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0ED3CD1-C506-4014-AB28-3596E55D27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tal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  <definedName name="NativeTimeline_Order_Date">#N/A</definedName>
  </definedNames>
  <calcPr calcId="191028"/>
  <pivotCaches>
    <pivotCache cacheId="5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<sst xmlns="http://schemas.openxmlformats.org/spreadsheetml/2006/main" count="11078" uniqueCount="6215">
  <si>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</si>
  <si>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</si>
  <si>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</si>
  <si>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</si>
  <si>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</si>
  <si>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</si>
  <si>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</si>
  <si>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</si>
  <si>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</si>
  <si>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</si>
  <si>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</si>
  <si>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</si>
  <si>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</si>
  <si>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</si>
  <si>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</si>
  <si>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</si>
  <si>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</si>
  <si>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</si>
  <si>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</si>
  <si>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</si>
  <si>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</si>
  <si>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</si>
  <si>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</si>
  <si>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</si>
  <si>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</si>
  <si>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</si>
  <si>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</si>
  <si>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</si>
  <si>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</si>
  <si>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</si>
  <si>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</si>
  <si>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</si>
  <si>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</si>
  <si>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</si>
  <si>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</si>
  <si>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</si>
  <si>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</si>
  <si>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</si>
  <si>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</si>
  <si>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</si>
  <si>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</si>
  <si>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</si>
  <si>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</si>
  <si>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</si>
  <si>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</si>
  <si>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</si>
  <si>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</si>
  <si>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</si>
  <si>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</si>
  <si>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</si>
  <si>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</si>
  <si>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</si>
  <si>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</si>
  <si>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</si>
  <si>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</si>
  <si>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</si>
  <si>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</si>
  <si>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</si>
  <si>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</si>
  <si>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</si>
  <si>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</si>
  <si>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</si>
  <si>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</si>
  <si>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</si>
  <si>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</si>
  <si>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</si>
  <si>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</si>
  <si>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</si>
  <si>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</si>
  <si>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</si>
  <si>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</si>
  <si>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</si>
  <si>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</si>
  <si>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</si>
  <si>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</si>
  <si>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</si>
  <si>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</si>
  <si>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</si>
  <si>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</si>
  <si>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</si>
  <si>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</si>
  <si>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</si>
  <si>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</si>
  <si>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</si>
  <si>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</si>
  <si>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</si>
  <si>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</si>
  <si>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</si>
  <si>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</si>
  <si>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</si>
  <si>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</si>
  <si>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</si>
  <si>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</si>
  <si>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</si>
  <si>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</si>
  <si>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</si>
  <si>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</si>
  <si>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</si>
  <si>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</si>
  <si>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</si>
  <si>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</si>
  <si>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</si>
  <si>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</si>
  <si>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</si>
  <si>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</si>
  <si>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</si>
  <si>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</si>
  <si>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</si>
  <si>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</si>
  <si>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</si>
  <si>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</si>
  <si>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</si>
  <si>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</si>
  <si>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</si>
  <si>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</si>
  <si>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</si>
  <si>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</si>
  <si>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</si>
  <si>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</si>
  <si>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</si>
  <si>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</si>
  <si>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</si>
  <si>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</si>
  <si>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</si>
  <si>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</si>
  <si>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</si>
  <si>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</si>
  <si>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</si>
  <si>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</si>
  <si>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</si>
  <si>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</si>
  <si>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</si>
  <si>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</si>
  <si>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</si>
  <si>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</si>
  <si>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</si>
  <si>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</si>
  <si>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</si>
  <si>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</si>
  <si>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</si>
  <si>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</si>
  <si>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</si>
  <si>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</si>
  <si>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</si>
  <si>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</si>
  <si>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</si>
  <si>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</si>
  <si>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</si>
  <si>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</si>
  <si>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</si>
  <si>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</si>
  <si>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</si>
  <si>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</si>
  <si>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</si>
  <si>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</si>
  <si>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</si>
  <si>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</si>
  <si>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</si>
  <si>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</si>
  <si>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</si>
  <si>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</si>
  <si>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</si>
  <si>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</si>
  <si>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</si>
  <si>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</si>
  <si>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</si>
  <si>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</si>
  <si>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</si>
  <si>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</si>
  <si>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</si>
  <si>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</si>
  <si>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</si>
  <si>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</si>
  <si>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</si>
  <si>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</si>
  <si>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</si>
  <si>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</si>
  <si>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</si>
  <si>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</si>
  <si>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</si>
  <si>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</si>
  <si>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</si>
  <si>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</si>
  <si>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</si>
  <si>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</si>
  <si>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</si>
  <si>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</si>
  <si>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</si>
  <si>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</si>
  <si>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</si>
  <si>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</si>
  <si>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</si>
  <si>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</si>
  <si>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</si>
  <si>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</si>
  <si>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</si>
  <si>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</si>
  <si>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</si>
  <si>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</si>
  <si>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</si>
  <si>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</si>
  <si>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</si>
  <si>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</si>
  <si>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</si>
  <si>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</si>
  <si>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</si>
  <si>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</si>
  <si>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</si>
  <si>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</si>
  <si>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</si>
  <si>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</si>
  <si>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</si>
  <si>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</si>
  <si>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</si>
  <si>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</si>
  <si>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</si>
  <si>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</si>
  <si>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</si>
  <si>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</si>
  <si>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</si>
  <si>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</si>
  <si>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</si>
  <si>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</si>
  <si>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</si>
  <si>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</si>
  <si>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</si>
  <si>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</si>
  <si>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</si>
  <si>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</si>
  <si>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</si>
  <si>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</si>
  <si>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</si>
  <si>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</si>
  <si>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</si>
  <si>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</si>
  <si>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</si>
  <si>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</si>
  <si>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</si>
  <si>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</si>
  <si>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</si>
  <si>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</si>
  <si>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</si>
  <si>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</si>
  <si>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</si>
  <si>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</si>
  <si>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</si>
  <si>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</si>
  <si>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</si>
  <si>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</si>
  <si>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</si>
  <si>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</si>
  <si>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</si>
  <si>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</si>
  <si>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</si>
  <si>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</si>
  <si>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</si>
  <si>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</si>
  <si>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</si>
  <si>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</si>
  <si>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</si>
  <si>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</si>
  <si>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</si>
  <si>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</si>
  <si>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</si>
  <si>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</si>
  <si>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</si>
  <si>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</si>
  <si>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</si>
  <si>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</si>
  <si>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</si>
  <si>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</si>
  <si>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</si>
  <si>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</si>
  <si>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</si>
  <si>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</si>
  <si>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</si>
  <si>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</si>
  <si>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</si>
  <si>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</si>
  <si>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</si>
  <si>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</si>
  <si>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</si>
  <si>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</si>
  <si>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</si>
  <si>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</si>
  <si>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</si>
  <si>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</si>
  <si>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</si>
  <si>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</si>
  <si>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</si>
  <si>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</si>
  <si>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</si>
  <si>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</si>
  <si>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</si>
  <si>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</si>
  <si>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</si>
  <si>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</si>
  <si>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</si>
  <si>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</si>
  <si>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</si>
  <si>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</si>
  <si>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</si>
  <si>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</si>
  <si>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</si>
  <si>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</si>
  <si>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</si>
  <si>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</si>
  <si>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</si>
  <si>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</si>
  <si>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</si>
  <si>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</si>
  <si>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</si>
  <si>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</si>
  <si>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</si>
  <si>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</si>
  <si>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</si>
  <si>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</si>
  <si>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</si>
  <si>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</si>
  <si>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</si>
  <si>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</si>
  <si>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</si>
  <si>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</si>
  <si>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</si>
  <si>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</si>
  <si>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</si>
  <si>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</si>
  <si>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</si>
  <si>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</si>
  <si>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</si>
  <si>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</si>
  <si>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</si>
  <si>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</si>
  <si>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</si>
  <si>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</si>
  <si>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</si>
  <si>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</si>
  <si>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</si>
  <si>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</si>
  <si>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</si>
  <si>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</si>
  <si>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</si>
  <si>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</si>
  <si>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</si>
  <si>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</si>
  <si>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</si>
  <si>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</si>
  <si>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</si>
  <si>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</si>
  <si>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</si>
  <si>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</si>
  <si>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</si>
  <si>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</si>
  <si>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</si>
  <si>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</si>
  <si>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</si>
  <si>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</si>
  <si>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</si>
  <si>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</si>
  <si>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</si>
  <si>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</si>
  <si>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</si>
  <si>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</si>
  <si>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</si>
  <si>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</si>
  <si>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</si>
  <si>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</si>
  <si>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</si>
  <si>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</si>
  <si>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</si>
  <si>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</si>
  <si>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</si>
  <si>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</si>
  <si>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</si>
  <si>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</si>
  <si>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</si>
  <si>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</si>
  <si>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</si>
  <si>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</si>
  <si>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</si>
  <si>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</si>
  <si>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</si>
  <si>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</si>
  <si>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</si>
  <si>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</si>
  <si>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</si>
  <si>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</si>
  <si>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</si>
  <si>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</si>
  <si>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</si>
  <si>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</si>
  <si>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</si>
  <si>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</si>
  <si>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</si>
  <si>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</si>
  <si>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</si>
  <si>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</si>
  <si>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</si>
  <si>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</si>
  <si>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</si>
  <si>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</si>
  <si>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</si>
  <si>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</si>
  <si>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</si>
  <si>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</si>
  <si>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</si>
  <si>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</si>
  <si>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</si>
  <si>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</si>
  <si>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</si>
  <si>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</si>
  <si>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</si>
  <si>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</si>
  <si>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</si>
  <si>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</si>
  <si>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</si>
  <si>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</si>
  <si>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</si>
  <si>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</si>
  <si>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</si>
  <si>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</si>
  <si>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</si>
  <si>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</si>
  <si>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</si>
  <si>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</si>
  <si>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</si>
  <si>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</si>
  <si>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</si>
  <si>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</si>
  <si>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</si>
  <si>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</si>
  <si>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</si>
  <si>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</si>
  <si>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</si>
  <si>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</si>
  <si>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</si>
  <si>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</si>
  <si>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</si>
  <si>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</si>
  <si>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</si>
  <si>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</si>
  <si>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</si>
  <si>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</si>
  <si>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</si>
  <si>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</si>
  <si>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</si>
  <si>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</si>
  <si>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</si>
  <si>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</si>
  <si>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</si>
  <si>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</si>
  <si>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</si>
  <si>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</si>
  <si>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</si>
  <si>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</si>
  <si>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</si>
  <si>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</si>
  <si>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</si>
  <si>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</si>
  <si>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</si>
  <si>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</si>
  <si>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</si>
  <si>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</si>
  <si>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</si>
  <si>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</si>
  <si>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</si>
  <si>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</si>
  <si>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</si>
  <si>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</si>
  <si>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</si>
  <si>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</si>
  <si>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</si>
  <si>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</si>
  <si>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</si>
  <si>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</si>
  <si>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</si>
  <si>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</si>
  <si>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</si>
  <si>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</si>
  <si>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</si>
  <si>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</si>
  <si>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</si>
  <si>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</si>
  <si>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</si>
  <si>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</si>
  <si>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</si>
  <si>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</si>
  <si>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</si>
  <si>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</si>
  <si>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</si>
  <si>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</si>
  <si>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</si>
  <si>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</si>
  <si>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</si>
  <si>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</si>
  <si>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</si>
  <si>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</si>
  <si>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</si>
  <si>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</si>
  <si>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</si>
  <si>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</si>
  <si>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</si>
  <si>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</si>
  <si>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</si>
  <si>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</si>
  <si>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</si>
  <si>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</si>
  <si>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</si>
  <si>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</si>
  <si>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</si>
  <si>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</si>
  <si>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</si>
  <si>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</si>
  <si>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</si>
  <si>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</si>
  <si>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</si>
  <si>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</si>
  <si>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</si>
  <si>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</si>
  <si>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</si>
  <si>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</si>
  <si>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</si>
  <si>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</si>
  <si>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</si>
  <si>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</si>
  <si>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</si>
  <si>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</si>
  <si>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</si>
  <si>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</si>
  <si>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</si>
  <si>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</si>
  <si>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</si>
  <si>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</si>
  <si>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</si>
  <si>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</si>
  <si>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</si>
  <si>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</si>
  <si>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</si>
  <si>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</si>
  <si>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</si>
  <si>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</si>
  <si>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</si>
  <si>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</si>
  <si>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</si>
  <si>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</si>
  <si>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</si>
  <si>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</si>
  <si>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</si>
  <si>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</si>
  <si>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</si>
  <si>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</si>
  <si>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</si>
  <si>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</si>
  <si>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</si>
  <si>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</si>
  <si>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</si>
  <si>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</si>
  <si>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</si>
  <si>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</si>
  <si>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</si>
  <si>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</si>
  <si>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</si>
  <si>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</si>
  <si>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</si>
  <si>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</si>
  <si>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</si>
  <si>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</si>
  <si>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</si>
  <si>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</si>
  <si>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</si>
  <si>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</si>
  <si>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</si>
  <si>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</si>
  <si>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</si>
  <si>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</si>
  <si>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</si>
  <si>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</si>
  <si>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</si>
  <si>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</si>
  <si>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</si>
  <si>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</si>
  <si>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</si>
  <si>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</si>
  <si>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</si>
  <si>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</si>
  <si>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</si>
  <si>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</si>
  <si>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</si>
  <si>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</si>
  <si>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</si>
  <si>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</si>
  <si>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</si>
  <si>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</si>
  <si>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</si>
  <si>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</si>
  <si>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</si>
  <si>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</si>
  <si>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</si>
  <si>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</si>
  <si>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</si>
  <si>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</si>
  <si>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</si>
  <si>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</si>
  <si>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</si>
  <si>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</si>
  <si>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</si>
  <si>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</si>
  <si>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</si>
  <si>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</si>
  <si>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</si>
  <si>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</si>
  <si>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</si>
  <si>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</si>
  <si>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</si>
  <si>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</si>
  <si>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</si>
  <si>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</si>
  <si>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</si>
  <si>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</si>
  <si>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</si>
  <si>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</si>
  <si>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</si>
  <si>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</si>
  <si>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</si>
  <si>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</si>
  <si>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</si>
  <si>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</si>
  <si>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</si>
  <si>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</si>
  <si>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</si>
  <si>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</si>
  <si>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</si>
  <si>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</si>
  <si>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</si>
  <si>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</si>
  <si>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</si>
  <si>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</si>
  <si>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</si>
  <si>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</si>
  <si>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</si>
  <si>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</si>
  <si>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</si>
  <si>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</si>
  <si>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</si>
  <si>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</si>
  <si>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</si>
  <si>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</si>
  <si>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</si>
  <si>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</si>
  <si>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</si>
  <si>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</si>
  <si>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</si>
  <si>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</si>
  <si>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</si>
  <si>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</si>
  <si>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</si>
  <si>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</si>
  <si>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</si>
  <si>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</si>
  <si>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</si>
  <si>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</si>
  <si>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</si>
  <si>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</si>
  <si>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</si>
  <si>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</si>
  <si>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</si>
  <si>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</si>
  <si>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</si>
  <si>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</si>
  <si>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</si>
  <si>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</si>
  <si>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</si>
  <si>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</si>
  <si>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</si>
  <si>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</si>
  <si>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</si>
  <si>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</si>
  <si>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</si>
  <si>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</si>
  <si>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</si>
  <si>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</si>
  <si>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</si>
  <si>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</si>
  <si>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</si>
  <si>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</si>
  <si>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</si>
  <si>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</si>
  <si>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</si>
  <si>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</si>
  <si>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</si>
  <si>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</si>
  <si>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</si>
  <si>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</si>
  <si>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</si>
  <si>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</si>
  <si>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</si>
  <si>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</si>
  <si>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</si>
  <si>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</si>
  <si>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</si>
  <si>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</si>
  <si>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</si>
  <si>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</si>
  <si>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</si>
  <si>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</si>
  <si>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</si>
  <si>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</si>
  <si>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</si>
  <si>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</si>
  <si>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</si>
  <si>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</si>
  <si>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</si>
  <si>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</si>
  <si>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</si>
  <si>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</si>
  <si>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</si>
  <si>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</si>
  <si>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</si>
  <si>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</si>
  <si>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</si>
  <si>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</si>
  <si>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</si>
  <si>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</si>
  <si>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</si>
  <si>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</si>
  <si>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</si>
  <si>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</si>
  <si>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</si>
  <si>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</si>
  <si>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</si>
  <si>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</si>
  <si>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</si>
  <si>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</si>
  <si>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</si>
  <si>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</si>
  <si>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</si>
  <si>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</si>
  <si>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</si>
  <si>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</si>
  <si>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</si>
  <si>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</si>
  <si>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</si>
  <si>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</si>
  <si>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</si>
  <si>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</si>
  <si>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</si>
  <si>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</si>
  <si>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</si>
  <si>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</si>
  <si>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</si>
  <si>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</si>
  <si>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</si>
  <si>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</si>
  <si>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</si>
  <si>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</si>
  <si>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</si>
  <si>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</si>
  <si>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</si>
  <si>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</si>
  <si>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</si>
  <si>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</si>
  <si>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</si>
  <si>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</si>
  <si>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</si>
  <si>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</si>
  <si>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</si>
  <si>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</si>
  <si>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</si>
  <si>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</si>
  <si>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</si>
  <si>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</si>
  <si>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</si>
  <si>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</si>
  <si>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</si>
  <si>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</si>
  <si>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</si>
  <si>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</si>
  <si>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</si>
  <si>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</si>
  <si>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</si>
  <si>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</si>
  <si>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</si>
  <si>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</si>
  <si>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</si>
  <si>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</si>
  <si>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</si>
  <si>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</si>
  <si>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</si>
  <si>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</si>
  <si>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</si>
  <si>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</si>
  <si>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</si>
  <si>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</si>
  <si>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</si>
  <si>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</si>
  <si>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</si>
  <si>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</si>
  <si>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</si>
  <si>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</si>
  <si>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</si>
  <si>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</si>
  <si>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</si>
  <si>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</si>
  <si>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</si>
  <si>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</si>
  <si>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</si>
  <si>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</si>
  <si>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</si>
  <si>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</si>
  <si>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</si>
  <si>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</si>
  <si>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</si>
  <si>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</si>
  <si>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</si>
  <si>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</si>
  <si>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</si>
  <si>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</si>
  <si>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</si>
  <si>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</si>
  <si>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</si>
  <si>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</si>
  <si>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</si>
  <si>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</si>
  <si>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</si>
  <si>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</si>
  <si>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</si>
  <si>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</si>
  <si>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</si>
  <si>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</si>
  <si>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</si>
  <si>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</si>
  <si>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</si>
  <si>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</si>
  <si>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</si>
  <si>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</si>
  <si>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</si>
  <si>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</si>
  <si>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</si>
  <si>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</si>
  <si>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</si>
  <si>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</si>
  <si>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</si>
  <si>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</si>
  <si>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</si>
  <si>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</si>
  <si>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</si>
  <si>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</si>
  <si>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</si>
  <si>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</si>
  <si>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</si>
  <si>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</si>
  <si>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</si>
  <si>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</si>
  <si>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</si>
  <si>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</si>
  <si>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</si>
  <si>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</si>
  <si>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</si>
  <si>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</si>
  <si>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</si>
  <si>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</si>
  <si>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</si>
  <si>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</si>
  <si>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</si>
  <si>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</si>
  <si>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</si>
  <si>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</si>
  <si>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</si>
  <si>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</si>
  <si>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</si>
  <si>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</si>
  <si>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</si>
  <si>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</si>
  <si>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</si>
  <si>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</si>
  <si>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</si>
  <si>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</si>
  <si>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</si>
  <si>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</si>
  <si>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</si>
  <si>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</si>
  <si>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</si>
  <si>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</si>
  <si>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</si>
  <si>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</si>
  <si>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</si>
  <si>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</si>
  <si>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</si>
  <si>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</si>
  <si>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</si>
  <si>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</si>
  <si>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</si>
  <si>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</si>
  <si>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</si>
  <si>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</si>
  <si>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</si>
  <si>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</si>
  <si>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</si>
  <si>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</si>
  <si>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</si>
  <si>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</si>
  <si>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</si>
  <si>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</si>
  <si>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</si>
  <si>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</si>
  <si>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</si>
  <si>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</si>
  <si>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</si>
  <si>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</si>
  <si>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</si>
  <si>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</si>
  <si>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</si>
  <si>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</si>
  <si>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</si>
  <si>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</si>
  <si>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</si>
  <si>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</si>
  <si>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</si>
  <si>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</si>
  <si>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</si>
  <si>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</si>
  <si>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</si>
  <si>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</si>
  <si>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</si>
  <si>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</si>
  <si>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</si>
  <si>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</si>
  <si>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</si>
  <si>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</si>
  <si>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</si>
  <si>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</si>
  <si>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</si>
  <si>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</si>
  <si>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</si>
  <si>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</si>
  <si>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</si>
  <si>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</si>
  <si>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</si>
  <si>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</si>
  <si>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</si>
  <si>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</si>
  <si>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</si>
  <si>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</si>
  <si>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</si>
  <si>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</si>
  <si>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</si>
  <si>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</si>
  <si>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</si>
  <si>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</si>
  <si>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</si>
  <si>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</si>
  <si>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</si>
  <si>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</si>
  <si>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</si>
  <si>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</si>
  <si>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</si>
  <si>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</si>
  <si>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</si>
  <si>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</si>
  <si>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</si>
  <si>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</si>
  <si>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</si>
  <si>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</si>
  <si>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</si>
  <si>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</si>
  <si>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</si>
  <si>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</si>
  <si>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</si>
  <si>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</si>
  <si>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</si>
  <si>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</si>
  <si>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</si>
  <si>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</si>
  <si>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</si>
  <si>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</si>
  <si>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</si>
  <si>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</si>
  <si>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</si>
  <si>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</si>
  <si>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</si>
  <si>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</si>
  <si>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</si>
  <si>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</si>
  <si>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</si>
  <si>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</si>
  <si>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</si>
  <si>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</si>
  <si>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</si>
  <si>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</si>
  <si>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</si>
  <si>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</si>
  <si>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</si>
  <si>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</si>
  <si>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</si>
  <si>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</si>
  <si>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</si>
  <si>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</si>
  <si>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</si>
  <si>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</si>
  <si>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</si>
  <si>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</si>
  <si>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</si>
  <si>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</si>
  <si>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</si>
  <si>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</si>
  <si>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</si>
  <si>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</si>
  <si>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</si>
  <si>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</si>
  <si>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</si>
  <si>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</si>
  <si>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</si>
  <si>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</si>
  <si>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</si>
  <si>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</si>
  <si>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</si>
  <si>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</si>
  <si>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</si>
  <si>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</si>
  <si>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</si>
  <si>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</si>
  <si>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</si>
  <si>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</si>
  <si>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</si>
  <si>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</si>
  <si>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</si>
  <si>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</si>
  <si>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</si>
  <si>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</si>
  <si>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</si>
  <si>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</si>
  <si>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</si>
  <si>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</si>
  <si>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</si>
  <si>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</si>
  <si>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</si>
  <si>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</si>
  <si>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</si>
  <si>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</si>
  <si>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</si>
  <si>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</si>
  <si>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</si>
  <si>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</si>
  <si>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</si>
  <si>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</si>
  <si>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</si>
  <si>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</si>
  <si>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</si>
  <si>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</si>
  <si>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</si>
  <si>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</si>
  <si>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</si>
  <si>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</si>
  <si>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</si>
  <si>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</si>
  <si>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</si>
  <si>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</si>
  <si>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</si>
  <si>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</si>
  <si>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</si>
  <si>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</si>
  <si>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</si>
  <si>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</si>
  <si>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</si>
  <si>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</si>
  <si>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</si>
  <si>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</si>
  <si>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</si>
  <si>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</si>
  <si>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</si>
  <si>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</si>
  <si>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</si>
  <si>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</si>
  <si>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</si>
  <si>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</si>
  <si>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</si>
  <si>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</si>
  <si>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</si>
  <si>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</si>
  <si>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</si>
  <si>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</si>
  <si>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</si>
  <si>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</si>
  <si>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</si>
  <si>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</si>
  <si>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</si>
  <si>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</si>
  <si>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</si>
  <si>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</si>
  <si>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</si>
  <si>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</si>
  <si>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</si>
  <si>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</si>
  <si>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</si>
  <si>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</si>
  <si>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</si>
  <si>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</si>
  <si>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</si>
  <si>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</si>
  <si>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</si>
  <si>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</si>
  <si>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</si>
  <si>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</si>
  <si>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</si>
  <si>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</si>
  <si>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</si>
  <si>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</si>
  <si>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</si>
  <si>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</si>
  <si>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</si>
  <si>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</si>
  <si>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</si>
  <si>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</si>
  <si>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</si>
  <si>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</si>
  <si>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</si>
  <si>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</si>
  <si>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</si>
  <si>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</si>
  <si>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</si>
  <si>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</si>
  <si>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</si>
  <si>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</si>
  <si>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</si>
  <si>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</si>
  <si>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</si>
  <si>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</si>
  <si>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</si>
  <si>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</si>
  <si>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</si>
  <si>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</si>
  <si>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</si>
  <si>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</si>
  <si>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</si>
  <si>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</si>
  <si>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</si>
  <si>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</si>
  <si>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</si>
  <si>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</si>
  <si>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</si>
  <si>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</si>
  <si>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</si>
  <si>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</si>
  <si>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</si>
  <si>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</si>
  <si>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</si>
  <si>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</si>
  <si>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</si>
  <si>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</si>
  <si>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</si>
  <si>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</si>
  <si>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</si>
  <si>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</si>
  <si>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</si>
  <si>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</si>
  <si>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</si>
  <si>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</si>
  <si>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</si>
  <si>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</si>
  <si>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</si>
  <si>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</si>
  <si>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</si>
  <si>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</si>
  <si>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</si>
  <si>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</si>
  <si>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</si>
  <si>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</si>
  <si>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</si>
  <si>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</si>
  <si>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</si>
  <si>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</si>
  <si>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</si>
  <si>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</si>
  <si>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</si>
  <si>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</si>
  <si>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</si>
  <si>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</si>
  <si>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</si>
  <si>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</si>
  <si>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</si>
  <si>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</si>
  <si>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</si>
  <si>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</si>
  <si>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</si>
  <si>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</si>
  <si>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</si>
  <si>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</si>
  <si>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</si>
  <si>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</si>
  <si>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</si>
  <si>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</si>
  <si>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</si>
  <si>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</si>
  <si>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</si>
  <si>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</si>
  <si>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</si>
  <si>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</si>
  <si>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</si>
  <si>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</si>
  <si>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</si>
  <si>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</si>
  <si>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</si>
  <si>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</si>
  <si>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</si>
  <si>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</si>
  <si>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</si>
  <si>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</si>
  <si>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</si>
  <si>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</si>
  <si>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</si>
  <si>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</si>
  <si>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</si>
  <si>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</si>
  <si>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</si>
  <si>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</si>
  <si>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</si>
  <si>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</si>
  <si>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</si>
  <si>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</si>
  <si>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</si>
  <si>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</si>
  <si>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</si>
  <si>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</si>
  <si>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</si>
  <si>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</si>
  <si>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</si>
  <si>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</si>
  <si>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</si>
  <si>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</si>
  <si>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</si>
  <si>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</si>
  <si>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</si>
  <si>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</si>
  <si>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</si>
  <si>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</si>
  <si>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</si>
  <si>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</si>
  <si>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</si>
  <si>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</si>
  <si>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</si>
  <si>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</si>
  <si>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</si>
  <si>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</si>
  <si>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</si>
  <si>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</si>
  <si>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</si>
  <si>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</si>
  <si>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</si>
  <si>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</si>
  <si>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</si>
  <si>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</si>
  <si>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</si>
  <si>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</si>
  <si>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</si>
  <si>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</si>
  <si>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</si>
  <si>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</si>
  <si>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</si>
  <si>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</si>
  <si>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</si>
  <si>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</si>
  <si>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</si>
  <si>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</si>
  <si>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</si>
  <si>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</si>
  <si>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</si>
  <si>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</si>
  <si>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</si>
  <si>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</si>
  <si>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</si>
  <si>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</si>
  <si>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</si>
  <si>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</si>
  <si>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</si>
  <si>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</si>
  <si>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</si>
  <si>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</si>
  <si>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</si>
  <si>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</si>
  <si>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</si>
  <si>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</si>
  <si>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</si>
  <si>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</si>
  <si>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</si>
  <si>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</si>
  <si>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</si>
  <si>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</si>
  <si>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</si>
  <si>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</si>
  <si>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</si>
  <si>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</si>
  <si>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</si>
  <si>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</si>
  <si>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</si>
  <si>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</si>
  <si>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</si>
  <si>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</si>
  <si>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</si>
  <si>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</si>
  <si>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</si>
  <si>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</si>
  <si>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</si>
  <si>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</si>
  <si>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</si>
  <si>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</si>
  <si>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</si>
  <si>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</si>
  <si>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</si>
  <si>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</si>
  <si>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</si>
  <si>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</si>
  <si>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</si>
  <si>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</si>
  <si>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</si>
  <si>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</si>
  <si>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</si>
  <si>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</si>
  <si>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</si>
  <si>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</si>
  <si>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</si>
  <si>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</si>
  <si>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</si>
  <si>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</si>
  <si>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</si>
  <si>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</si>
  <si>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</si>
  <si>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</si>
  <si>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</si>
  <si>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</si>
  <si>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</si>
  <si>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</si>
  <si>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</si>
  <si>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</si>
  <si>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</si>
  <si>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</si>
  <si>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</si>
  <si>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</si>
  <si>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</si>
  <si>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</si>
  <si>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</si>
  <si>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</si>
  <si>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</si>
  <si>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</si>
  <si>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</si>
  <si>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</si>
  <si>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</si>
  <si>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</si>
  <si>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</si>
  <si>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</si>
  <si>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</si>
  <si>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</si>
  <si>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</si>
  <si>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</si>
  <si>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</si>
  <si>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</si>
  <si>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</si>
  <si>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</si>
  <si>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</si>
  <si>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</si>
  <si>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</si>
  <si>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</si>
  <si>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</si>
  <si>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</si>
  <si>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</si>
  <si>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</si>
  <si>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</si>
  <si>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</si>
  <si>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</si>
  <si>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</si>
  <si>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</si>
  <si>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</si>
  <si>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</si>
  <si>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</si>
  <si>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</si>
  <si>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</si>
  <si>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</si>
  <si>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</si>
  <si>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</si>
  <si>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</si>
  <si>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</si>
  <si>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</si>
  <si>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</si>
  <si>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</si>
  <si>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</si>
  <si>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</si>
  <si>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</si>
  <si>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</si>
  <si>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</si>
  <si>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</si>
  <si>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</si>
  <si>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</si>
  <si>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</si>
  <si>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</si>
  <si>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</si>
  <si>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</si>
  <si>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</si>
  <si>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</si>
  <si>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</si>
  <si>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</si>
  <si>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</si>
  <si>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</si>
  <si>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</si>
  <si>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</si>
  <si>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</si>
  <si>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</si>
  <si>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</si>
  <si>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</si>
  <si>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</si>
  <si>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</si>
  <si>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</si>
  <si>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</si>
  <si>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</si>
  <si>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</si>
  <si>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</si>
  <si>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</si>
  <si>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</si>
  <si>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</si>
  <si>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</si>
  <si>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</si>
  <si>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</si>
  <si>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</si>
  <si>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</si>
  <si>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</si>
  <si>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</si>
  <si>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</si>
  <si>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</si>
  <si>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</si>
  <si>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</si>
  <si>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</si>
  <si>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</si>
  <si>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</si>
  <si>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</si>
  <si>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</si>
  <si>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</si>
  <si>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</si>
  <si>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</si>
  <si>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</si>
  <si>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</si>
  <si>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</si>
  <si>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</si>
  <si>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</si>
  <si>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</si>
  <si>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</si>
  <si>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</si>
  <si>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</si>
  <si>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</si>
  <si>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</si>
  <si>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</si>
  <si>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</si>
  <si>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</si>
  <si>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</si>
  <si>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</si>
  <si>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</si>
  <si>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</si>
  <si>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</si>
  <si>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</si>
  <si>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</si>
  <si>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</si>
  <si>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</si>
  <si>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</si>
  <si>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</si>
  <si>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</si>
  <si>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</si>
  <si>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</si>
  <si>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</si>
  <si>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</si>
  <si>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</si>
  <si>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</si>
  <si>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</si>
  <si>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</si>
  <si>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</si>
  <si>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</si>
  <si>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</si>
  <si>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</si>
  <si>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</si>
  <si>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</si>
  <si>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</si>
  <si>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</si>
  <si>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</si>
  <si>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</si>
  <si>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</si>
  <si>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</si>
  <si>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</si>
  <si>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</si>
  <si>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</si>
  <si>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</si>
  <si>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</si>
  <si>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</si>
  <si>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</si>
  <si>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</si>
  <si>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</si>
  <si>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</si>
  <si>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</si>
  <si>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</si>
  <si>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</si>
  <si>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</si>
  <si>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</si>
  <si>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</si>
  <si>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</si>
  <si>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</si>
  <si>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</si>
  <si>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</si>
  <si>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</si>
  <si>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</si>
  <si>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</si>
  <si>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</si>
  <si>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</si>
  <si>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</si>
  <si>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</si>
  <si>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</si>
  <si>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</si>
  <si>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</si>
  <si>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</si>
  <si>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</si>
  <si>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</si>
  <si>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</si>
  <si>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</si>
  <si>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</si>
  <si>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</si>
  <si>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</si>
  <si>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</si>
  <si>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</si>
  <si>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</si>
  <si>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</si>
  <si>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</si>
  <si>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</si>
  <si>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</si>
  <si>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</si>
  <si>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</si>
  <si>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</si>
  <si>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</si>
  <si>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</si>
  <si>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</si>
  <si>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</si>
  <si>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</si>
  <si>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</si>
  <si>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</si>
  <si>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</si>
  <si>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</si>
  <si>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</si>
  <si>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</si>
  <si>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</si>
  <si>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</si>
  <si>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</si>
  <si>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</si>
  <si>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</si>
  <si>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</si>
  <si>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</si>
  <si>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</si>
  <si>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</si>
  <si>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</si>
  <si>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</si>
  <si>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</si>
  <si>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</si>
  <si>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</si>
  <si>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</si>
  <si>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</si>
  <si>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</si>
  <si>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</si>
  <si>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</si>
  <si>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</si>
  <si>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</si>
  <si>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</si>
  <si>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</si>
  <si>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</si>
  <si>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</si>
  <si>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</si>
  <si>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</si>
  <si>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</si>
  <si>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</si>
  <si>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</si>
  <si>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</si>
  <si>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</si>
  <si>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</si>
  <si>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</si>
  <si>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</si>
  <si>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</si>
  <si>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</si>
  <si>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</si>
  <si>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</si>
  <si>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</si>
  <si>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</si>
  <si>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</si>
  <si>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</si>
  <si>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</si>
  <si>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</si>
  <si>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</si>
  <si>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</si>
  <si>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</si>
  <si>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</si>
  <si>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</si>
  <si>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</si>
  <si>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</si>
  <si>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</si>
  <si>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</si>
  <si>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</si>
  <si>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</si>
  <si>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</si>
  <si>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</si>
  <si>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</si>
  <si>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</si>
  <si>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</si>
  <si>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</si>
  <si>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</si>
  <si>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</si>
  <si>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</si>
  <si>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</si>
  <si>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</si>
  <si>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</si>
  <si>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</si>
  <si>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</si>
  <si>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</si>
  <si>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</si>
  <si>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</si>
  <si>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</si>
  <si>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</si>
  <si>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</si>
  <si>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</si>
  <si>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</si>
  <si>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</si>
  <si>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</si>
  <si>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</si>
  <si>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</si>
  <si>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</si>
  <si>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</si>
  <si>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</si>
  <si>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</si>
  <si>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</si>
  <si>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</si>
  <si>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</si>
  <si>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</si>
  <si>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</si>
  <si>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</si>
  <si>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</si>
  <si>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</si>
  <si>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</si>
  <si>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</si>
  <si>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</si>
  <si>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</si>
  <si>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</si>
  <si>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</si>
  <si>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</si>
  <si>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</si>
  <si>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</si>
  <si>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</si>
  <si>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</si>
  <si>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</si>
  <si>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</si>
  <si>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</si>
  <si>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</si>
  <si>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</si>
  <si>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</si>
  <si>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</si>
  <si>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</si>
  <si>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</si>
  <si>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</si>
  <si>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</si>
  <si>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</si>
  <si>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</si>
  <si>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</si>
  <si>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</si>
  <si>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</si>
  <si>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</si>
  <si>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</si>
  <si>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</si>
  <si>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</si>
  <si>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</si>
  <si>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</si>
  <si>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</si>
  <si>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</si>
  <si>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</si>
  <si>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</si>
  <si>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</si>
  <si>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</si>
  <si>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</si>
  <si>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</si>
  <si>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</si>
  <si>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</si>
  <si>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</si>
  <si>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</si>
  <si>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</si>
  <si>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</si>
  <si>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</si>
  <si>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</si>
  <si>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</si>
  <si>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</si>
  <si>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</si>
  <si>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</si>
  <si>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</si>
  <si>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</si>
  <si>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</si>
  <si>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</si>
  <si>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</si>
  <si>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</si>
  <si>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</si>
  <si>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</si>
  <si>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</si>
  <si>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</si>
  <si>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</si>
  <si>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</si>
  <si>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</si>
  <si>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</si>
  <si>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</si>
  <si>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</si>
  <si>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</si>
  <si>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</si>
  <si>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</si>
  <si>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</si>
  <si>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</si>
  <si>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</si>
  <si>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</si>
  <si>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</si>
  <si>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</si>
  <si>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</si>
  <si>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</si>
  <si>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</si>
  <si>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</si>
  <si>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</si>
  <si>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</si>
  <si>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</si>
  <si>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</si>
  <si>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</si>
  <si>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</si>
  <si>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</si>
  <si>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</si>
  <si>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</si>
  <si>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</si>
  <si>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</si>
  <si>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</si>
  <si>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</si>
  <si>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</si>
  <si>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</si>
  <si>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</si>
  <si>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</si>
  <si>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</si>
  <si>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</si>
  <si>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</si>
  <si>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</si>
  <si>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</si>
  <si>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</si>
  <si>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</si>
  <si>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</si>
  <si>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</si>
  <si>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</si>
  <si>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</si>
  <si>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</si>
  <si>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</si>
  <si>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</si>
  <si>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</si>
  <si>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</si>
  <si>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</si>
  <si>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</si>
  <si>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</si>
  <si>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</si>
  <si>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</si>
  <si>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</si>
  <si>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</si>
  <si>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</si>
  <si>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</si>
  <si>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</si>
  <si>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</si>
  <si>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</si>
  <si>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</si>
  <si>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</si>
  <si>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</si>
  <si>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</si>
  <si>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</si>
  <si>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</si>
  <si>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</si>
  <si>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</si>
  <si>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</si>
  <si>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</si>
  <si>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</si>
  <si>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</si>
  <si>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</si>
  <si>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</si>
  <si>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</si>
  <si>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</si>
  <si>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</si>
  <si>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</si>
  <si>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</si>
  <si>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</si>
  <si>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</si>
  <si>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</si>
  <si>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</si>
  <si>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</si>
  <si>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</si>
  <si>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</si>
  <si>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</si>
  <si>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</si>
  <si>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</si>
  <si>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</si>
  <si>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</si>
  <si>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</si>
  <si>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</si>
  <si>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</si>
  <si>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</si>
  <si>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</si>
  <si>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</si>
  <si>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</si>
  <si>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</si>
  <si>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</si>
  <si>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</si>
  <si>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</si>
  <si>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</si>
  <si>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</si>
  <si>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</si>
  <si>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</si>
  <si>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</si>
  <si>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</si>
  <si>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</si>
  <si>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</si>
  <si>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</si>
  <si>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</si>
  <si>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</si>
  <si>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</si>
  <si>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</si>
  <si>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</si>
  <si>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</si>
  <si>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</si>
  <si>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</si>
  <si>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</si>
  <si>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</si>
  <si>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</si>
  <si>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</si>
  <si>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</si>
  <si>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</si>
  <si>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</si>
  <si>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</si>
  <si>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</si>
  <si>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</si>
  <si>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</si>
  <si>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</si>
  <si>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</si>
  <si>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</si>
  <si>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</si>
  <si>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</si>
  <si>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</si>
  <si>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</si>
  <si>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</si>
  <si>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</si>
  <si>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</si>
  <si>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</si>
  <si>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</si>
  <si>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</si>
  <si>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</si>
  <si>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</si>
  <si>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</si>
  <si>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</si>
  <si>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</si>
  <si>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</si>
  <si>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</si>
  <si>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</si>
  <si>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</si>
  <si>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</si>
  <si>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</si>
  <si>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</si>
  <si>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</si>
  <si>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</si>
  <si>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</si>
  <si>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</si>
  <si>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</si>
  <si>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</si>
  <si>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</si>
  <si>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</si>
  <si>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</si>
  <si>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</si>
  <si>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</si>
  <si>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</si>
  <si>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</si>
  <si>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</si>
  <si>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</si>
  <si>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</si>
  <si>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</si>
  <si>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</si>
  <si>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</si>
  <si>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</si>
  <si>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</si>
  <si>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</si>
  <si>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</si>
  <si>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</si>
  <si>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</si>
  <si>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</si>
  <si>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</si>
  <si>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</si>
  <si>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</si>
  <si>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</si>
  <si>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</si>
  <si>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</si>
  <si>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</si>
  <si>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</si>
  <si>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</si>
  <si>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</si>
  <si>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</si>
  <si>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</si>
  <si>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</si>
  <si>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</si>
  <si>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</si>
  <si>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</si>
  <si>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</si>
  <si>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</si>
  <si>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</si>
  <si>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</si>
  <si>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</si>
  <si>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</si>
  <si>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</si>
  <si>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</si>
  <si>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</si>
  <si>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</si>
  <si>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</si>
  <si>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</si>
  <si>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</si>
  <si>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</si>
  <si>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</si>
  <si>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</si>
  <si>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</si>
  <si>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</si>
  <si>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</si>
  <si>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</si>
  <si>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</si>
  <si>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</si>
  <si>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</si>
  <si>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</si>
  <si>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</si>
  <si>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</si>
  <si>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</si>
  <si>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</si>
  <si>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</si>
  <si>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</si>
  <si>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</si>
  <si>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</si>
  <si>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</si>
  <si>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</si>
  <si>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</si>
  <si>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</si>
  <si>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</si>
  <si>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</si>
  <si>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</si>
  <si>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</si>
  <si>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</si>
  <si>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</si>
  <si>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</si>
  <si>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</si>
  <si>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</si>
  <si>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</si>
  <si>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</si>
  <si>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</si>
  <si>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</si>
  <si>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</si>
  <si>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</si>
  <si>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</si>
  <si>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</si>
  <si>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</si>
  <si>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</si>
  <si>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</si>
  <si>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</si>
  <si>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</si>
  <si>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</si>
  <si>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</si>
  <si>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</si>
  <si>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</si>
  <si>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</si>
  <si>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</si>
  <si>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</si>
  <si>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</si>
  <si>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</si>
  <si>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</si>
  <si>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</si>
  <si>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</si>
  <si>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</si>
  <si>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</si>
  <si>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</si>
  <si>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</si>
  <si>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</si>
  <si>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</si>
  <si>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</si>
  <si>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</si>
  <si>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</si>
  <si>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</si>
  <si>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</si>
  <si>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</si>
  <si>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</si>
  <si>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</si>
  <si>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</si>
  <si>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</si>
  <si>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</si>
  <si>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</si>
  <si>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</si>
  <si>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</si>
  <si>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</si>
  <si>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</si>
  <si>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</si>
  <si>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</si>
  <si>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</si>
  <si>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</si>
  <si>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</si>
  <si>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</si>
  <si>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</si>
  <si>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</si>
  <si>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</si>
  <si>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</si>
  <si>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</si>
  <si>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</si>
  <si>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</si>
  <si>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</si>
  <si>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</si>
  <si>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</si>
  <si>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</si>
  <si>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</si>
  <si>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</si>
  <si>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</si>
  <si>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</si>
  <si>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</si>
  <si>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</si>
  <si>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</si>
  <si>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</si>
  <si>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</si>
  <si>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</si>
  <si>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</si>
  <si>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</si>
  <si>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</si>
  <si>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</si>
  <si>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</si>
  <si>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</si>
  <si>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</si>
  <si>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</si>
  <si>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</si>
  <si>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</si>
  <si>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</si>
  <si>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</si>
  <si>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</si>
  <si>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</si>
  <si>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</si>
  <si>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</si>
  <si>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</si>
  <si>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</si>
  <si>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</si>
  <si>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</si>
  <si>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</si>
  <si>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</si>
  <si>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</si>
  <si>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</si>
  <si>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</si>
  <si>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</si>
  <si>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</si>
  <si>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</si>
  <si>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</si>
  <si>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</si>
  <si>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</si>
  <si>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</si>
  <si>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</si>
  <si>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</si>
  <si>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</si>
  <si>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</si>
  <si>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</si>
  <si>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</si>
  <si>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</si>
  <si>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</si>
  <si>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</si>
  <si>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</si>
  <si>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</si>
  <si>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</si>
  <si>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</si>
  <si>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</si>
  <si>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</si>
  <si>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</si>
  <si>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</si>
  <si>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</si>
  <si>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</si>
  <si>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</si>
  <si>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</si>
  <si>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</si>
  <si>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</si>
  <si>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</si>
  <si>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</si>
  <si>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</si>
  <si>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</si>
  <si>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</si>
  <si>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</si>
  <si>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</si>
  <si>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</si>
  <si>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</si>
  <si>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</si>
  <si>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</si>
  <si>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</si>
  <si>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</si>
  <si>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</si>
  <si>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</si>
  <si>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</si>
  <si>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</si>
  <si>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</si>
  <si>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</si>
  <si>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</si>
  <si>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</si>
  <si>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</si>
  <si>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</si>
  <si>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</si>
  <si>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</si>
  <si>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</si>
  <si>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</si>
  <si>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</si>
  <si>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</si>
  <si>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</si>
  <si>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</si>
  <si>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</si>
  <si>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</si>
  <si>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</si>
  <si>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</si>
  <si>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</si>
  <si>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</si>
  <si>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</si>
  <si>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</si>
  <si>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</si>
  <si>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</si>
  <si>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</si>
  <si>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</si>
  <si>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</si>
  <si>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</si>
  <si>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</si>
  <si>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</si>
  <si>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</si>
  <si>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</si>
  <si>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</si>
  <si>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</si>
  <si>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</si>
  <si>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</si>
  <si>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</si>
  <si>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</si>
  <si>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</si>
  <si>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</si>
  <si>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</si>
  <si>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</si>
  <si>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</si>
  <si>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</si>
  <si>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</si>
  <si>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</si>
  <si>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</si>
  <si>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</si>
  <si>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</si>
  <si>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</si>
  <si>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</si>
  <si>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</si>
  <si>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</si>
  <si>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</si>
  <si>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</si>
  <si>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</si>
  <si>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</si>
  <si>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</si>
  <si>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</si>
  <si>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</si>
  <si>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</si>
  <si>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</si>
  <si>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</si>
  <si>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</si>
  <si>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</si>
  <si>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</si>
  <si>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</si>
  <si>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</si>
  <si>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</si>
  <si>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</si>
  <si>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</si>
  <si>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</si>
  <si>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</si>
  <si>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</si>
  <si>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</si>
  <si>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</si>
  <si>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</si>
  <si>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</si>
  <si>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</si>
  <si>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</si>
  <si>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</si>
  <si>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</si>
  <si>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</si>
  <si>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</si>
  <si>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</si>
  <si>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</si>
  <si>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</si>
  <si>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</si>
  <si>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</si>
  <si>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</si>
  <si>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</si>
  <si>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</si>
  <si>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</si>
  <si>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</si>
  <si>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</si>
  <si>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</si>
  <si>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</si>
  <si>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</si>
  <si>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</si>
  <si>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</si>
  <si>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</si>
  <si>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</si>
  <si>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</si>
  <si>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</si>
  <si>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</si>
  <si>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</si>
  <si>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</si>
  <si>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</si>
  <si>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</si>
  <si>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</si>
  <si>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</si>
  <si>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</si>
  <si>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</si>
  <si>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</si>
  <si>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</si>
  <si>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</si>
  <si>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</si>
  <si>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</si>
  <si>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</si>
  <si>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</si>
  <si>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</si>
  <si>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</si>
  <si>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</si>
  <si>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</si>
  <si>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</si>
  <si>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</si>
  <si>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</si>
  <si>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</si>
  <si>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</si>
  <si>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</si>
  <si>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</si>
  <si>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</si>
  <si>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</si>
  <si>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</si>
  <si>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</si>
  <si>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</si>
  <si>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</si>
  <si>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</si>
  <si>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</si>
  <si>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</si>
  <si>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</si>
  <si>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</si>
  <si>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</si>
  <si>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</si>
  <si>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</si>
  <si>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</si>
  <si>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</si>
  <si>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</si>
  <si>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</si>
  <si>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</si>
  <si>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</si>
  <si>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</si>
  <si>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</si>
  <si>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</si>
  <si>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</si>
  <si>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</si>
  <si>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</si>
  <si>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</si>
  <si>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</si>
  <si>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</si>
  <si>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</si>
  <si>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</si>
  <si>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</si>
  <si>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</si>
  <si>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</si>
  <si>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</si>
  <si>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</si>
  <si>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</si>
  <si>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</si>
  <si>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</si>
  <si>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</si>
  <si>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</si>
  <si>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</si>
  <si>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</si>
  <si>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</si>
  <si>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</si>
  <si>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</si>
  <si>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</si>
  <si>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</si>
  <si>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</si>
  <si>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</si>
  <si>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</si>
  <si>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</si>
  <si>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</si>
  <si>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</si>
  <si>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</si>
  <si>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</si>
  <si>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</si>
  <si>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</si>
  <si>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</si>
  <si>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</si>
  <si>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</si>
  <si>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</si>
  <si>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</si>
  <si>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</si>
  <si>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</si>
  <si>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</si>
  <si>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</si>
  <si>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</si>
  <si>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</si>
  <si>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</si>
  <si>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</si>
  <si>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</si>
  <si>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</si>
  <si>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</si>
  <si>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</si>
  <si>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</si>
  <si>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</si>
  <si>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</si>
  <si>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</si>
  <si>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</si>
  <si>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</si>
  <si>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</si>
  <si>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</si>
  <si>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</si>
  <si>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</si>
  <si>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</si>
  <si>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</si>
  <si>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</si>
  <si>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</si>
  <si>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</si>
  <si>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</si>
  <si>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</si>
  <si>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</si>
  <si>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</si>
  <si>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</si>
  <si>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</si>
  <si>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</si>
  <si>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</si>
  <si>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</si>
  <si>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</si>
  <si>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</si>
  <si>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</si>
  <si>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</si>
  <si>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</si>
  <si>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</si>
  <si>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</si>
  <si>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</si>
  <si>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</si>
  <si>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</si>
  <si>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</si>
  <si>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</si>
  <si>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</si>
  <si>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</si>
  <si>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</si>
  <si>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</si>
  <si>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</si>
  <si>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</si>
  <si>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</si>
  <si>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</si>
  <si>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</si>
  <si>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</si>
  <si>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</si>
  <si>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</si>
  <si>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</si>
  <si>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</si>
  <si>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</si>
  <si>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</si>
  <si>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</si>
  <si>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</si>
  <si>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</si>
  <si>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</si>
  <si>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</si>
  <si>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</si>
  <si>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</si>
  <si>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</si>
  <si>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</si>
  <si>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</si>
  <si>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</si>
  <si>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</si>
  <si>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</si>
  <si>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</si>
  <si>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</si>
  <si>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</si>
  <si>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</si>
  <si>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</si>
  <si>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</si>
  <si>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</si>
  <si>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</si>
  <si>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</si>
  <si>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</si>
  <si>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</si>
  <si>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</si>
  <si>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</si>
  <si>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</si>
  <si>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</si>
  <si>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</si>
  <si>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</si>
  <si>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</si>
  <si>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</si>
  <si>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</si>
  <si>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</si>
  <si>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</si>
  <si>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</si>
  <si>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</si>
  <si>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</si>
  <si>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</si>
  <si>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</si>
  <si>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</si>
  <si>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</si>
  <si>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</si>
  <si>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</si>
  <si>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</si>
  <si>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</si>
  <si>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</si>
  <si>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</si>
  <si>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</si>
  <si>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</si>
  <si>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</si>
  <si>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</si>
  <si>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</si>
  <si>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</si>
  <si>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</si>
  <si>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</si>
  <si>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</si>
  <si>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</si>
  <si>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</si>
  <si>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</si>
  <si>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</si>
  <si>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</si>
  <si>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</si>
  <si>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</si>
  <si>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</si>
  <si>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</si>
  <si>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</si>
  <si>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</si>
  <si>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</si>
  <si>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</si>
  <si>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</si>
  <si>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</si>
  <si>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</si>
  <si>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</si>
  <si>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</si>
  <si>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</si>
  <si>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</si>
  <si>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</si>
  <si>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</si>
  <si>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</si>
  <si>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</si>
  <si>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</si>
  <si>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</si>
  <si>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</si>
  <si>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</si>
  <si>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</si>
  <si>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</si>
  <si>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</si>
  <si>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</si>
  <si>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</si>
  <si>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</si>
  <si>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</si>
  <si>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</si>
  <si>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</si>
  <si>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</si>
  <si>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</si>
  <si>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</si>
  <si>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</si>
  <si>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</si>
  <si>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</si>
  <si>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</si>
  <si>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</si>
  <si>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</si>
  <si>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</si>
  <si>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</si>
  <si>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</si>
  <si>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</si>
  <si>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</si>
  <si>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</si>
  <si>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</si>
  <si>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</si>
  <si>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</si>
  <si>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</si>
  <si>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</si>
  <si>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</si>
  <si>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</si>
  <si>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</si>
  <si>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</si>
  <si>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</si>
  <si>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</si>
  <si>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</si>
  <si>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</si>
  <si>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</si>
  <si>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</si>
  <si>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</si>
  <si>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</si>
  <si>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</si>
  <si>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</si>
  <si>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</si>
  <si>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</si>
  <si>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</si>
  <si>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</si>
  <si>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</si>
  <si>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</si>
  <si>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</si>
  <si>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</si>
  <si>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</si>
  <si>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</si>
  <si>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</si>
  <si>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</si>
  <si>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</si>
  <si>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</si>
  <si>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</si>
  <si>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</si>
  <si>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</si>
  <si>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</si>
  <si>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</si>
  <si>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</si>
  <si>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</si>
  <si>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</si>
  <si>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</si>
  <si>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</si>
  <si>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</si>
  <si>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</si>
  <si>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</si>
  <si>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</si>
  <si>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</si>
  <si>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</si>
  <si>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</si>
  <si>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</si>
  <si>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</si>
  <si>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</si>
  <si>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</si>
  <si>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</si>
  <si>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</si>
  <si>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</si>
  <si>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</si>
  <si>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</si>
  <si>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</si>
  <si>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</si>
  <si>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</si>
  <si>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</si>
  <si>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</si>
  <si>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</si>
  <si>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</si>
  <si>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</si>
  <si>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</si>
  <si>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</si>
  <si>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</si>
  <si>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</si>
  <si>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</si>
  <si>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</si>
  <si>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</si>
  <si>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</si>
  <si>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</si>
  <si>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</si>
  <si>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</si>
  <si>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</si>
  <si>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</si>
  <si>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</si>
  <si>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</si>
  <si>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</si>
  <si>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</si>
  <si>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</si>
  <si>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</si>
  <si>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</si>
  <si>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</si>
  <si>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</si>
  <si>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</si>
  <si>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</si>
  <si>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</si>
  <si>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</si>
  <si>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</si>
  <si>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</si>
  <si>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</si>
  <si>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</si>
  <si>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</si>
  <si>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</si>
  <si>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</si>
  <si>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</si>
  <si>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</si>
  <si>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</si>
  <si>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</si>
  <si>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</si>
  <si>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</si>
  <si>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</si>
  <si>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</si>
  <si>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</si>
  <si>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</si>
  <si>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</si>
  <si>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</si>
  <si>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</si>
  <si>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</si>
  <si>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</si>
  <si>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</si>
  <si>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</si>
  <si>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</si>
  <si>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</si>
  <si>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</si>
  <si>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</si>
  <si>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</si>
  <si>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</si>
  <si>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</si>
  <si>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</si>
  <si>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</si>
  <si>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</si>
  <si>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</si>
  <si>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</si>
  <si>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</si>
  <si>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</si>
  <si>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</si>
  <si>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</si>
  <si>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</si>
  <si>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</si>
  <si>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</si>
  <si>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</si>
  <si>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</si>
  <si>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</si>
  <si>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</si>
  <si>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</si>
  <si>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</si>
  <si>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</si>
  <si>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</si>
  <si>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</si>
  <si>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</si>
  <si>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</si>
  <si>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</si>
  <si>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</si>
  <si>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</si>
  <si>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</si>
  <si>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</si>
  <si>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</si>
  <si>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</si>
  <si>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</si>
  <si>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</si>
  <si>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</si>
  <si>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</si>
  <si>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</si>
  <si>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</si>
  <si>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</si>
  <si>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</si>
  <si>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</si>
  <si>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</si>
  <si>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</si>
  <si>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</si>
  <si>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</si>
  <si>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</si>
  <si>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</si>
  <si>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</si>
  <si>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</si>
  <si>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</si>
  <si>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</si>
  <si>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</si>
  <si>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</si>
  <si>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</si>
  <si>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</si>
  <si>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</si>
  <si>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</si>
  <si>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</si>
  <si>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</si>
  <si>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</si>
  <si>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</si>
  <si>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</si>
  <si>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</si>
  <si>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</si>
  <si>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</si>
  <si>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</si>
  <si>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</si>
  <si>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</si>
  <si>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</si>
  <si>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</si>
  <si>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</si>
  <si>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</si>
  <si>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</si>
  <si>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</si>
  <si>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</si>
  <si>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</si>
  <si>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</si>
  <si>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</si>
  <si>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</si>
  <si>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</si>
  <si>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</si>
  <si>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</si>
  <si>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</si>
  <si>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</si>
  <si>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</si>
  <si>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</si>
  <si>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</si>
  <si>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</si>
  <si>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</si>
  <si>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</si>
  <si>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</si>
  <si>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</si>
  <si>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</si>
  <si>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</si>
  <si>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</si>
  <si>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</si>
  <si>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</si>
  <si>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</si>
  <si>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</si>
  <si>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</si>
  <si>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</si>
  <si>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</si>
  <si>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</si>
  <si>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</si>
  <si>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</si>
  <si>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</si>
  <si>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</si>
  <si>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</si>
  <si>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</si>
  <si>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</si>
  <si>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</si>
  <si>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</si>
  <si>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</si>
  <si>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</si>
  <si>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</si>
  <si>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</si>
  <si>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</si>
  <si>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</si>
  <si>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</si>
  <si>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</si>
  <si>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</si>
  <si>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</si>
  <si>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</si>
  <si>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</si>
  <si>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</si>
  <si>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</si>
  <si>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</si>
  <si>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</si>
  <si>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</si>
  <si>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</si>
  <si>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</si>
  <si>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</si>
  <si>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</si>
  <si>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</si>
  <si>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</si>
  <si>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</si>
  <si>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</si>
  <si>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</si>
  <si>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</si>
  <si>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</si>
  <si>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</si>
  <si>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</si>
  <si>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</si>
  <si>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</si>
  <si>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</si>
  <si>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</si>
  <si>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</si>
  <si>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</si>
  <si>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</si>
  <si>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</si>
  <si>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</si>
  <si>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</si>
  <si>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</si>
  <si>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</si>
  <si>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</si>
  <si>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</si>
  <si>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</si>
  <si>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</si>
  <si>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</si>
  <si>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</si>
  <si>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</si>
  <si>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</si>
  <si>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</si>
  <si>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</si>
  <si>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</si>
  <si>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</si>
  <si>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</si>
  <si>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</si>
  <si>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</si>
  <si>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</si>
  <si>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</si>
  <si>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</si>
  <si>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</si>
  <si>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</si>
  <si>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</si>
  <si>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</si>
  <si>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</si>
  <si>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</si>
  <si>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</si>
  <si>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</si>
  <si>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</si>
  <si>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</si>
  <si>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</si>
  <si>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</si>
  <si>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</si>
  <si>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</si>
  <si>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</si>
  <si>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</si>
  <si>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</si>
  <si>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</si>
  <si>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</si>
  <si>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</si>
  <si>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</si>
  <si>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</si>
  <si>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</si>
  <si>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</si>
  <si>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</si>
  <si>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</si>
  <si>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</si>
  <si>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</si>
  <si>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</si>
  <si>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</si>
  <si>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</si>
  <si>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</si>
  <si>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</si>
  <si>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</si>
  <si>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</si>
  <si>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</si>
  <si>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</si>
  <si>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</si>
  <si>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</si>
  <si>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</si>
  <si>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</si>
  <si>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</si>
  <si>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</si>
  <si>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</si>
  <si>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</si>
  <si>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</si>
  <si>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</si>
  <si>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</si>
  <si>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</si>
  <si>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</si>
  <si>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</si>
  <si>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</si>
  <si>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</si>
  <si>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</si>
  <si>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</si>
  <si>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</si>
  <si>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</si>
  <si>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</si>
  <si>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</si>
  <si>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</si>
  <si>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</si>
  <si>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</si>
  <si>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</si>
  <si>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</si>
  <si>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</si>
  <si>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</si>
  <si>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</si>
  <si>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</si>
  <si>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</si>
  <si>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</si>
  <si>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</si>
  <si>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</si>
  <si>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</si>
  <si>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</si>
  <si>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</si>
  <si>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</si>
  <si>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</si>
  <si>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</si>
  <si>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</si>
  <si>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</si>
  <si>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</si>
  <si>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</si>
  <si>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</si>
  <si>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</si>
  <si>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</si>
  <si>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</si>
  <si>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</si>
  <si>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</si>
  <si>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</si>
  <si>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</si>
  <si>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</si>
  <si>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</si>
  <si>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</si>
  <si>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</si>
  <si>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</si>
  <si>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</si>
  <si>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</si>
  <si>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</si>
  <si>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</si>
  <si>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</si>
  <si>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</si>
  <si>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</si>
  <si>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</si>
  <si>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</si>
  <si>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</si>
  <si>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</si>
  <si>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</si>
  <si>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</si>
  <si>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</si>
  <si>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</si>
  <si>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</si>
  <si>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</si>
  <si>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</si>
  <si>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</si>
  <si>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</si>
  <si>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</si>
  <si>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</si>
  <si>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</si>
  <si>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</si>
  <si>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</si>
  <si>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</si>
  <si>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</si>
  <si>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</si>
  <si>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</si>
  <si>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</si>
  <si>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</si>
  <si>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</si>
  <si>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</si>
  <si>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</si>
  <si>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</si>
  <si>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</si>
  <si>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</si>
  <si>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</si>
  <si>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</si>
  <si>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</si>
  <si>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</si>
  <si>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</si>
  <si>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</si>
  <si>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</si>
  <si>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</si>
  <si>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</si>
  <si>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</si>
  <si>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</si>
  <si>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</si>
  <si>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</si>
  <si>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</si>
  <si>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</si>
  <si>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</si>
  <si>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</si>
  <si>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</si>
  <si>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</si>
  <si>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</si>
  <si>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</si>
  <si>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</si>
  <si>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</si>
  <si>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</si>
  <si>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</si>
  <si>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</si>
  <si>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</si>
  <si>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</si>
  <si>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</si>
  <si>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</si>
  <si>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</si>
  <si>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</si>
  <si>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</si>
  <si>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</si>
  <si>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</si>
  <si>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</si>
  <si>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</si>
  <si>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</si>
  <si>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</si>
  <si>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</si>
  <si>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</si>
  <si>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</si>
  <si>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</si>
  <si>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</si>
  <si>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</si>
  <si>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</si>
  <si>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</si>
  <si>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</si>
  <si>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</si>
  <si>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</si>
  <si>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</si>
  <si>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</si>
  <si>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</si>
  <si>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</si>
  <si>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</si>
  <si>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</si>
  <si>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</si>
  <si>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</si>
  <si>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</si>
  <si>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</si>
  <si>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</si>
  <si>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</si>
  <si>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</si>
  <si>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</si>
  <si>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</si>
  <si>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</si>
  <si>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</si>
  <si>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</si>
  <si>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</si>
  <si>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</si>
  <si>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</si>
  <si>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</si>
  <si>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</si>
  <si>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</si>
  <si>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</si>
  <si>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</si>
  <si>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</si>
  <si>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</si>
  <si>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</si>
  <si>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</si>
  <si>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</si>
  <si>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</si>
  <si>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</si>
  <si>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</si>
  <si>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</si>
  <si>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</si>
  <si>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</si>
  <si>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</si>
  <si>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</si>
  <si>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</si>
  <si>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</si>
  <si>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</si>
  <si>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</si>
  <si>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</si>
  <si>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</si>
  <si>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</si>
  <si>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</si>
  <si>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</si>
  <si>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</si>
  <si>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</si>
  <si>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</si>
  <si>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</si>
  <si>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</si>
  <si>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</si>
  <si>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</si>
  <si>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</si>
  <si>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</si>
  <si>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</si>
  <si>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</si>
  <si>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</si>
  <si>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</si>
  <si>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</si>
  <si>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</si>
  <si>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</si>
  <si>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</si>
  <si>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</si>
  <si>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</si>
  <si>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</si>
  <si>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</si>
  <si>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</si>
  <si>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</si>
  <si>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</si>
  <si>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</si>
  <si>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</si>
  <si>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</si>
  <si>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</si>
  <si>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</si>
  <si>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</si>
  <si>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</si>
  <si>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</si>
  <si>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</si>
  <si>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</si>
  <si>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</si>
  <si>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</si>
  <si>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</si>
  <si>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</si>
  <si>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</si>
  <si>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</si>
  <si>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</si>
  <si>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</si>
  <si>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</si>
  <si>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</si>
  <si>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</si>
  <si>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</si>
  <si>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</si>
  <si>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</si>
  <si>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</si>
  <si>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</si>
  <si>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</si>
  <si>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</si>
  <si>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</si>
  <si>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</si>
  <si>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</si>
  <si>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</si>
  <si>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</si>
  <si>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</si>
  <si>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</si>
  <si>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</si>
  <si>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</si>
  <si>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</si>
  <si>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</si>
  <si>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</si>
  <si>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</si>
  <si>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</si>
  <si>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</si>
  <si>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</si>
  <si>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</si>
  <si>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</si>
  <si>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</si>
  <si>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</si>
  <si>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</si>
  <si>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</si>
  <si>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</si>
  <si>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</si>
  <si>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</si>
  <si>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</si>
  <si>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</si>
  <si>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</si>
  <si>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</si>
  <si>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</si>
  <si>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</si>
  <si>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</si>
  <si>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</si>
  <si>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</si>
  <si>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</si>
  <si>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</si>
  <si>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</si>
  <si>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</si>
  <si>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</si>
  <si>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</si>
  <si>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</si>
  <si>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</si>
  <si>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</si>
  <si>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</si>
  <si>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</si>
  <si>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</si>
  <si>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</si>
  <si>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</si>
  <si>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</si>
  <si>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</si>
  <si>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</si>
  <si>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</si>
  <si>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</si>
  <si>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</si>
  <si>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</si>
  <si>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</si>
  <si>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</si>
  <si>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</si>
  <si>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</si>
  <si>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</si>
  <si>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</si>
  <si>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</si>
  <si>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</si>
  <si>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</si>
  <si>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</si>
  <si>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</si>
  <si>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</si>
  <si>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</si>
  <si>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</si>
  <si>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</si>
  <si>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</si>
  <si>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</si>
  <si>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</si>
  <si>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</si>
  <si>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</si>
  <si>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</si>
  <si>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</si>
  <si>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</si>
  <si>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</si>
  <si>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</si>
  <si>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</si>
  <si>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</si>
  <si>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</si>
  <si>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</si>
  <si>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</si>
  <si>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</si>
  <si>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</si>
  <si>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</si>
  <si>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</si>
  <si>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</si>
  <si>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</si>
  <si>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</si>
  <si>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</si>
  <si>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</si>
  <si>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</si>
  <si>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</si>
  <si>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</si>
  <si>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</si>
  <si>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</si>
  <si>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</si>
  <si>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</si>
  <si>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</si>
  <si>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</si>
  <si>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</si>
  <si>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</si>
  <si>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</si>
  <si>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</si>
  <si>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</si>
  <si>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</si>
  <si>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</si>
  <si>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</si>
  <si>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</si>
  <si>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</si>
  <si>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</si>
  <si>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</si>
  <si>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</si>
  <si>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</si>
  <si>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</si>
  <si>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</si>
  <si>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</si>
  <si>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</si>
  <si>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</si>
  <si>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</si>
  <si>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</si>
  <si>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</si>
  <si>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</si>
  <si>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</si>
  <si>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</si>
  <si>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</si>
  <si>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</si>
  <si>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</si>
  <si>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</si>
  <si>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</si>
  <si>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</si>
  <si>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</si>
  <si>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</si>
  <si>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</si>
  <si>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</si>
  <si>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</si>
  <si>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</si>
  <si>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</si>
  <si>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</si>
  <si>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</si>
  <si>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</si>
  <si>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</si>
  <si>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</si>
  <si>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</si>
  <si>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</si>
  <si>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</si>
  <si>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</si>
  <si>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</si>
  <si>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</si>
  <si>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</si>
  <si>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</si>
  <si>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</si>
  <si>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</si>
  <si>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</si>
  <si>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</si>
  <si>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</si>
  <si>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</si>
  <si>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</si>
  <si>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</si>
  <si>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</si>
  <si>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</si>
  <si>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</si>
  <si>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</si>
  <si>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</si>
  <si>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</si>
  <si>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</si>
  <si>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</si>
  <si>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</si>
  <si>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</si>
  <si>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</si>
  <si>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</si>
  <si>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</si>
  <si>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</si>
  <si>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</si>
  <si>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</si>
  <si>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</si>
  <si>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</si>
  <si>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</si>
  <si>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</si>
  <si>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</si>
  <si>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</si>
  <si>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</si>
  <si>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</si>
  <si>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</si>
  <si>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</si>
  <si>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</si>
  <si>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</si>
  <si>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</si>
  <si>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</si>
  <si>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</si>
  <si>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</si>
  <si>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</si>
  <si>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</si>
  <si>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</si>
  <si>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</si>
  <si>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</si>
  <si>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</si>
  <si>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</si>
  <si>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</si>
  <si>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</si>
  <si>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</si>
  <si>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</si>
  <si>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</si>
  <si>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</si>
  <si>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</si>
  <si>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</si>
  <si>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</si>
  <si>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</si>
  <si>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</si>
  <si>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</si>
  <si>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</si>
  <si>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</si>
  <si>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</si>
  <si>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</si>
  <si>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</si>
  <si>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</si>
  <si>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</si>
  <si>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</si>
  <si>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</si>
  <si>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</si>
  <si>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</si>
  <si>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</si>
  <si>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</si>
  <si>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</si>
  <si>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</si>
  <si>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</si>
  <si>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</si>
  <si>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</si>
  <si>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</si>
  <si>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</si>
  <si>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</si>
  <si>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</si>
  <si>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</si>
  <si>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</si>
  <si>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</si>
  <si>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</si>
  <si>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</si>
  <si>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</si>
  <si>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</si>
  <si>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</si>
  <si>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</si>
  <si>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</si>
  <si>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</si>
  <si>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</si>
  <si>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</si>
  <si>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</si>
  <si>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</si>
  <si>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</si>
  <si>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</si>
  <si>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</si>
  <si>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</si>
  <si>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</si>
  <si>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</si>
  <si>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</si>
  <si>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</si>
  <si>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</si>
  <si>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</si>
  <si>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</si>
  <si>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</si>
  <si>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</si>
  <si>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</si>
  <si>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</si>
  <si>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</si>
  <si>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</si>
  <si>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</si>
  <si>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</si>
  <si>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</si>
  <si>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</si>
  <si>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</si>
  <si>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</si>
  <si>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</si>
  <si>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</si>
  <si>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</si>
  <si>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</si>
  <si>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</si>
  <si>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</si>
  <si>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</si>
  <si>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</si>
  <si>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</si>
  <si>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</si>
  <si>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</si>
  <si>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</si>
  <si>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</si>
  <si>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</si>
  <si>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</si>
  <si>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</si>
  <si>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</si>
  <si>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</si>
  <si>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</si>
  <si>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</si>
  <si>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</si>
  <si>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</si>
  <si>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</si>
  <si>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</si>
  <si>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</si>
  <si>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</si>
  <si>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</si>
  <si>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</si>
  <si>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</si>
  <si>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</si>
  <si>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</si>
  <si>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</si>
  <si>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</si>
  <si>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</si>
  <si>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</si>
  <si>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</si>
  <si>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</si>
  <si>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</si>
  <si>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</si>
  <si>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</si>
  <si>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</si>
  <si>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</si>
  <si>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</si>
  <si>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</si>
  <si>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</si>
  <si>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</si>
  <si>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</si>
  <si>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</si>
  <si>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</si>
  <si>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</si>
  <si>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</si>
  <si>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</si>
  <si>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</si>
  <si>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</si>
  <si>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</si>
  <si>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</si>
  <si>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</si>
  <si>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</si>
  <si>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</si>
  <si>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</si>
  <si>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</si>
  <si>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</si>
  <si>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</si>
  <si>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</si>
  <si>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</si>
  <si>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</si>
  <si>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</si>
  <si>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</si>
  <si>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</si>
  <si>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</si>
  <si>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</si>
  <si>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</si>
  <si>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</si>
  <si>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</si>
  <si>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</si>
  <si>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</si>
  <si>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</si>
  <si>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</si>
  <si>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</si>
  <si>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</si>
  <si>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</si>
  <si>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</si>
  <si>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</si>
  <si>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</si>
  <si>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</si>
  <si>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</si>
  <si>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</si>
  <si>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</si>
  <si>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</si>
  <si>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</si>
  <si>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</si>
  <si>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</si>
  <si>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</si>
  <si>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</si>
  <si>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</si>
  <si>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</si>
  <si>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</si>
  <si>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</si>
  <si>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</si>
  <si>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</si>
  <si>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</si>
  <si>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</si>
  <si>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</si>
  <si>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</si>
  <si>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</si>
  <si>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</si>
  <si>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</si>
  <si>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</si>
  <si>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</si>
  <si>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</si>
  <si>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</si>
  <si>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</si>
  <si>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</si>
  <si>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</si>
  <si>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</si>
  <si>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</si>
  <si>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</si>
  <si>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</si>
  <si>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</si>
  <si>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</si>
  <si>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</si>
  <si>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</si>
  <si>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</si>
  <si>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</si>
  <si>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</si>
  <si>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</si>
  <si>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</si>
  <si>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</si>
  <si>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</si>
  <si>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</si>
  <si>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</si>
  <si>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</si>
  <si>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</si>
  <si>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</si>
  <si>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</si>
  <si>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</si>
  <si>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</si>
  <si>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</si>
  <si>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</si>
  <si>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</si>
  <si>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</si>
  <si>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</si>
  <si>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</si>
  <si>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</si>
  <si>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</si>
  <si>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</si>
  <si>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</si>
  <si>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</si>
  <si>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</si>
  <si>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</si>
  <si>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</si>
  <si>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</si>
  <si>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</si>
  <si>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</si>
  <si>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</si>
  <si>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</si>
  <si>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</si>
  <si>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</si>
  <si>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</si>
  <si>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</si>
  <si>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</si>
  <si>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</si>
  <si>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</si>
  <si>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</si>
  <si>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</si>
  <si>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</si>
  <si>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</si>
  <si>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</si>
  <si>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</si>
  <si>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</si>
  <si>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</si>
  <si>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</si>
  <si>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</si>
  <si>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</si>
  <si>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</si>
  <si>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</si>
  <si>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</si>
  <si>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</si>
  <si>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</si>
  <si>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</si>
  <si>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</si>
  <si>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</si>
  <si>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</si>
  <si>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</si>
  <si>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</si>
  <si>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</si>
  <si>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</si>
  <si>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</si>
  <si>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</si>
  <si>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</si>
  <si>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</si>
  <si>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</si>
  <si>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</si>
  <si>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</si>
  <si>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</si>
  <si>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</si>
  <si>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</si>
  <si>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</si>
  <si>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</si>
  <si>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</si>
  <si>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</si>
  <si>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</si>
  <si>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</si>
  <si>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</si>
  <si>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</si>
  <si>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</si>
  <si>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</si>
  <si>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</si>
  <si>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</si>
  <si>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</si>
  <si>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</si>
  <si>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</si>
  <si>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</si>
  <si>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</si>
  <si>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</si>
  <si>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</si>
  <si>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</si>
  <si>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</si>
  <si>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</si>
  <si>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</si>
  <si>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</si>
  <si>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</si>
  <si>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</si>
  <si>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</si>
  <si>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</si>
  <si>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</si>
  <si>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</si>
  <si>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</si>
  <si>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</si>
  <si>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</si>
  <si>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</si>
  <si>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</si>
  <si>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</si>
  <si>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</si>
  <si>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</si>
  <si>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</si>
  <si>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</si>
  <si>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</si>
  <si>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</si>
  <si>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</si>
  <si>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</si>
  <si>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</si>
  <si>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</si>
  <si>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</si>
  <si>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</si>
  <si>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</si>
  <si>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</si>
  <si>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</si>
  <si>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</si>
  <si>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</si>
  <si>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</si>
  <si>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</si>
  <si>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</si>
  <si>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</si>
  <si>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</si>
  <si>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</si>
  <si>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</si>
  <si>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</si>
  <si>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</si>
  <si>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</si>
  <si>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</si>
  <si>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</si>
  <si>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</si>
  <si>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</si>
  <si>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</si>
  <si>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</si>
  <si>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</si>
  <si>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</si>
  <si>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</si>
  <si>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</si>
  <si>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</si>
  <si>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</si>
  <si>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</si>
  <si>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</si>
  <si>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</si>
  <si>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</si>
  <si>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</si>
  <si>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</si>
  <si>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</si>
  <si>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</si>
  <si>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</si>
  <si>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</si>
  <si>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</si>
  <si>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</si>
  <si>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</si>
  <si>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</si>
  <si>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</si>
  <si>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</si>
  <si>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</si>
  <si>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</si>
  <si>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</si>
  <si>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</si>
  <si>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</si>
  <si>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</si>
  <si>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</si>
  <si>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</si>
  <si>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</si>
  <si>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</si>
  <si>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</si>
  <si>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</si>
  <si>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</si>
  <si>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</si>
  <si>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</si>
  <si>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</si>
  <si>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</si>
  <si>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</si>
  <si>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</si>
  <si>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</si>
  <si>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</si>
  <si>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</si>
  <si>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</si>
  <si>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</si>
  <si>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</si>
  <si>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</si>
  <si>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</si>
  <si>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</si>
  <si>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</si>
  <si>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</si>
  <si>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</si>
  <si>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</si>
  <si>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</si>
  <si>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</si>
  <si>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</si>
  <si>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</si>
  <si>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</si>
  <si>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</si>
  <si>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</si>
  <si>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</si>
  <si>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</si>
  <si>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</si>
  <si>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</si>
  <si>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</si>
  <si>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</si>
  <si>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</si>
  <si>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</si>
  <si>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</si>
  <si>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</si>
  <si>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</si>
  <si>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</si>
  <si>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</si>
  <si>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</si>
  <si>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</si>
  <si>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</si>
  <si>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</si>
  <si>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</si>
  <si>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</si>
  <si>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</si>
  <si>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</si>
  <si>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</si>
  <si>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</si>
  <si>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</si>
  <si>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</si>
  <si>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</si>
  <si>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</si>
  <si>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</si>
  <si>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</si>
  <si>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</si>
  <si>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</si>
  <si>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</si>
  <si>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</si>
  <si>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</si>
  <si>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</si>
  <si>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</si>
  <si>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</si>
  <si>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</si>
  <si>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</si>
  <si>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</si>
  <si>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</si>
  <si>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</si>
  <si>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</si>
  <si>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</si>
  <si>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</si>
  <si>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</si>
  <si>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</si>
  <si>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</si>
  <si>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</si>
  <si>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</si>
  <si>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</si>
  <si>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</si>
  <si>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</si>
  <si>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</si>
  <si>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</si>
  <si>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</si>
  <si>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</si>
  <si>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</si>
  <si>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</si>
  <si>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</si>
  <si>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</si>
  <si>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</si>
  <si>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</si>
  <si>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</si>
  <si>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</si>
  <si>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</si>
  <si>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</si>
  <si>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</si>
  <si>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</si>
  <si>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</si>
  <si>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</si>
  <si>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</si>
  <si>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</si>
  <si>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</si>
  <si>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</si>
  <si>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</si>
  <si>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</si>
  <si>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</si>
  <si>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</si>
  <si>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</si>
  <si>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</si>
  <si>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</si>
  <si>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</si>
  <si>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</si>
  <si>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</si>
  <si>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</si>
  <si>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</si>
  <si>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</si>
  <si>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</si>
  <si>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</si>
  <si>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</si>
  <si>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</si>
  <si>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</si>
  <si>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</si>
  <si>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</si>
  <si>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</si>
  <si>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</si>
  <si>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</si>
  <si>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</si>
  <si>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</si>
  <si>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</si>
  <si>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</si>
  <si>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</si>
  <si>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</si>
  <si>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</si>
  <si>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</si>
  <si>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</si>
  <si>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</si>
  <si>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</si>
  <si>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</si>
  <si>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</si>
  <si>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</si>
  <si>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</si>
  <si>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</si>
  <si>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</si>
  <si>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</si>
  <si>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</si>
  <si>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</si>
  <si>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</si>
  <si>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</si>
  <si>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</si>
  <si>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</si>
  <si>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</si>
  <si>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</si>
  <si>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</si>
  <si>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</si>
  <si>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</si>
  <si>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</si>
  <si>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</si>
  <si>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</si>
  <si>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</si>
  <si>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</si>
  <si>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</si>
  <si>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</si>
  <si>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</si>
  <si>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</si>
  <si>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</si>
  <si>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</si>
  <si>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</si>
  <si>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</si>
  <si>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</si>
  <si>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</si>
  <si>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</si>
  <si>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</si>
  <si>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</si>
  <si>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</si>
  <si>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</si>
  <si>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</si>
  <si>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</si>
  <si>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</si>
  <si>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</si>
  <si>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</si>
  <si>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</si>
  <si>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</si>
  <si>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</si>
  <si>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</si>
  <si>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</si>
  <si>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</si>
  <si>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</si>
  <si>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</si>
  <si>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</si>
  <si>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</si>
  <si>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</si>
  <si>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</si>
  <si>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</si>
  <si>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</si>
  <si>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</si>
  <si>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</si>
  <si>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</si>
  <si>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</si>
  <si>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</si>
  <si>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</si>
  <si>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</si>
  <si>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</si>
  <si>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</si>
  <si>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</si>
  <si>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</si>
  <si>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</si>
  <si>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</si>
  <si>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</si>
  <si>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</si>
  <si>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</si>
  <si>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</si>
  <si>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</si>
  <si>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</si>
  <si>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</si>
  <si>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</si>
  <si>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</si>
  <si>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</si>
  <si>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</si>
  <si>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</si>
  <si>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</si>
  <si>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</si>
  <si>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</si>
  <si>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</si>
  <si>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</si>
  <si>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</si>
  <si>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</si>
  <si>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</si>
  <si>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</si>
  <si>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</si>
  <si>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</si>
  <si>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</si>
  <si>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</si>
  <si>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</si>
  <si>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</si>
  <si>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</si>
  <si>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</si>
  <si>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</si>
  <si>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</si>
  <si>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</si>
  <si>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</si>
  <si>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</si>
  <si>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</si>
  <si>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</si>
  <si>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</si>
  <si>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</si>
  <si>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</si>
  <si>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</si>
  <si>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</si>
  <si>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</si>
  <si>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</si>
  <si>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</si>
  <si>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</si>
  <si>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</si>
  <si>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</si>
  <si>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</si>
  <si>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</si>
  <si>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</si>
  <si>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</si>
  <si>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</si>
  <si>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</si>
  <si>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</si>
  <si>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</si>
  <si>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</si>
  <si>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</si>
  <si>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</si>
  <si>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</si>
  <si>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</si>
  <si>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</si>
  <si>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</si>
  <si>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</si>
  <si>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</si>
  <si>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</si>
  <si>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</si>
  <si>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</si>
  <si>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</si>
  <si>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</si>
  <si>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</si>
  <si>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</si>
  <si>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</si>
  <si>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</si>
  <si>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</si>
  <si>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</si>
  <si>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</si>
  <si>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</si>
  <si>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</si>
  <si>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</si>
  <si>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</si>
  <si>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</si>
  <si>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</si>
  <si>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</si>
  <si>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</si>
  <si>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</si>
  <si>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</si>
  <si>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</si>
  <si>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</si>
  <si>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</si>
  <si>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</si>
  <si>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</si>
  <si>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</si>
  <si>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</si>
  <si>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</si>
  <si>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</si>
  <si>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</si>
  <si>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</si>
  <si>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</si>
  <si>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</si>
  <si>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</si>
  <si>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</si>
  <si>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</si>
  <si>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</si>
  <si>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</si>
  <si>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</si>
  <si>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</si>
  <si>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</si>
  <si>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</si>
  <si>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</si>
  <si>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</si>
  <si>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</si>
  <si>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</si>
  <si>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</si>
  <si>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</si>
  <si>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</si>
  <si>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</si>
  <si>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</si>
  <si>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</si>
  <si>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</si>
  <si>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</si>
  <si>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</si>
  <si>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</si>
  <si>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</si>
  <si>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</si>
  <si>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</si>
  <si>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</si>
  <si>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</si>
  <si>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</si>
  <si>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</si>
  <si>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</si>
  <si>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</si>
  <si>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</si>
  <si>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</si>
  <si>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</si>
  <si>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</si>
  <si>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</si>
  <si>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</si>
  <si>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</si>
  <si>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</si>
  <si>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</si>
  <si>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</si>
  <si>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</si>
  <si>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</si>
  <si>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</si>
  <si>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</si>
  <si>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</si>
  <si>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</si>
  <si>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</si>
  <si>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</si>
  <si>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</si>
  <si>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</si>
  <si>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</si>
  <si>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</si>
  <si>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</si>
  <si>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</si>
  <si>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</si>
  <si>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</si>
  <si>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</si>
  <si>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</si>
  <si>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</si>
  <si>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</si>
  <si>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</si>
  <si>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</si>
  <si>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</si>
  <si>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</si>
  <si>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</si>
  <si>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</si>
  <si>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</si>
  <si>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</si>
  <si>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</si>
  <si>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</si>
  <si>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</si>
  <si>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</si>
  <si>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</si>
  <si>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</si>
  <si>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</si>
  <si>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</si>
  <si>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</si>
  <si>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</si>
  <si>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</si>
  <si>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</si>
  <si>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</si>
  <si>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</si>
  <si>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</si>
  <si>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</si>
  <si>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</si>
  <si>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</si>
  <si>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</si>
  <si>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</si>
  <si>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</si>
  <si>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</si>
  <si>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</si>
  <si>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</si>
  <si>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</si>
  <si>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</si>
  <si>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</si>
  <si>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</si>
  <si>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</si>
  <si>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</si>
  <si>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</si>
  <si>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</si>
  <si>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</si>
  <si>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</si>
  <si>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</si>
  <si>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</si>
  <si>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</si>
  <si>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</si>
  <si>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</si>
  <si>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</si>
  <si>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</si>
  <si>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</si>
  <si>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</si>
  <si>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</si>
  <si>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</si>
  <si>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</si>
  <si>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</si>
  <si>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</si>
  <si>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</si>
  <si>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</si>
  <si>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</si>
  <si>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</si>
  <si>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</si>
  <si>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</si>
  <si>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</si>
  <si>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</si>
  <si>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</si>
  <si>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</si>
  <si>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</si>
  <si>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</si>
  <si>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</si>
  <si>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</si>
  <si>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</si>
  <si>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</si>
  <si>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</si>
  <si>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</si>
  <si>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</si>
  <si>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</si>
  <si>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</si>
  <si>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</si>
  <si>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</si>
  <si>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</si>
  <si>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</si>
  <si>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</si>
  <si>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</si>
  <si>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</si>
  <si>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</si>
  <si>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</si>
  <si>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</si>
  <si>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</si>
  <si>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</si>
  <si>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</si>
  <si>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</si>
  <si>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</si>
  <si>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</si>
  <si>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</si>
  <si>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</si>
  <si>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</si>
  <si>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</si>
  <si>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</si>
  <si>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</si>
  <si>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</si>
  <si>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</si>
  <si>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</si>
  <si>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</si>
  <si>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</si>
  <si>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</si>
  <si>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</si>
  <si>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</si>
  <si>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</si>
  <si>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</si>
  <si>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</si>
  <si>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</si>
  <si>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</si>
  <si>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</si>
  <si>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</si>
  <si>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</si>
  <si>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</si>
  <si>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</si>
  <si>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</si>
  <si>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</si>
  <si>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</si>
  <si>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</si>
  <si>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</si>
  <si>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</si>
  <si>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</si>
  <si>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</si>
  <si>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</si>
  <si>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</si>
  <si>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</si>
  <si>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</si>
  <si>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</si>
  <si>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</si>
  <si>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</si>
  <si>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</si>
  <si>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</si>
  <si>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</si>
  <si>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</si>
  <si>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</si>
  <si>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</si>
  <si>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</si>
  <si>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</si>
  <si>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</si>
  <si>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</si>
  <si>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</si>
  <si>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</si>
  <si>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</si>
  <si>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</si>
  <si>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</si>
  <si>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</si>
  <si>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</si>
  <si>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</si>
  <si>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</si>
  <si>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</si>
  <si>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</si>
  <si>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</si>
  <si>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</si>
  <si>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</si>
  <si>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</si>
  <si>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</si>
  <si>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</si>
  <si>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</si>
  <si>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</si>
  <si>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</si>
  <si>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</si>
  <si>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</si>
  <si>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</si>
  <si>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</si>
  <si>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</si>
  <si>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</si>
  <si>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</si>
  <si>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</si>
  <si>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</si>
  <si>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</si>
  <si>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</si>
  <si>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</si>
  <si>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</si>
  <si>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</si>
  <si>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</si>
  <si>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</si>
  <si>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</si>
  <si>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</si>
  <si>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</si>
  <si>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</si>
  <si>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</si>
  <si>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</si>
  <si>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</si>
  <si>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</si>
  <si>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</si>
  <si>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</si>
  <si>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</si>
  <si>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</si>
  <si>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</si>
  <si>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</si>
  <si>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</si>
  <si>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</si>
  <si>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</si>
  <si>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</si>
  <si>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</si>
  <si>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</si>
  <si>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</si>
  <si>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</si>
  <si>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</si>
  <si>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</si>
  <si>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</si>
  <si>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</si>
  <si>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</si>
  <si>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</si>
  <si>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</si>
  <si>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</si>
  <si>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</si>
  <si>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</si>
  <si>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</si>
  <si>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</si>
  <si>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</si>
  <si>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</si>
  <si>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</si>
  <si>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</si>
  <si>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</si>
  <si>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</si>
  <si>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</si>
  <si>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</si>
  <si>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</si>
  <si>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</si>
  <si>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</si>
  <si>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</si>
  <si>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</si>
  <si>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</si>
  <si>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</si>
  <si>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</si>
  <si>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</si>
  <si>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</si>
  <si>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</si>
  <si>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</si>
  <si>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</si>
  <si>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</si>
  <si>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</si>
  <si>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</si>
  <si>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</si>
  <si>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</si>
  <si>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</si>
  <si>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</si>
  <si>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</si>
  <si>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</si>
  <si>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</si>
  <si>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</si>
  <si>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</si>
  <si>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</si>
  <si>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</si>
  <si>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</si>
  <si>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</si>
  <si>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</si>
  <si>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</si>
  <si>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</si>
  <si>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</si>
  <si>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</si>
  <si>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</si>
  <si>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</si>
  <si>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</si>
  <si>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</si>
  <si>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</si>
  <si>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</si>
  <si>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</si>
  <si>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</si>
  <si>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</si>
  <si>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</si>
  <si>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</si>
  <si>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</si>
  <si>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</si>
  <si>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</si>
  <si>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</si>
  <si>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</si>
  <si>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</si>
  <si>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</si>
  <si>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</si>
  <si>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</si>
  <si>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</si>
  <si>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</si>
  <si>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</si>
  <si>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</si>
  <si>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</si>
  <si>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</si>
  <si>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</si>
  <si>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</si>
  <si>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</si>
  <si>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</si>
  <si>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</si>
  <si>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</si>
  <si>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</si>
  <si>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</si>
  <si>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</si>
  <si>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</si>
  <si>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</si>
  <si>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</si>
  <si>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</si>
  <si>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</si>
  <si>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</si>
  <si>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</si>
  <si>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</si>
  <si>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</si>
  <si>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</si>
  <si>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</si>
  <si>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</si>
  <si>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</si>
  <si>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</si>
  <si>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</si>
  <si>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</si>
  <si>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</si>
  <si>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</si>
  <si>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</si>
  <si>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</si>
  <si>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</si>
  <si>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</si>
  <si>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</si>
  <si>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</si>
  <si>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</si>
  <si>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</si>
  <si>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</si>
  <si>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</si>
  <si>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</si>
  <si>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</si>
  <si>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</si>
  <si>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</si>
  <si>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</si>
  <si>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</si>
  <si>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</si>
  <si>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</si>
  <si>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</si>
  <si>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</si>
  <si>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</si>
  <si>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</si>
  <si>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</si>
  <si>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</si>
  <si>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</si>
  <si>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</si>
  <si>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</si>
  <si>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</si>
  <si>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</si>
  <si>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</si>
  <si>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</si>
  <si>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</si>
  <si>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</si>
  <si>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</si>
  <si>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</si>
  <si>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</si>
  <si>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</si>
  <si>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</si>
  <si>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</si>
  <si>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</si>
  <si>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</si>
  <si>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</si>
  <si>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</si>
  <si>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</si>
  <si>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</si>
  <si>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</si>
  <si>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</si>
  <si>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</si>
  <si>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</si>
  <si>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</si>
  <si>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</si>
  <si>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</si>
  <si>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</si>
  <si>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</si>
  <si>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</si>
  <si>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</si>
  <si>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</si>
  <si>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</si>
  <si>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</si>
  <si>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</si>
  <si>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</si>
  <si>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</si>
  <si>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</si>
  <si>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</si>
  <si>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</si>
  <si>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</si>
  <si>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</si>
  <si>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</si>
  <si>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</si>
  <si>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</si>
  <si>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</si>
  <si>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</si>
  <si>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</si>
  <si>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</si>
  <si>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</si>
  <si>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</si>
  <si>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</si>
  <si>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</si>
  <si>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</si>
  <si>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</si>
  <si>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</si>
  <si>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</si>
  <si>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</si>
  <si>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</si>
  <si>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</si>
  <si>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</si>
  <si>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</si>
  <si>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</si>
  <si>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</si>
  <si>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</si>
  <si>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</si>
  <si>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</si>
  <si>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</si>
  <si>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</si>
  <si>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</si>
  <si>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</si>
  <si>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</si>
  <si>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</si>
  <si>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</si>
  <si>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</si>
  <si>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</si>
  <si>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</si>
  <si>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</si>
  <si>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</si>
  <si>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</si>
  <si>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</si>
  <si>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</si>
  <si>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</si>
  <si>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</si>
  <si>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</si>
  <si>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</si>
  <si>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</si>
  <si>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</si>
  <si>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</si>
  <si>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</si>
  <si>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</si>
  <si>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</si>
  <si>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</si>
  <si>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</si>
  <si>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</si>
  <si>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</si>
  <si>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</si>
  <si>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</si>
  <si>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</si>
  <si>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</si>
  <si>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</si>
  <si>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</si>
  <si>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</si>
  <si>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</si>
  <si>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</si>
  <si>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</si>
  <si>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</si>
  <si>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</si>
  <si>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</si>
  <si>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</si>
  <si>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</si>
  <si>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</si>
  <si>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</si>
  <si>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</si>
  <si>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</si>
  <si>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</si>
  <si>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</si>
  <si>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</si>
  <si>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</si>
  <si>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</si>
  <si>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</si>
  <si>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</si>
  <si>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</si>
  <si>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</si>
  <si>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</si>
  <si>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</si>
  <si>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</si>
  <si>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</si>
  <si>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</si>
  <si>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</si>
  <si>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</si>
  <si>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</si>
  <si>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</si>
  <si>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</si>
  <si>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</si>
  <si>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</si>
  <si>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</si>
  <si>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</si>
  <si>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</si>
  <si>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</si>
  <si>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</si>
  <si>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</si>
  <si>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</si>
  <si>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</si>
  <si>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</si>
  <si>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</si>
  <si>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</si>
  <si>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</si>
  <si>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</si>
  <si>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</si>
  <si>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</si>
  <si>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</si>
  <si>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</si>
  <si>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</si>
  <si>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</si>
  <si>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</si>
  <si>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</si>
  <si>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</si>
  <si>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</si>
  <si>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</si>
  <si>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</si>
  <si>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</si>
  <si>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</si>
  <si>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</si>
  <si>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</si>
  <si>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</si>
  <si>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</si>
  <si>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</si>
  <si>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</si>
  <si>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</si>
  <si>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</si>
  <si>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</si>
  <si>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</si>
  <si>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</si>
  <si>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</si>
  <si>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</si>
  <si>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</si>
  <si>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</si>
  <si>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</si>
  <si>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</si>
  <si>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</si>
  <si>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</si>
  <si>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</si>
  <si>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</si>
  <si>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</si>
  <si>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</si>
  <si>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</si>
  <si>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</si>
  <si>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</si>
  <si>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</si>
  <si>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</si>
  <si>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</si>
  <si>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</si>
  <si>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</si>
  <si>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</si>
  <si>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</si>
  <si>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</si>
  <si>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</si>
  <si>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</si>
  <si>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</si>
  <si>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</si>
  <si>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</si>
  <si>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</si>
  <si>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</si>
  <si>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</si>
  <si>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</si>
  <si>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</si>
  <si>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</si>
  <si>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</si>
  <si>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</si>
  <si>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</si>
  <si>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</si>
  <si>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</si>
  <si>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</si>
  <si>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</si>
  <si>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</si>
  <si>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</si>
  <si>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</si>
  <si>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</si>
  <si>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</si>
  <si>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</si>
  <si>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</si>
  <si>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</si>
  <si>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</si>
  <si>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</si>
  <si>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</si>
  <si>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</si>
  <si>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</si>
  <si>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</si>
  <si>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</si>
  <si>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</si>
  <si>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</si>
  <si>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</si>
  <si>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</si>
  <si>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</si>
  <si>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</si>
  <si>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</si>
  <si>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</si>
  <si>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</si>
  <si>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</si>
  <si>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</si>
  <si>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</si>
  <si>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</si>
  <si>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</si>
  <si>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</si>
  <si>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</si>
  <si>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</si>
  <si>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</si>
  <si>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</si>
  <si>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</si>
  <si>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</si>
  <si>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</si>
  <si>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</si>
  <si>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</si>
  <si>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</si>
  <si>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</si>
  <si>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</si>
  <si>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</si>
  <si>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</si>
  <si>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</si>
  <si>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</si>
  <si>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</si>
  <si>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</si>
  <si>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</si>
  <si>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</si>
  <si>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</si>
  <si>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</si>
  <si>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</si>
  <si>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</si>
  <si>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</si>
  <si>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</si>
  <si>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</si>
  <si>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</si>
  <si>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</si>
  <si>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</si>
  <si>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</si>
  <si>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</si>
  <si>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</si>
  <si>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</si>
  <si>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</si>
  <si>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</si>
  <si>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</si>
  <si>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</si>
  <si>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</si>
  <si>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</si>
  <si>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</si>
  <si>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</si>
  <si>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</si>
  <si>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</si>
  <si>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</si>
  <si>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</si>
  <si>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</si>
  <si>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</si>
  <si>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</si>
  <si>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</si>
  <si>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</si>
  <si>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</si>
  <si>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</si>
  <si>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</si>
  <si>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</si>
  <si>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</si>
  <si>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</si>
  <si>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</si>
  <si>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</si>
  <si>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</si>
  <si>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</si>
  <si>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</si>
  <si>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</si>
  <si>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</si>
  <si>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</si>
  <si>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</si>
  <si>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</si>
  <si>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</si>
  <si>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</si>
  <si>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</si>
  <si>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</si>
  <si>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</si>
  <si>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</si>
  <si>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</si>
  <si>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</si>
  <si>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</si>
  <si>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</si>
  <si>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</si>
  <si>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</si>
  <si>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</si>
  <si>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</si>
  <si>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</si>
  <si>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</si>
  <si>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</si>
  <si>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</si>
  <si>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</si>
  <si>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</si>
  <si>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</si>
  <si>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</si>
  <si>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</si>
  <si>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</si>
  <si>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</si>
  <si>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</si>
  <si>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</si>
  <si>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</si>
  <si>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</si>
  <si>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</si>
  <si>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</si>
  <si>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</si>
  <si>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</si>
  <si>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</si>
  <si>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</si>
  <si>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</si>
  <si>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</si>
  <si>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</si>
  <si>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</si>
  <si>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</si>
  <si>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</si>
  <si>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</si>
  <si>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</si>
  <si>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</si>
  <si>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</si>
  <si>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</si>
  <si>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</si>
  <si>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</si>
  <si>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</si>
  <si>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</si>
  <si>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</si>
  <si>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</si>
  <si>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</si>
  <si>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</si>
  <si>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</si>
  <si>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</si>
  <si>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</si>
  <si>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</si>
  <si>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</si>
  <si>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</si>
  <si>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</si>
  <si>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</si>
  <si>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</si>
  <si>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</si>
  <si>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</si>
  <si>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</si>
  <si>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</si>
  <si>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</si>
  <si>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</si>
  <si>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</si>
  <si>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</si>
  <si>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</si>
  <si>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</si>
  <si>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</si>
  <si>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</si>
  <si>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</si>
  <si>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</si>
  <si>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</si>
  <si>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</si>
  <si>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</si>
  <si>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</si>
  <si>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</si>
  <si>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</si>
  <si>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</si>
  <si>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</si>
  <si>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</si>
  <si>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</si>
  <si>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</si>
  <si>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</si>
  <si>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</si>
  <si>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</si>
  <si>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</si>
  <si>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</si>
  <si>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</si>
  <si>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</si>
  <si>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</si>
  <si>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</si>
  <si>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</si>
  <si>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</si>
  <si>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</si>
  <si>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</si>
  <si>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</si>
  <si>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</si>
  <si>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</si>
  <si>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</si>
  <si>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</si>
  <si>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</si>
  <si>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</si>
  <si>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</si>
  <si>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</si>
  <si>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</si>
  <si>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</si>
  <si>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</si>
  <si>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</si>
  <si>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</si>
  <si>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</si>
  <si>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</si>
  <si>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</si>
  <si>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</si>
  <si>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</si>
  <si>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</si>
  <si>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</si>
  <si>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</si>
  <si>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</si>
  <si>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</si>
  <si>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</si>
  <si>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</si>
  <si>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</si>
  <si>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</si>
  <si>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</si>
  <si>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</si>
  <si>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</si>
  <si>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</si>
  <si>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</si>
  <si>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</si>
  <si>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</si>
  <si>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</si>
  <si>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</si>
  <si>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</si>
  <si>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</si>
  <si>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</si>
  <si>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</si>
  <si>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</si>
  <si>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</si>
  <si>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</si>
  <si>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</si>
  <si>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</si>
  <si>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</si>
  <si>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</si>
  <si>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</si>
  <si>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</si>
  <si>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</si>
  <si>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</si>
  <si>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</si>
  <si>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</si>
  <si>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</si>
  <si>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</si>
  <si>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</si>
  <si>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</si>
  <si>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</si>
  <si>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</si>
  <si>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</si>
  <si>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</si>
  <si>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</si>
  <si>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</si>
  <si>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</si>
  <si>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</si>
  <si>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</si>
  <si>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</si>
  <si>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</si>
  <si>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</si>
  <si>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</si>
  <si>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</si>
  <si>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</si>
  <si>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</si>
  <si>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</si>
  <si>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</si>
  <si>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</si>
  <si>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</si>
  <si>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</si>
  <si>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</si>
  <si>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</si>
  <si>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</si>
  <si>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</si>
  <si>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</si>
  <si>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</si>
  <si>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</si>
  <si>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</si>
  <si>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</si>
  <si>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</si>
  <si>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</si>
  <si>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</si>
  <si>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</si>
  <si>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</si>
  <si>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</si>
  <si>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</si>
  <si>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</si>
  <si>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</si>
  <si>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</si>
  <si>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</si>
  <si>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</si>
  <si>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</si>
  <si>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</si>
  <si>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</si>
  <si>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</si>
  <si>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</si>
  <si>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</si>
  <si>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</si>
  <si>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</si>
  <si>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</si>
  <si>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</si>
  <si>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</si>
  <si>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</si>
  <si>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</si>
  <si>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</si>
  <si>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</si>
  <si>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</si>
  <si>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</si>
  <si>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</si>
  <si>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</si>
  <si>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</si>
  <si>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</si>
  <si>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</si>
  <si>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</si>
  <si>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</si>
  <si>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</si>
  <si>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</si>
  <si>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</si>
  <si>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</si>
  <si>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</si>
  <si>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</si>
  <si>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</si>
  <si>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</si>
  <si>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</si>
  <si>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</si>
  <si>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</si>
  <si>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</si>
  <si>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</si>
  <si>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</si>
  <si>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</si>
  <si>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</si>
  <si>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</si>
  <si>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</si>
  <si>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</si>
  <si>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</si>
  <si>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</si>
  <si>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</si>
  <si>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</si>
  <si>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</si>
  <si>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</si>
  <si>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</si>
  <si>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</si>
  <si>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</si>
  <si>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</si>
  <si>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</si>
  <si>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</si>
  <si>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</si>
  <si>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</si>
  <si>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</si>
  <si>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</si>
  <si>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</si>
  <si>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</si>
  <si>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</si>
  <si>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</si>
  <si>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</si>
  <si>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</si>
  <si>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</si>
  <si>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</si>
  <si>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</si>
  <si>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</si>
  <si>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</si>
  <si>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</si>
  <si>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</si>
  <si>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</si>
  <si>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</si>
  <si>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</si>
  <si>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</si>
  <si>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</si>
  <si>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</si>
  <si>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</si>
  <si>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</si>
  <si>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</si>
  <si>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</si>
  <si>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</si>
  <si>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</si>
  <si>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</si>
  <si>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</si>
  <si>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</si>
  <si>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</si>
  <si>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</si>
  <si>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</si>
  <si>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</si>
  <si>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</si>
  <si>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</si>
  <si>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</si>
  <si>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</si>
  <si>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</si>
  <si>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</si>
  <si>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</si>
  <si>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</si>
  <si>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</si>
  <si>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</si>
  <si>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</si>
  <si>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</si>
  <si>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</si>
  <si>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</si>
  <si>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</si>
  <si>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</si>
  <si>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</si>
  <si>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</si>
  <si>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</si>
  <si>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</si>
  <si>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</si>
  <si>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</si>
  <si>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</si>
  <si>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</si>
  <si>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</si>
  <si>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</si>
  <si>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</si>
  <si>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</si>
  <si>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</si>
  <si>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</si>
  <si>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</si>
  <si>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</si>
  <si>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</si>
  <si>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</si>
  <si>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</si>
  <si>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</si>
  <si>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</si>
  <si>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</si>
  <si>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</si>
  <si>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</si>
  <si>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</si>
  <si>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</si>
  <si>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</si>
  <si>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</si>
  <si>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</si>
  <si>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</si>
  <si>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</si>
  <si>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</si>
  <si>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</si>
  <si>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</si>
  <si>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</si>
  <si>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</si>
  <si>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</si>
  <si>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</si>
  <si>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</si>
  <si>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</si>
  <si>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</si>
  <si>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</si>
  <si>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</si>
  <si>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</si>
  <si>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</si>
  <si>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</si>
  <si>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</si>
  <si>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</si>
  <si>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</si>
  <si>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</si>
  <si>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</si>
  <si>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</si>
  <si>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</si>
  <si>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</si>
  <si>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</si>
  <si>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</si>
  <si>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</si>
  <si>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</si>
  <si>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</si>
  <si>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</si>
  <si>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</si>
  <si>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</si>
  <si>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</si>
  <si>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</si>
  <si>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</si>
  <si>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</si>
  <si>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</si>
  <si>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</si>
  <si>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</si>
  <si>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</si>
  <si>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</si>
  <si>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</si>
  <si>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</si>
  <si>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</si>
  <si>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</si>
  <si>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</si>
  <si>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</si>
  <si>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</si>
  <si>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</si>
  <si>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</si>
  <si>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</si>
  <si>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</si>
  <si>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</si>
  <si>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</si>
  <si>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</si>
  <si>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</si>
  <si>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</si>
  <si>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</si>
  <si>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</si>
  <si>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</si>
  <si>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</si>
  <si>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</si>
  <si>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</si>
  <si>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</si>
  <si>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</si>
  <si>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</si>
  <si>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</si>
  <si>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</si>
  <si>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</si>
  <si>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</si>
  <si>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</si>
  <si>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</si>
  <si>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</si>
  <si>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</si>
  <si>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</si>
  <si>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</si>
  <si>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</si>
  <si>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</si>
  <si>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</si>
  <si>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</si>
  <si>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</si>
  <si>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</si>
  <si>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</si>
  <si>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</si>
  <si>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</si>
  <si>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</si>
  <si>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</si>
  <si>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</si>
  <si>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</si>
  <si>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</si>
  <si>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</si>
  <si>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</si>
  <si>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</si>
  <si>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</si>
  <si>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</si>
  <si>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</si>
  <si>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</si>
  <si>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</si>
  <si>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</si>
  <si>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</si>
  <si>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</si>
  <si>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</si>
  <si>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</si>
  <si>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</si>
  <si>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</si>
  <si>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</si>
  <si>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</si>
  <si>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</si>
  <si>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</si>
  <si>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</si>
  <si>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</si>
  <si>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</si>
  <si>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</si>
  <si>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</si>
  <si>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</si>
  <si>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</si>
  <si>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</si>
  <si>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</si>
  <si>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</si>
  <si>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</si>
  <si>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</si>
  <si>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</si>
  <si>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</si>
  <si>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</si>
  <si>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</si>
  <si>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</si>
  <si>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</si>
  <si>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</si>
  <si>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</si>
  <si>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</si>
  <si>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</si>
  <si>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</si>
  <si>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</si>
  <si>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</si>
  <si>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</si>
  <si>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</si>
  <si>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</si>
  <si>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</si>
  <si>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</si>
  <si>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</si>
  <si>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</si>
  <si>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</si>
  <si>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</si>
  <si>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</si>
  <si>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</si>
  <si>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</si>
  <si>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</si>
  <si>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</si>
  <si>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</si>
  <si>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</si>
  <si>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</si>
  <si>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</si>
  <si>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</si>
  <si>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</si>
  <si>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</si>
  <si>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</si>
  <si>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</si>
  <si>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</si>
  <si>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</si>
  <si>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</si>
  <si>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</si>
  <si>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</si>
  <si>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</si>
  <si>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</si>
  <si>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</si>
  <si>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</si>
  <si>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</si>
  <si>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</si>
  <si>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</si>
  <si>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</si>
  <si>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</si>
  <si>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</si>
  <si>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</si>
  <si>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</si>
  <si>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</si>
  <si>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</si>
  <si>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</si>
  <si>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</si>
  <si>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</si>
  <si>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</si>
  <si>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</si>
  <si>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</si>
  <si>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</si>
  <si>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</si>
  <si>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</si>
  <si>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</si>
  <si>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</si>
  <si>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</si>
  <si>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</si>
  <si>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</si>
  <si>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</si>
  <si>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</si>
  <si>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</si>
  <si>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</si>
  <si>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</si>
  <si>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</si>
  <si>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</si>
  <si>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</si>
  <si>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</si>
  <si>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</si>
  <si>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</si>
  <si>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</si>
  <si>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</si>
  <si>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</si>
  <si>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</si>
  <si>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</si>
  <si>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</si>
  <si>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</si>
  <si>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</si>
  <si>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</si>
  <si>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</si>
  <si>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</si>
  <si>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</si>
  <si>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</si>
  <si>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</si>
  <si>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</si>
  <si>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</si>
  <si>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</si>
  <si>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</si>
  <si>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</si>
  <si>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</si>
  <si>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</si>
  <si>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</si>
  <si>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</si>
  <si>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</si>
  <si>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</si>
  <si>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</si>
  <si>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</si>
  <si>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</si>
  <si>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</si>
  <si>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</si>
  <si>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</si>
  <si>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</si>
  <si>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</si>
  <si>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</si>
  <si>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</si>
  <si>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</si>
  <si>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</si>
  <si>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</si>
  <si>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</si>
  <si>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</si>
  <si>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</si>
  <si>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</si>
  <si>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</si>
  <si>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</si>
  <si>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</si>
  <si>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</si>
  <si>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</si>
  <si>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</si>
  <si>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</si>
  <si>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</si>
  <si>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</si>
  <si>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</si>
  <si>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</si>
  <si>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</si>
  <si>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</si>
  <si>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</si>
  <si>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</si>
  <si>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</si>
  <si>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</si>
  <si>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</si>
  <si>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</si>
  <si>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</si>
  <si>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</si>
  <si>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</si>
  <si>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</si>
  <si>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</si>
  <si>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</si>
  <si>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</si>
  <si>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</si>
  <si>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</si>
  <si>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</si>
  <si>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</si>
  <si>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</si>
  <si>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</si>
  <si>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</si>
  <si>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</si>
  <si>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</si>
  <si>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</si>
  <si>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</si>
  <si>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</si>
  <si>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</si>
  <si>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</si>
  <si>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</si>
  <si>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</si>
  <si>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</si>
  <si>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</si>
  <si>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</si>
  <si>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</si>
  <si>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</si>
  <si>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</si>
  <si>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</si>
  <si>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</si>
  <si>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</si>
  <si>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</si>
  <si>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</si>
  <si>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</si>
  <si>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</si>
  <si>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</si>
  <si>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</si>
  <si>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</si>
  <si>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</si>
  <si>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</si>
  <si>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</si>
  <si>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</si>
  <si>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</si>
  <si>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</si>
  <si>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</si>
  <si>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</si>
  <si>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</si>
  <si>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</si>
  <si>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</si>
  <si>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</si>
  <si>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</si>
  <si>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</si>
  <si>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</si>
  <si>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</si>
  <si>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</si>
  <si>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</si>
  <si>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</si>
  <si>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</si>
  <si>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</si>
  <si>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</si>
  <si>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</si>
  <si>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</si>
  <si>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</si>
  <si>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</si>
  <si>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</si>
  <si>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</si>
  <si>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</si>
  <si>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</si>
  <si>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</si>
  <si>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</si>
  <si>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</si>
  <si>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</si>
  <si>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</si>
  <si>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</si>
  <si>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</si>
  <si>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</si>
  <si>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</si>
  <si>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</si>
  <si>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</si>
  <si>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</si>
  <si>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</si>
  <si>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</si>
  <si>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</si>
  <si>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</si>
  <si>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</si>
  <si>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</si>
  <si>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</si>
  <si>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</si>
  <si>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</si>
  <si>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</si>
  <si>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</si>
  <si>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</si>
  <si>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</si>
  <si>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</si>
  <si>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</si>
  <si>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</si>
  <si>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</si>
  <si>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</si>
  <si>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</si>
  <si>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</si>
  <si>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</si>
  <si>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</si>
  <si>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</si>
  <si>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</si>
  <si>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</si>
  <si>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</si>
  <si>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</si>
  <si>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</si>
  <si>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</si>
  <si>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</si>
  <si>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</si>
  <si>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</si>
  <si>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</si>
  <si>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</si>
  <si>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</si>
  <si>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</si>
  <si>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</si>
  <si>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</si>
  <si>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</si>
  <si>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</si>
  <si>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</si>
  <si>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</si>
  <si>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</si>
  <si>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</si>
  <si>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</si>
  <si>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</si>
  <si>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</si>
  <si>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</si>
  <si>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</si>
  <si>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</si>
  <si>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</si>
  <si>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</si>
  <si>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</si>
  <si>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</si>
  <si>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</si>
  <si>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</si>
  <si>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</si>
  <si>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</si>
  <si>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</si>
  <si>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</si>
  <si>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</si>
  <si>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</si>
  <si>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</si>
  <si>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</si>
  <si>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</si>
  <si>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</si>
  <si>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</si>
  <si>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</si>
  <si>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</si>
  <si>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</si>
  <si>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</si>
  <si>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</si>
  <si>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</si>
  <si>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</si>
  <si>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</si>
  <si>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</si>
  <si>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</si>
  <si>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</si>
  <si>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</si>
  <si>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</si>
  <si>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</si>
  <si>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</si>
  <si>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</si>
  <si>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</si>
  <si>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</si>
  <si>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</si>
  <si>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</si>
  <si>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</si>
  <si>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</si>
  <si>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</si>
  <si>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</si>
  <si>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</si>
  <si>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</si>
  <si>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</si>
  <si>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</si>
  <si>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</si>
  <si>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</si>
  <si>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</si>
  <si>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</si>
  <si>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</si>
  <si>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</si>
  <si>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</si>
  <si>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</si>
  <si>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</si>
  <si>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</si>
  <si>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</si>
  <si>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</si>
  <si>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</si>
  <si>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</si>
  <si>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</si>
  <si>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</si>
  <si>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</si>
  <si>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</si>
  <si>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</si>
  <si>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</si>
  <si>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</si>
  <si>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</si>
  <si>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</si>
  <si>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</si>
  <si>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</si>
  <si>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</si>
  <si>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</si>
  <si>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</si>
  <si>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</si>
  <si>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</si>
  <si>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</si>
  <si>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</si>
  <si>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</si>
  <si>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</si>
  <si>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</si>
  <si>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</si>
  <si>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</si>
  <si>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</si>
  <si>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</si>
  <si>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</si>
  <si>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</si>
  <si>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</si>
  <si>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</si>
  <si>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</si>
  <si>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</si>
  <si>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</si>
  <si>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</si>
  <si>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</si>
  <si>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</si>
  <si>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</si>
  <si>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</si>
  <si>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</si>
  <si>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</si>
  <si>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</si>
  <si>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</si>
  <si>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</si>
  <si>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</si>
  <si>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</si>
  <si>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</si>
  <si>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</si>
  <si>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</si>
  <si>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</si>
  <si>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</si>
  <si>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</si>
  <si>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</si>
  <si>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</si>
  <si>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</si>
  <si>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</si>
  <si>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</si>
  <si>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</si>
  <si>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</si>
  <si>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</si>
  <si>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</si>
  <si>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</si>
  <si>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</si>
  <si>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</si>
  <si>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</si>
  <si>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</si>
  <si>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</si>
  <si>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</si>
  <si>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</si>
  <si>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</si>
  <si>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</si>
  <si>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</si>
  <si>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</si>
  <si>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</si>
  <si>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</si>
  <si>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</si>
  <si>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</si>
  <si>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</si>
  <si>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</si>
  <si>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</si>
  <si>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</si>
  <si>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</si>
  <si>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</si>
  <si>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</si>
  <si>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</si>
  <si>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</si>
  <si>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</si>
  <si>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</si>
  <si>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</si>
  <si>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</si>
  <si>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</si>
  <si>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</si>
  <si>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</si>
  <si>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</si>
  <si>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</si>
  <si>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</si>
  <si>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</si>
  <si>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</si>
  <si>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</si>
  <si>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</si>
  <si>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</si>
  <si>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</si>
  <si>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</si>
  <si>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</si>
  <si>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</si>
  <si>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</si>
  <si>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</si>
  <si>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</si>
  <si>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</si>
  <si>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</si>
  <si>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</si>
  <si>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</si>
  <si>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</si>
  <si>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</si>
  <si>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</si>
  <si>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</si>
  <si>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</si>
  <si>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</si>
  <si>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</si>
  <si>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</si>
  <si>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</si>
  <si>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</si>
  <si>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</si>
  <si>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</si>
  <si>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</si>
  <si>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</si>
  <si>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</si>
  <si>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</si>
  <si>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</si>
  <si>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</si>
  <si>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</si>
  <si>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</si>
  <si>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</si>
  <si>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</si>
  <si>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</si>
  <si>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</si>
  <si>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</si>
  <si>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</si>
  <si>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</si>
  <si>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</si>
  <si>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</si>
  <si>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</si>
  <si>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</si>
  <si>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</si>
  <si>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</si>
  <si>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</si>
  <si>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</si>
  <si>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</si>
  <si>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</si>
  <si>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</si>
  <si>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</si>
  <si>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</si>
  <si>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</si>
  <si>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</si>
  <si>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</si>
  <si>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</si>
  <si>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</si>
  <si>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</si>
  <si>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</si>
  <si>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</si>
  <si>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</si>
  <si>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</si>
  <si>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</si>
  <si>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</si>
  <si>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</si>
  <si>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</si>
  <si>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</si>
  <si>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</si>
  <si>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</si>
  <si>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</si>
  <si>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</si>
  <si>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</si>
  <si>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</si>
  <si>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</si>
  <si>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</si>
  <si>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</si>
  <si>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</si>
  <si>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</si>
  <si>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</si>
  <si>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</si>
  <si>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</si>
  <si>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</si>
  <si>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</si>
  <si>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</si>
  <si>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</si>
  <si>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</si>
  <si>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</si>
  <si>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</si>
  <si>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</si>
  <si>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</si>
  <si>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</si>
  <si>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</si>
  <si>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</si>
  <si>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</si>
  <si>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</si>
  <si>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</si>
  <si>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</si>
  <si>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</si>
  <si>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</si>
  <si>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</si>
  <si>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</si>
  <si>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</si>
  <si>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</si>
  <si>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</si>
  <si>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</si>
  <si>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</si>
  <si>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</si>
  <si>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</si>
  <si>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</si>
  <si>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</si>
  <si>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</si>
  <si>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</si>
  <si>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</si>
  <si>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</si>
  <si>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</si>
  <si>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</si>
  <si>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</si>
  <si>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</si>
  <si>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</si>
  <si>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</si>
  <si>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</si>
  <si>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</si>
  <si>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</si>
  <si>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</si>
  <si>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</si>
  <si>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</si>
  <si>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</si>
  <si>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</si>
  <si>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</si>
  <si>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</si>
  <si>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</si>
  <si>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</si>
  <si>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</si>
  <si>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</si>
  <si>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</si>
  <si>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</si>
  <si>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</si>
  <si>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</si>
  <si>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</si>
  <si>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</si>
  <si>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</si>
  <si>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</si>
  <si>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</si>
  <si>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</si>
  <si>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</si>
  <si>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</si>
  <si>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</si>
  <si>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</si>
  <si>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</si>
  <si>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</si>
  <si>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</si>
  <si>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</si>
  <si>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</si>
  <si>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</si>
  <si>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</si>
  <si>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</si>
  <si>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</si>
  <si>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</si>
  <si>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</si>
  <si>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</si>
  <si>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</si>
  <si>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</si>
  <si>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</si>
  <si>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</si>
  <si>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</si>
  <si>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</si>
  <si>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</si>
  <si>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</si>
  <si>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</si>
  <si>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</si>
  <si>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</si>
  <si>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</si>
  <si>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</si>
  <si>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</si>
  <si>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</si>
  <si>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</si>
  <si>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</si>
  <si>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</si>
  <si>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</si>
  <si>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</si>
  <si>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</si>
  <si>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</si>
  <si>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</si>
  <si>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</si>
  <si>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</si>
  <si>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</si>
  <si>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</si>
  <si>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</si>
  <si>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</si>
  <si>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</si>
  <si>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</si>
  <si>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</si>
  <si>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</si>
  <si>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</si>
  <si>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</si>
  <si>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</si>
  <si>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</si>
  <si>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</si>
  <si>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</si>
  <si>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</si>
  <si>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</si>
  <si>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</si>
  <si>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</si>
  <si>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</si>
  <si>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</si>
  <si>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</si>
  <si>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</si>
  <si>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</si>
  <si>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</si>
  <si>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</si>
  <si>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</si>
  <si>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</si>
  <si>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</si>
  <si>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</si>
  <si>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</si>
  <si>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</si>
  <si>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</si>
  <si>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</si>
  <si>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</si>
  <si>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</si>
  <si>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</si>
  <si>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</si>
  <si>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</si>
  <si>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</si>
  <si>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</si>
  <si>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</si>
  <si>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</si>
  <si>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</si>
  <si>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</si>
  <si>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</si>
  <si>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</si>
  <si>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</si>
  <si>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</si>
  <si>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</si>
  <si>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</si>
  <si>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</si>
  <si>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</si>
  <si>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</si>
  <si>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</si>
  <si>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</si>
  <si>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</si>
  <si>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</si>
  <si>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</si>
  <si>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</si>
  <si>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</si>
  <si>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</si>
  <si>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</si>
  <si>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</si>
  <si>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</si>
  <si>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</si>
  <si>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</si>
  <si>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</si>
  <si>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</si>
  <si>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</si>
  <si>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</si>
  <si>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</si>
  <si>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</si>
  <si>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</si>
  <si>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</si>
  <si>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</si>
  <si>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</si>
  <si>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</si>
  <si>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</si>
  <si>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</si>
  <si>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</si>
  <si>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</si>
  <si>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</si>
  <si>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</si>
  <si>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</si>
  <si>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</si>
  <si>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</si>
  <si>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</si>
  <si>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</si>
  <si>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</si>
  <si>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</si>
  <si>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</si>
  <si>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</si>
  <si>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</si>
  <si>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</si>
  <si>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</si>
  <si>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</si>
  <si>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</si>
  <si>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</si>
  <si>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</si>
  <si>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</si>
  <si>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</si>
  <si>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</si>
  <si>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</si>
  <si>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</si>
  <si>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</si>
  <si>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</si>
  <si>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</si>
  <si>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</si>
  <si>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</si>
  <si>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</si>
  <si>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</si>
  <si>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</si>
  <si>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</si>
  <si>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</si>
  <si>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</si>
  <si>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</si>
  <si>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</si>
  <si>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</si>
  <si>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</si>
  <si>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</si>
  <si>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</si>
  <si>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</si>
  <si>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</si>
  <si>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</si>
  <si>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</si>
  <si>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</si>
  <si>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</si>
  <si>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</si>
  <si>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</si>
  <si>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</si>
  <si>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</si>
  <si>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</si>
  <si>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</si>
  <si>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</si>
  <si>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</si>
  <si>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</si>
  <si>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</si>
  <si>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</si>
  <si>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</si>
  <si>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</si>
  <si>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</si>
  <si>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</si>
  <si>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</si>
  <si>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</si>
  <si>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</si>
  <si>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</si>
  <si>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</si>
  <si>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</si>
  <si>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</si>
  <si>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</si>
  <si>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</si>
  <si>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</si>
  <si>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</si>
  <si>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</si>
  <si>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</si>
  <si>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</si>
  <si>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</si>
  <si>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</si>
  <si>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</si>
  <si>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</si>
  <si>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</si>
  <si>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</si>
  <si>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</si>
  <si>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</si>
  <si>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</si>
  <si>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</si>
  <si>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</si>
  <si>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</si>
  <si>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</si>
  <si>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</si>
  <si>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</si>
  <si>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</si>
  <si>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</si>
  <si>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</si>
  <si>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</si>
  <si>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</si>
  <si>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</si>
  <si>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</si>
  <si>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</si>
  <si>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</si>
  <si>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</si>
  <si>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</si>
  <si>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</si>
  <si>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</si>
  <si>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</si>
  <si>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</si>
  <si>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</si>
  <si>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</si>
  <si>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</si>
  <si>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</si>
  <si>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</si>
  <si>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</si>
  <si>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</si>
  <si>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</si>
  <si>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</si>
  <si>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</si>
  <si>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</si>
  <si>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</si>
  <si>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</si>
  <si>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</si>
  <si>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</si>
  <si>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</si>
  <si>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</si>
  <si>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</si>
  <si>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</si>
  <si>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</si>
  <si>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</si>
  <si>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</si>
  <si>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</si>
  <si>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</si>
  <si>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</si>
  <si>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</si>
  <si>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</si>
  <si>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</si>
  <si>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</si>
  <si>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</si>
  <si>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</si>
  <si>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</si>
  <si>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</si>
  <si>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</si>
  <si>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</si>
  <si>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</si>
  <si>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</si>
  <si>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</si>
  <si>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</si>
  <si>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</si>
  <si>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</si>
  <si>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</si>
  <si>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</si>
  <si>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</si>
  <si>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</si>
  <si>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</si>
  <si>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</si>
  <si>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</si>
  <si>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</si>
  <si>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</si>
  <si>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</si>
  <si>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</si>
  <si>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</si>
  <si>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</si>
  <si>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</si>
  <si>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</si>
  <si>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</si>
  <si>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</si>
  <si>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</si>
  <si>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</si>
  <si>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</si>
  <si>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</si>
  <si>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</si>
  <si>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</si>
  <si>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</si>
  <si>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</si>
  <si>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</si>
  <si>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</si>
  <si>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</si>
  <si>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</si>
  <si>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</si>
  <si>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</si>
  <si>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</si>
  <si>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</si>
  <si>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</si>
  <si>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</si>
  <si>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</si>
  <si>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</si>
  <si>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</si>
  <si>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</si>
  <si>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</si>
  <si>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</si>
  <si>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</si>
  <si>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</si>
  <si>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</si>
  <si>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</si>
  <si>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</si>
  <si>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</si>
  <si>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</si>
  <si>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</si>
  <si>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</si>
  <si>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</si>
  <si>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</si>
  <si>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</si>
  <si>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</si>
  <si>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</si>
  <si>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</si>
  <si>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</si>
  <si>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</si>
  <si>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</si>
  <si>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</si>
  <si>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</si>
  <si>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</si>
  <si>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</si>
  <si>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</si>
  <si>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</si>
  <si>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</si>
  <si>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</si>
  <si>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</si>
  <si>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</si>
  <si>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</si>
  <si>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</si>
  <si>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</si>
  <si>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</si>
  <si>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</si>
  <si>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</si>
  <si>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</si>
  <si>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</si>
  <si>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</si>
  <si>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</si>
  <si>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</si>
  <si>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</si>
  <si>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</si>
  <si>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</si>
  <si>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</si>
  <si>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</si>
  <si>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</si>
  <si>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</si>
  <si>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</si>
  <si>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</si>
  <si>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</si>
  <si>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</si>
  <si>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</si>
  <si>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</si>
  <si>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</si>
  <si>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</si>
  <si>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</si>
  <si>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</si>
  <si>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</si>
  <si>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</si>
  <si>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</si>
  <si>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</si>
  <si>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</si>
  <si>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</si>
  <si>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</si>
  <si>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</si>
  <si>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</si>
  <si>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</si>
  <si>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</si>
  <si>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</si>
  <si>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</si>
  <si>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</si>
  <si>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</si>
  <si>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</si>
  <si>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</si>
  <si>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</si>
  <si>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</si>
  <si>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</si>
  <si>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</si>
  <si>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</si>
  <si>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</si>
  <si>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</si>
  <si>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</si>
  <si>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</si>
  <si>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</si>
  <si>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</si>
  <si>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</si>
  <si>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</si>
  <si>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</si>
  <si>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</si>
  <si>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</si>
  <si>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</si>
  <si>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</si>
  <si>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</si>
  <si>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</si>
  <si>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</si>
  <si>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</si>
  <si>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</si>
  <si>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</si>
  <si>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</si>
  <si>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</si>
  <si>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</si>
  <si>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</si>
  <si>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</si>
  <si>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</si>
  <si>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</si>
  <si>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</si>
  <si>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</si>
  <si>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</si>
  <si>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</si>
  <si>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</si>
  <si>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</si>
  <si>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</si>
  <si>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</si>
  <si>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</si>
  <si>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</si>
  <si>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</si>
  <si>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</si>
  <si>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</si>
  <si>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</si>
  <si>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</si>
  <si>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</si>
  <si>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</si>
  <si>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</si>
  <si>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</si>
  <si>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</si>
  <si>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</si>
  <si>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</si>
  <si>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</si>
  <si>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</si>
  <si>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</si>
  <si>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</si>
  <si>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</si>
  <si>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</si>
  <si>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</si>
  <si>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</si>
  <si>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</si>
  <si>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</si>
  <si>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</si>
  <si>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</si>
  <si>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</si>
  <si>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</si>
  <si>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</si>
  <si>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</si>
  <si>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</si>
  <si>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</si>
  <si>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</si>
  <si>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</si>
  <si>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</si>
  <si>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</si>
  <si>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</si>
  <si>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</si>
  <si>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</si>
  <si>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</si>
  <si>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</si>
  <si>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</si>
  <si>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</si>
  <si>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</si>
  <si>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</si>
  <si>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</si>
  <si>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</si>
  <si>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</si>
  <si>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</si>
  <si>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</si>
  <si>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</si>
  <si>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</si>
  <si>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</si>
  <si>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</si>
  <si>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</si>
  <si>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</si>
  <si>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</si>
  <si>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</si>
  <si>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</si>
  <si>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</si>
  <si>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</si>
  <si>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</si>
  <si>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</si>
  <si>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</si>
  <si>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</si>
  <si>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</si>
  <si>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</si>
  <si>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</si>
  <si>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</si>
  <si>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</si>
  <si>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</si>
  <si>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</si>
  <si>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</si>
  <si>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</si>
  <si>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</si>
  <si>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</si>
  <si>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</si>
  <si>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</si>
  <si>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</si>
  <si>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</si>
  <si>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</si>
  <si>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</si>
  <si>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</si>
  <si>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</si>
  <si>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</si>
  <si>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</si>
  <si>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</si>
  <si>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</si>
  <si>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</si>
  <si>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</si>
  <si>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</si>
  <si>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</si>
  <si>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</si>
  <si>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</si>
  <si>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</si>
  <si>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</si>
  <si>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</si>
  <si>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</si>
  <si>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</si>
  <si>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</si>
  <si>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</si>
  <si>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</si>
  <si>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</si>
  <si>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</si>
  <si>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</si>
  <si>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</si>
  <si>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</si>
  <si>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</si>
  <si>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</si>
  <si>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</si>
  <si>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</si>
  <si>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</si>
  <si>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</si>
  <si>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</si>
  <si>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</si>
  <si>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</si>
  <si>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</si>
  <si>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</si>
  <si>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</si>
  <si>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</si>
  <si>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</si>
  <si>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</si>
  <si>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</si>
  <si>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</si>
  <si>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</si>
  <si>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</si>
  <si>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</si>
  <si>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</si>
  <si>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Grand Total</t>
  </si>
  <si>
    <t>2022</t>
  </si>
  <si>
    <t>Feb</t>
  </si>
  <si>
    <t>Mar</t>
  </si>
  <si>
    <t>Apr</t>
  </si>
  <si>
    <t>May</t>
  </si>
  <si>
    <t>Jun</t>
  </si>
  <si>
    <t>Jul</t>
  </si>
  <si>
    <t>Aug</t>
  </si>
  <si>
    <t>Years (Order Date)</t>
  </si>
  <si>
    <t>Months (Order Date)</t>
  </si>
  <si>
    <t>2022 Total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</si>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</sst>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dd\-mmm\-yyyy"/>
    <numFmt numFmtId="169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9" fontId="1" fillId="0" borderId="0" xfId="0" applyNumberFormat="1" applyFont="1" applyAlignment="1">
      <alignment vertical="center"/>
    </xf>
    <xf numFmtId="169" fontId="0" fillId="0" borderId="0" xfId="0" applyNumberForma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9" formatCode="_-[$$-409]* #,##0.00_ ;_-[$$-409]* \-#,##0.00\ ;_-[$$-409]* &quot;-&quot;??_ ;_-@_ "/>
    </dxf>
    <dxf>
      <numFmt numFmtId="169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EF853D"/>
      <color rgb="FFBC56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/>
              <a:t>Total</a:t>
            </a:r>
            <a:r>
              <a:rPr lang="en-GB" sz="2400" b="1" baseline="0"/>
              <a:t> Sales Over Time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34273187628736168"/>
          <c:y val="1.6138169842589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83299348848151E-2"/>
          <c:y val="3.2276339685178616E-2"/>
          <c:w val="0.77370039890868592"/>
          <c:h val="0.86310384446362298"/>
        </c:manualLayout>
      </c:layout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TotalSales!$A$5:$B$13</c:f>
              <c:multiLvlStrCache>
                <c:ptCount val="7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TotalSales!$C$5:$C$13</c:f>
              <c:numCache>
                <c:formatCode>#,##0</c:formatCode>
                <c:ptCount val="7"/>
                <c:pt idx="0">
                  <c:v>114.88</c:v>
                </c:pt>
                <c:pt idx="1">
                  <c:v>277.76</c:v>
                </c:pt>
                <c:pt idx="2">
                  <c:v>197.89500000000001</c:v>
                </c:pt>
                <c:pt idx="3">
                  <c:v>193.11500000000001</c:v>
                </c:pt>
                <c:pt idx="4">
                  <c:v>179.79</c:v>
                </c:pt>
                <c:pt idx="5">
                  <c:v>247.29</c:v>
                </c:pt>
                <c:pt idx="6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3-4358-A239-EBF278D9FCA3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TotalSales!$A$5:$B$13</c:f>
              <c:multiLvlStrCache>
                <c:ptCount val="7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TotalSales!$D$5:$D$13</c:f>
              <c:numCache>
                <c:formatCode>#,##0</c:formatCode>
                <c:ptCount val="7"/>
                <c:pt idx="0">
                  <c:v>133.815</c:v>
                </c:pt>
                <c:pt idx="1">
                  <c:v>175.40999999999997</c:v>
                </c:pt>
                <c:pt idx="2">
                  <c:v>289.755</c:v>
                </c:pt>
                <c:pt idx="3">
                  <c:v>212.495</c:v>
                </c:pt>
                <c:pt idx="4">
                  <c:v>426.19999999999993</c:v>
                </c:pt>
                <c:pt idx="5">
                  <c:v>246.685</c:v>
                </c:pt>
                <c:pt idx="6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63-4358-A239-EBF278D9FCA3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TotalSales!$A$5:$B$13</c:f>
              <c:multiLvlStrCache>
                <c:ptCount val="7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TotalSales!$E$5:$E$13</c:f>
              <c:numCache>
                <c:formatCode>#,##0</c:formatCode>
                <c:ptCount val="7"/>
                <c:pt idx="0">
                  <c:v>91.174999999999997</c:v>
                </c:pt>
                <c:pt idx="1">
                  <c:v>462.51</c:v>
                </c:pt>
                <c:pt idx="2">
                  <c:v>88.544999999999987</c:v>
                </c:pt>
                <c:pt idx="3">
                  <c:v>292.28999999999996</c:v>
                </c:pt>
                <c:pt idx="4">
                  <c:v>170.09</c:v>
                </c:pt>
                <c:pt idx="5">
                  <c:v>271.05500000000001</c:v>
                </c:pt>
                <c:pt idx="6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63-4358-A239-EBF278D9FCA3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TotalSales!$A$5:$B$13</c:f>
              <c:multiLvlStrCache>
                <c:ptCount val="7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TotalSales!$F$5:$F$13</c:f>
              <c:numCache>
                <c:formatCode>#,##0</c:formatCode>
                <c:ptCount val="7"/>
                <c:pt idx="0">
                  <c:v>53.759999999999991</c:v>
                </c:pt>
                <c:pt idx="1">
                  <c:v>399.52499999999992</c:v>
                </c:pt>
                <c:pt idx="2">
                  <c:v>200.25499999999997</c:v>
                </c:pt>
                <c:pt idx="3">
                  <c:v>304.46999999999997</c:v>
                </c:pt>
                <c:pt idx="4">
                  <c:v>379.30999999999995</c:v>
                </c:pt>
                <c:pt idx="5">
                  <c:v>141.69999999999999</c:v>
                </c:pt>
                <c:pt idx="6">
                  <c:v>71.059999999999988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63-4358-A239-EBF278D9F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694080"/>
        <c:axId val="1189696960"/>
      </c:lineChart>
      <c:catAx>
        <c:axId val="11896940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696960"/>
        <c:crosses val="autoZero"/>
        <c:auto val="1"/>
        <c:lblAlgn val="ctr"/>
        <c:lblOffset val="100"/>
        <c:noMultiLvlLbl val="0"/>
      </c:catAx>
      <c:valAx>
        <c:axId val="1189696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USD</a:t>
                </a:r>
              </a:p>
            </c:rich>
          </c:tx>
          <c:layout>
            <c:manualLayout>
              <c:xMode val="edge"/>
              <c:yMode val="edge"/>
              <c:x val="1.7059652401466736E-2"/>
              <c:y val="0.42461240330599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694080"/>
        <c:crosses val="autoZero"/>
        <c:crossBetween val="between"/>
      </c:valAx>
      <c:spPr>
        <a:solidFill>
          <a:schemeClr val="accent4">
            <a:lumMod val="40000"/>
            <a:lumOff val="60000"/>
          </a:schemeClr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9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544428</xdr:colOff>
      <xdr:row>1</xdr:row>
      <xdr:rowOff>90907</xdr:rowOff>
    </xdr:from>
    <xdr:to>
      <xdr:col>9</xdr:col>
      <xdr:colOff>417763</xdr:colOff>
      <xdr:row>27</xdr:row>
      <xdr:rowOff>8357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0A1E3-9619-1689-2957-4E2E2F821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46455</xdr:colOff>
      <xdr:row>9</xdr:row>
      <xdr:rowOff>180808</xdr:rowOff>
    </xdr:from>
    <xdr:to>
      <xdr:col>9</xdr:col>
      <xdr:colOff>29744</xdr:colOff>
      <xdr:row>17</xdr:row>
      <xdr:rowOff>81882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8681E6D9-19DC-52F1-45F3-F8A38C7BC7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88626" y="18351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tchana j" refreshedDate="45498.860284722221" createdVersion="8" refreshedVersion="8" minRefreshableVersion="3" recordCount="1000" xr:uid="{02270895-B3F9-4D07-852F-0C01A0DCB14E}">
  <cacheSource type="worksheet">
    <worksheetSource name="Orders"/>
  </cacheSource>
  <cacheFields count="18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9">
      <sharedItems containsSemiMixedTypes="0" containsString="0" containsNumber="1" minValue="0.2" maxValue="2.5"/>
    </cacheField>
    <cacheField name="Unit Price" numFmtId="169">
      <sharedItems containsSemiMixedTypes="0" containsString="0" containsNumber="1" minValue="2.6849999999999996" maxValue="36.454999999999998"/>
    </cacheField>
    <cacheField name="Sales" numFmtId="0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Quarters (Order Date)" numFmtId="0" databaseField="0">
      <fieldGroup base="1">
        <rangePr groupBy="quarters" startDate="2019-01-02T00:00:00" endDate="2022-08-20T00:00:00"/>
        <groupItems count="6">
          <s v="&lt;02/01/2019"/>
          <s v="Qtr1"/>
          <s v="Qtr2"/>
          <s v="Qtr3"/>
          <s v="Qtr4"/>
          <s v="&gt;20/08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6929388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s v="Exc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arge"/>
  </r>
  <r>
    <s v="KAC-83089-793"/>
    <x v="2"/>
    <s v="23806-46781-OU"/>
    <s v="E-M-1"/>
    <n v="2"/>
    <s v="Christoffer O' Shea"/>
    <s v=""/>
    <s v="Ireland"/>
    <s v="Exc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s v="Rob"/>
    <s v="L"/>
    <n v="2.5"/>
    <n v="27.484999999999996"/>
    <n v="54.969999999999992"/>
    <x v="0"/>
    <s v="Large"/>
  </r>
  <r>
    <s v="CVP-18956-553"/>
    <x v="3"/>
    <s v="86561-91660-RB"/>
    <s v="L-D-1"/>
    <n v="3"/>
    <s v="Beryle Cottier"/>
    <s v=""/>
    <s v="United States"/>
    <s v="Lib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s v="Lib"/>
    <s v="L"/>
    <n v="0.2"/>
    <n v="4.7549999999999999"/>
    <n v="4.7549999999999999"/>
    <x v="3"/>
    <s v="Large"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arge"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s v="Large"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s v="Exc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s v="Ara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s v="Lib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s v="Ara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s v="Lib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arge"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x v="3"/>
    <s v="Large"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x v="3"/>
    <s v="Large"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s v="Rob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s v="Lib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s v="Exc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s v="Lib"/>
    <s v="L"/>
    <n v="2.5"/>
    <n v="36.454999999999998"/>
    <n v="72.91"/>
    <x v="3"/>
    <s v="Large"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s v="Exc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s v="Large"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s v="Large"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arge"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arge"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s v="Lib"/>
    <s v="L"/>
    <n v="1"/>
    <n v="15.85"/>
    <n v="47.55"/>
    <x v="3"/>
    <s v="Large"/>
  </r>
  <r>
    <s v="CWK-60159-881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x v="1"/>
    <s v="Large"/>
  </r>
  <r>
    <s v="UCZ-59708-525"/>
    <x v="49"/>
    <s v="05501-86351-NX"/>
    <s v="L-D-2.5"/>
    <n v="3"/>
    <s v="Willa Rolling"/>
    <s v=""/>
    <s v="United States"/>
    <s v="Lib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s v="Rob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s v="Lib"/>
    <s v="L"/>
    <n v="0.2"/>
    <n v="4.7549999999999999"/>
    <n v="23.774999999999999"/>
    <x v="3"/>
    <s v="Large"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s v="Rob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arge"/>
  </r>
  <r>
    <s v="ANM-16388-634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arge"/>
  </r>
  <r>
    <s v="WYL-29300-070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arge"/>
  </r>
  <r>
    <s v="GAZ-58626-277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arge"/>
  </r>
  <r>
    <s v="RPJ-37787-335"/>
    <x v="63"/>
    <s v="76005-95461-CI"/>
    <s v="A-M-2.5"/>
    <n v="3"/>
    <s v="Aurlie McCarl"/>
    <s v=""/>
    <s v="United States"/>
    <s v="Ara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s v="Lib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s v="Large"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s v="Rob"/>
    <s v="L"/>
    <n v="0.2"/>
    <n v="3.5849999999999995"/>
    <n v="3.5849999999999995"/>
    <x v="0"/>
    <s v="Large"/>
  </r>
  <r>
    <s v="QLM-07145-668"/>
    <x v="68"/>
    <s v="86437-17399-FK"/>
    <s v="E-D-0.2"/>
    <n v="2"/>
    <s v="Colene Elgey"/>
    <s v="celgey25@webs.com"/>
    <s v="United States"/>
    <s v="Exc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s v="Large"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s v="Large"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arge"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s v="Rob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s v="Large"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arge"/>
  </r>
  <r>
    <s v="XXJ-47000-307"/>
    <x v="76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arge"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arge"/>
  </r>
  <r>
    <s v="NHL-11063-100"/>
    <x v="80"/>
    <s v="39181-35745-WH"/>
    <s v="A-L-1"/>
    <n v="4"/>
    <s v="Loydie Langlais"/>
    <s v=""/>
    <s v="Ireland"/>
    <s v="Ara"/>
    <s v="L"/>
    <n v="1"/>
    <n v="12.95"/>
    <n v="51.8"/>
    <x v="2"/>
    <s v="Large"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s v="Exc"/>
    <s v="L"/>
    <n v="1"/>
    <n v="14.85"/>
    <n v="44.55"/>
    <x v="1"/>
    <s v="Large"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s v="Large"/>
  </r>
  <r>
    <s v="ISL-11200-600"/>
    <x v="84"/>
    <s v="13654-85265-IL"/>
    <s v="A-D-0.2"/>
    <n v="6"/>
    <s v="Rudy Farquharson"/>
    <s v=""/>
    <s v="Ireland"/>
    <s v="Ara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s v="Ara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s v="Lib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s v="Ara"/>
    <s v="L"/>
    <n v="0.2"/>
    <n v="3.8849999999999998"/>
    <n v="7.77"/>
    <x v="2"/>
    <s v="Large"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s v="Ara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arge"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s v="Rob"/>
    <s v="L"/>
    <n v="0.2"/>
    <n v="3.5849999999999995"/>
    <n v="14.339999999999998"/>
    <x v="0"/>
    <s v="Large"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s v="Large"/>
  </r>
  <r>
    <s v="MXM-42948-061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arge"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x v="3"/>
    <s v="Large"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arge"/>
  </r>
  <r>
    <s v="TKL-20738-660"/>
    <x v="10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arge"/>
  </r>
  <r>
    <s v="MWP-46239-78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s v="Ara"/>
    <s v="L"/>
    <n v="2.5"/>
    <n v="29.784999999999997"/>
    <n v="148.92499999999998"/>
    <x v="2"/>
    <s v="Large"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arge"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s v="Exc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x v="2"/>
    <s v="Large"/>
  </r>
  <r>
    <s v="QUU-91729-492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s v="Exc"/>
    <s v="L"/>
    <n v="2.5"/>
    <n v="34.154999999999994"/>
    <n v="102.46499999999997"/>
    <x v="1"/>
    <s v="Large"/>
  </r>
  <r>
    <s v="PPP-78935-365"/>
    <x v="123"/>
    <s v="91074-60023-IP"/>
    <s v="E-D-1"/>
    <n v="4"/>
    <s v="Abraham Coleman"/>
    <s v=""/>
    <s v="United States"/>
    <s v="Exc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s v="Lib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s v="Large"/>
  </r>
  <r>
    <s v="JBQ-93412-846"/>
    <x v="127"/>
    <s v="69037-66822-DW"/>
    <s v="E-L-2.5"/>
    <n v="4"/>
    <s v="Julio Armytage"/>
    <s v=""/>
    <s v="Ireland"/>
    <s v="Exc"/>
    <s v="L"/>
    <n v="2.5"/>
    <n v="34.154999999999994"/>
    <n v="136.61999999999998"/>
    <x v="1"/>
    <s v="Large"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arge"/>
  </r>
  <r>
    <s v="QNA-31113-984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s v="Ara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s v="Ara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s v="Rob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s v="Rob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s v="Lib"/>
    <s v="L"/>
    <n v="2.5"/>
    <n v="36.454999999999998"/>
    <n v="218.73"/>
    <x v="3"/>
    <s v="Large"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s v="Large"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s v="Rob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s v="Rob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s v="Ara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arge"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s v="Exc"/>
    <s v="L"/>
    <n v="2.5"/>
    <n v="34.154999999999994"/>
    <n v="204.92999999999995"/>
    <x v="1"/>
    <s v="Large"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arge"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arge"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x v="2"/>
    <s v="Large"/>
  </r>
  <r>
    <s v="NWT-78222-575"/>
    <x v="157"/>
    <s v="75986-98864-EZ"/>
    <s v="A-D-0.2"/>
    <n v="1"/>
    <s v="Tiffany Scardafield"/>
    <s v=""/>
    <s v="Ireland"/>
    <s v="Ara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arge"/>
  </r>
  <r>
    <s v="EOI-02511-919"/>
    <x v="158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s v="Exc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s v="Large"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arge"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s v="Exc"/>
    <s v="L"/>
    <n v="1"/>
    <n v="14.85"/>
    <n v="44.55"/>
    <x v="1"/>
    <s v="Large"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arge"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s v="Large"/>
  </r>
  <r>
    <s v="NOP-21394-646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s v="Lib"/>
    <s v="L"/>
    <n v="0.5"/>
    <n v="9.51"/>
    <n v="38.04"/>
    <x v="3"/>
    <s v="Large"/>
  </r>
  <r>
    <s v="NOP-21394-646"/>
    <x v="170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s v="Lib"/>
    <s v="L"/>
    <n v="0.5"/>
    <n v="9.51"/>
    <n v="57.06"/>
    <x v="3"/>
    <s v="Large"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arge"/>
  </r>
  <r>
    <s v="TMO-22785-872"/>
    <x v="174"/>
    <s v="01811-60350-CU"/>
    <s v="E-M-1"/>
    <n v="6"/>
    <s v="Sarette Ducarel"/>
    <s v=""/>
    <s v="United States"/>
    <s v="Exc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s v="Rob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s v="Large"/>
  </r>
  <r>
    <s v="GSJ-01065-125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x v="3"/>
    <s v="Large"/>
  </r>
  <r>
    <s v="BNQ-88920-567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s v="Large"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arge"/>
  </r>
  <r>
    <s v="BLQ-03709-265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s v="Large"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s v="Exc"/>
    <s v="L"/>
    <n v="1"/>
    <n v="14.85"/>
    <n v="59.4"/>
    <x v="1"/>
    <s v="Large"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arge"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arge"/>
  </r>
  <r>
    <s v="CCZ-19589-212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s v="Lib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arge"/>
  </r>
  <r>
    <s v="JVW-22582-13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arge"/>
  </r>
  <r>
    <s v="BRV-64870-915"/>
    <x v="202"/>
    <s v="32070-55528-UG"/>
    <s v="L-L-2.5"/>
    <n v="5"/>
    <s v="Samuele Ales0"/>
    <s v=""/>
    <s v="Ireland"/>
    <s v="Lib"/>
    <s v="L"/>
    <n v="2.5"/>
    <n v="36.454999999999998"/>
    <n v="182.27499999999998"/>
    <x v="3"/>
    <s v="Large"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s v="Rob"/>
    <s v="L"/>
    <n v="0.2"/>
    <n v="3.5849999999999995"/>
    <n v="3.5849999999999995"/>
    <x v="0"/>
    <s v="Large"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x v="1"/>
    <s v="Large"/>
  </r>
  <r>
    <s v="SGI-48226-857"/>
    <x v="207"/>
    <s v="84033-80762-EQ"/>
    <s v="A-M-2.5"/>
    <n v="6"/>
    <s v="Codi Littrell"/>
    <s v=""/>
    <s v="United States"/>
    <s v="Ara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s v="Rob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arge"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s v="Rob"/>
    <s v="L"/>
    <n v="0.2"/>
    <n v="3.5849999999999995"/>
    <n v="21.509999999999998"/>
    <x v="0"/>
    <s v="Large"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s v="Lib"/>
    <s v="L"/>
    <n v="1"/>
    <n v="15.85"/>
    <n v="15.85"/>
    <x v="3"/>
    <s v="Large"/>
  </r>
  <r>
    <s v="OGB-91614-810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s v="Ara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arge"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arge"/>
  </r>
  <r>
    <s v="SKO-45740-621"/>
    <x v="221"/>
    <s v="04666-71569-RI"/>
    <s v="L-M-0.5"/>
    <n v="2"/>
    <s v="Zacharias Kiffe"/>
    <s v="zkiffe74@cyberchimps.com"/>
    <s v="United States"/>
    <s v="Lib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arge"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x v="0"/>
    <s v="Large"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s v="Lib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s v="Rob"/>
    <s v="L"/>
    <n v="1"/>
    <n v="11.95"/>
    <n v="59.75"/>
    <x v="0"/>
    <s v="Large"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s v="Exc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arge"/>
  </r>
  <r>
    <s v="MDC-03318-645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arge"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arge"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arge"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s v="Large"/>
  </r>
  <r>
    <s v="XWD-18933-006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arge"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s v="Exc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x v="1"/>
    <s v="Large"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x v="2"/>
    <s v="Large"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s v="Exc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s v="Lib"/>
    <s v="L"/>
    <n v="2.5"/>
    <n v="36.454999999999998"/>
    <n v="36.454999999999998"/>
    <x v="3"/>
    <s v="Large"/>
  </r>
  <r>
    <s v="EFB-72860-209"/>
    <x v="244"/>
    <s v="53035-99701-WG"/>
    <s v="A-M-0.2"/>
    <n v="4"/>
    <s v="Byram Mergue"/>
    <s v="bmergue7y@umn.edu"/>
    <s v="United States"/>
    <s v="Ara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arge"/>
  </r>
  <r>
    <s v="LYP-52345-883"/>
    <x v="246"/>
    <s v="17649-28133-PY"/>
    <s v="E-M-0.5"/>
    <n v="1"/>
    <s v="Mathew Goulter"/>
    <s v=""/>
    <s v="Ireland"/>
    <s v="Exc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s v="Rob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s v="Exc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s v="Exc"/>
    <s v="L"/>
    <n v="1"/>
    <n v="14.85"/>
    <n v="44.55"/>
    <x v="1"/>
    <s v="Large"/>
  </r>
  <r>
    <s v="ULM-49433-003"/>
    <x v="252"/>
    <s v="99421-80253-UI"/>
    <s v="E-M-1"/>
    <n v="2"/>
    <s v="Cybill Graddell"/>
    <s v=""/>
    <s v="United States"/>
    <s v="Exc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arge"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arge"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s v="Large"/>
  </r>
  <r>
    <s v="WIT-40912-783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s v="Large"/>
  </r>
  <r>
    <s v="RDM-99811-230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x v="1"/>
    <s v="Large"/>
  </r>
  <r>
    <s v="JBP-78754-392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s v="Rob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arge"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arge"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s v="Exc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arge"/>
  </r>
  <r>
    <s v="OWY-43108-475"/>
    <x v="269"/>
    <s v="06432-73165-ML"/>
    <s v="A-M-0.2"/>
    <n v="6"/>
    <s v="Gaile Goggin"/>
    <s v="ggoggin8x@wix.com"/>
    <s v="Ireland"/>
    <s v="Ara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s v="Exc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arge"/>
  </r>
  <r>
    <s v="DGZ-82537-477"/>
    <x v="252"/>
    <s v="43439-94003-DW"/>
    <s v="R-D-1"/>
    <n v="5"/>
    <s v="Flynn Antony"/>
    <s v=""/>
    <s v="United States"/>
    <s v="Rob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s v="Lib"/>
    <s v="L"/>
    <n v="0.5"/>
    <n v="9.51"/>
    <n v="38.04"/>
    <x v="3"/>
    <s v="Large"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s v="Rob"/>
    <s v="L"/>
    <n v="1"/>
    <n v="11.95"/>
    <n v="59.75"/>
    <x v="0"/>
    <s v="Large"/>
  </r>
  <r>
    <s v="DOH-92927-530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arge"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s v="Exc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arge"/>
  </r>
  <r>
    <s v="DWW-28642-549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s v="Large"/>
  </r>
  <r>
    <s v="TFY-52090-386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s v="Rob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x v="0"/>
    <s v="Large"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s v="Large"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arge"/>
  </r>
  <r>
    <s v="JPB-45297-000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arge"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s v="Exc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s v="Ara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s v="Ara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arge"/>
  </r>
  <r>
    <s v="FEP-36895-658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arge"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s v="Rob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x v="1"/>
    <s v="Large"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s v="Exc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s v="Lib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s v="Exc"/>
    <s v="L"/>
    <n v="0.5"/>
    <n v="8.91"/>
    <n v="8.91"/>
    <x v="1"/>
    <s v="Large"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arge"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arge"/>
  </r>
  <r>
    <s v="FVH-29271-315"/>
    <x v="312"/>
    <s v="74415-50873-FC"/>
    <s v="A-D-0.5"/>
    <n v="3"/>
    <s v="Corney Curme"/>
    <s v=""/>
    <s v="Ireland"/>
    <s v="Ara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s v="Large"/>
  </r>
  <r>
    <s v="FUX-85791-078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s v="Large"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arge"/>
  </r>
  <r>
    <s v="WUG-76466-650"/>
    <x v="318"/>
    <s v="43439-94003-DW"/>
    <s v="L-D-0.5"/>
    <n v="3"/>
    <s v="Flynn Antony"/>
    <s v=""/>
    <s v="United States"/>
    <s v="Lib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s v="Exc"/>
    <s v="L"/>
    <n v="0.5"/>
    <n v="8.91"/>
    <n v="53.46"/>
    <x v="1"/>
    <s v="Large"/>
  </r>
  <r>
    <s v="UBW-50312-037"/>
    <x v="321"/>
    <s v="69503-12127-YD"/>
    <s v="A-L-2.5"/>
    <n v="4"/>
    <s v="Nickey Dimbleby"/>
    <s v=""/>
    <s v="United States"/>
    <s v="Ara"/>
    <s v="L"/>
    <n v="2.5"/>
    <n v="29.784999999999997"/>
    <n v="119.13999999999999"/>
    <x v="2"/>
    <s v="Large"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s v="Ara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x v="1"/>
    <s v="Large"/>
  </r>
  <r>
    <s v="DMY-96037-963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x v="1"/>
    <s v="Large"/>
  </r>
  <r>
    <s v="EIP-19142-462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arge"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arge"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arge"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s v="Large"/>
  </r>
  <r>
    <s v="IDQ-20193-502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arge"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s v="Exc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s v="Lib"/>
    <s v="L"/>
    <n v="1"/>
    <n v="15.85"/>
    <n v="47.55"/>
    <x v="3"/>
    <s v="Large"/>
  </r>
  <r>
    <s v="QTC-71005-730"/>
    <x v="342"/>
    <s v="14298-02150-KH"/>
    <s v="A-L-0.2"/>
    <n v="4"/>
    <s v="Giordano Lorenzin"/>
    <s v=""/>
    <s v="United States"/>
    <s v="Ara"/>
    <s v="L"/>
    <n v="0.2"/>
    <n v="3.8849999999999998"/>
    <n v="15.54"/>
    <x v="2"/>
    <s v="Large"/>
  </r>
  <r>
    <s v="TNX-09857-717"/>
    <x v="343"/>
    <s v="48675-07824-HJ"/>
    <s v="L-M-1"/>
    <n v="6"/>
    <s v="Harwilll Bishell"/>
    <s v=""/>
    <s v="United States"/>
    <s v="Lib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s v="Ara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arge"/>
  </r>
  <r>
    <s v="BMK-49520-383"/>
    <x v="345"/>
    <s v="72233-08665-IP"/>
    <s v="R-L-0.2"/>
    <n v="3"/>
    <s v="Kiri Avramow"/>
    <s v=""/>
    <s v="United States"/>
    <s v="Rob"/>
    <s v="L"/>
    <n v="0.2"/>
    <n v="3.5849999999999995"/>
    <n v="10.754999999999999"/>
    <x v="0"/>
    <s v="Large"/>
  </r>
  <r>
    <s v="HTS-15020-632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s v="Ara"/>
    <s v="L"/>
    <n v="0.5"/>
    <n v="7.77"/>
    <n v="23.31"/>
    <x v="2"/>
    <s v="Large"/>
  </r>
  <r>
    <s v="KJJ-12573-591"/>
    <x v="347"/>
    <s v="12997-41076-FQ"/>
    <s v="A-L-2.5"/>
    <n v="1"/>
    <s v="Paula Denis"/>
    <s v=""/>
    <s v="United States"/>
    <s v="Ara"/>
    <s v="L"/>
    <n v="2.5"/>
    <n v="29.784999999999997"/>
    <n v="29.784999999999997"/>
    <x v="2"/>
    <s v="Large"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arge"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s v="Lib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s v="Ara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s v="Rob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s v="Large"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arge"/>
  </r>
  <r>
    <s v="ACY-56225-839"/>
    <x v="353"/>
    <s v="47386-50743-FG"/>
    <s v="A-M-2.5"/>
    <n v="3"/>
    <s v="Kynthia Berick"/>
    <s v=""/>
    <s v="United States"/>
    <s v="Ara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s v="Large"/>
  </r>
  <r>
    <s v="JLJ-81802-619"/>
    <x v="135"/>
    <s v="16880-78077-FB"/>
    <s v="A-L-1"/>
    <n v="6"/>
    <s v="Terri Farra"/>
    <s v="tfarraac@behance.net"/>
    <s v="United States"/>
    <s v="Ara"/>
    <s v="L"/>
    <n v="1"/>
    <n v="12.95"/>
    <n v="77.699999999999989"/>
    <x v="2"/>
    <s v="Large"/>
  </r>
  <r>
    <s v="HFT-77191-168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s v="Ara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s v="Ara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arge"/>
  </r>
  <r>
    <s v="WSV-49732-075"/>
    <x v="358"/>
    <s v="76263-95145-GJ"/>
    <s v="L-D-2.5"/>
    <n v="1"/>
    <s v="Willabella Abramski"/>
    <s v=""/>
    <s v="United States"/>
    <s v="Lib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s v="Lib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x v="1"/>
    <s v="Large"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arge"/>
  </r>
  <r>
    <s v="FZQ-29439-457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arge"/>
  </r>
  <r>
    <s v="USN-68115-161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arge"/>
  </r>
  <r>
    <s v="NID-20149-329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arge"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s v="Large"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s v="Large"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arge"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s v="Large"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arge"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s v="Large"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s v="Lib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x v="2"/>
    <s v="Large"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arge"/>
  </r>
  <r>
    <s v="AWH-16980-469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s v="Exc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x v="0"/>
    <s v="Large"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s v="Lib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s v="Large"/>
  </r>
  <r>
    <s v="MIF-17920-768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arge"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x v="3"/>
    <s v="Large"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s v="Lib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x v="3"/>
    <s v="Large"/>
  </r>
  <r>
    <s v="MBM-00112-248"/>
    <x v="397"/>
    <s v="50238-24377-ZS"/>
    <s v="L-L-1"/>
    <n v="5"/>
    <s v="Currey MacAllister"/>
    <s v=""/>
    <s v="United States"/>
    <s v="Lib"/>
    <s v="L"/>
    <n v="1"/>
    <n v="15.85"/>
    <n v="79.25"/>
    <x v="3"/>
    <s v="Large"/>
  </r>
  <r>
    <s v="EUO-69145-988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s v="Rob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s v="Rob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s v="Rob"/>
    <s v="L"/>
    <n v="1"/>
    <n v="11.95"/>
    <n v="47.8"/>
    <x v="0"/>
    <s v="Large"/>
  </r>
  <r>
    <s v="CTE-31437-326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s v="Exc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s v="Lib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arge"/>
  </r>
  <r>
    <s v="SLD-63003-334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s v="Large"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arge"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s v="Ara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arge"/>
  </r>
  <r>
    <s v="YQL-63755-36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x v="3"/>
    <s v="Large"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x v="3"/>
    <s v="Large"/>
  </r>
  <r>
    <s v="GEJ-39834-935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arge"/>
  </r>
  <r>
    <s v="AOT-70449-651"/>
    <x v="410"/>
    <s v="53414-73391-CR"/>
    <s v="R-D-2.5"/>
    <n v="5"/>
    <s v="Cindra Burling"/>
    <s v=""/>
    <s v="United States"/>
    <s v="Rob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s v="Lib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s v="Ara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s v="Lib"/>
    <s v="L"/>
    <n v="2.5"/>
    <n v="36.454999999999998"/>
    <n v="72.91"/>
    <x v="3"/>
    <s v="Large"/>
  </r>
  <r>
    <s v="ITR-54735-364"/>
    <x v="416"/>
    <s v="92599-58687-CS"/>
    <s v="R-D-0.2"/>
    <n v="5"/>
    <s v="Edin Yantsurev"/>
    <s v=""/>
    <s v="United States"/>
    <s v="Rob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s v="Large"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s v="Rob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s v="Lib"/>
    <s v="L"/>
    <n v="0.2"/>
    <n v="4.7549999999999999"/>
    <n v="9.51"/>
    <x v="3"/>
    <s v="Large"/>
  </r>
  <r>
    <s v="CPV-90280-133"/>
    <x v="13"/>
    <s v="66458-91190-YC"/>
    <s v="R-D-0.2"/>
    <n v="3"/>
    <s v="Marja Urion"/>
    <s v="murione5@alexa.com"/>
    <s v="Ireland"/>
    <s v="Rob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x v="3"/>
    <s v="Large"/>
  </r>
  <r>
    <s v="AZF-45991-584"/>
    <x v="426"/>
    <s v="73759-17258-KA"/>
    <s v="A-D-2.5"/>
    <n v="1"/>
    <s v="Lora Dukes"/>
    <s v=""/>
    <s v="Ireland"/>
    <s v="Ara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arge"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x v="2"/>
    <s v="Large"/>
  </r>
  <r>
    <s v="CYM-74988-450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s v="Exc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s v="Large"/>
  </r>
  <r>
    <s v="NBT-35757-542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arge"/>
  </r>
  <r>
    <s v="OYU-25085-528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s v="Large"/>
  </r>
  <r>
    <s v="XCG-07109-195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arge"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s v="Rob"/>
    <s v="L"/>
    <n v="2.5"/>
    <n v="27.484999999999996"/>
    <n v="54.969999999999992"/>
    <x v="0"/>
    <s v="Large"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s v="Exc"/>
    <s v="L"/>
    <n v="1"/>
    <n v="14.85"/>
    <n v="59.4"/>
    <x v="1"/>
    <s v="Large"/>
  </r>
  <r>
    <s v="CUN-90044-279"/>
    <x v="434"/>
    <s v="86646-65810-TD"/>
    <s v="L-D-0.2"/>
    <n v="4"/>
    <s v="Kenton Wetherick"/>
    <s v=""/>
    <s v="United States"/>
    <s v="Lib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s v="Large"/>
  </r>
  <r>
    <s v="ADP-04506-084"/>
    <x v="436"/>
    <s v="61809-87758-LJ"/>
    <s v="E-M-2.5"/>
    <n v="6"/>
    <s v="Hatty Dovydenas"/>
    <s v=""/>
    <s v="United States"/>
    <s v="Exc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s v="Ara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arge"/>
  </r>
  <r>
    <s v="SPF-31673-217"/>
    <x v="439"/>
    <s v="19485-98072-PS"/>
    <s v="E-M-1"/>
    <n v="6"/>
    <s v="Don Flintiff"/>
    <s v="dflintiffg1@e-recht24.de"/>
    <s v="United Kingdom"/>
    <s v="Exc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arge"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s v="Rob"/>
    <s v="L"/>
    <n v="2.5"/>
    <n v="27.484999999999996"/>
    <n v="164.90999999999997"/>
    <x v="0"/>
    <s v="Large"/>
  </r>
  <r>
    <s v="WHQ-25197-475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arge"/>
  </r>
  <r>
    <s v="HMB-30634-745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arge"/>
  </r>
  <r>
    <s v="EAY-89850-211"/>
    <x v="445"/>
    <s v="43155-71724-XP"/>
    <s v="A-D-0.2"/>
    <n v="2"/>
    <s v="Herbie Peppard"/>
    <s v=""/>
    <s v="United States"/>
    <s v="Ara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arge"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s v="Lib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arge"/>
  </r>
  <r>
    <s v="BLV-60087-454"/>
    <x v="152"/>
    <s v="84493-71314-WX"/>
    <s v="A-M-0.5"/>
    <n v="5"/>
    <s v="Tymon Zanetti"/>
    <s v="tzanettig2@gravatar.com"/>
    <s v="Ireland"/>
    <s v="Ara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s v="Large"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s v="Large"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arge"/>
  </r>
  <r>
    <s v="UOJ-28238-299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arge"/>
  </r>
  <r>
    <s v="ETD-58130-674"/>
    <x v="453"/>
    <s v="05325-97750-WP"/>
    <s v="E-M-0.5"/>
    <n v="2"/>
    <s v="Cody Verissimo"/>
    <s v="cverissimogh@theglobeandmail.com"/>
    <s v="United Kingdom"/>
    <s v="Exc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s v="Rob"/>
    <s v="L"/>
    <n v="2.5"/>
    <n v="27.484999999999996"/>
    <n v="82.454999999999984"/>
    <x v="0"/>
    <s v="Large"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arge"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s v="Ara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arge"/>
  </r>
  <r>
    <s v="MVI-04946-827"/>
    <x v="461"/>
    <s v="62483-50867-OM"/>
    <s v="E-L-1"/>
    <n v="1"/>
    <s v="Darby Dummer"/>
    <s v=""/>
    <s v="United Kingdom"/>
    <s v="Exc"/>
    <s v="L"/>
    <n v="1"/>
    <n v="14.85"/>
    <n v="14.85"/>
    <x v="1"/>
    <s v="Large"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arge"/>
  </r>
  <r>
    <s v="OUQ-73954-002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arge"/>
  </r>
  <r>
    <s v="MZJ-77284-941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arge"/>
  </r>
  <r>
    <s v="AXN-57779-891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s v="Lib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arge"/>
  </r>
  <r>
    <s v="UMM-28497-689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x v="3"/>
    <s v="Large"/>
  </r>
  <r>
    <s v="MJZ-93232-402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s v="Exc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arge"/>
  </r>
  <r>
    <s v="TVV-42245-088"/>
    <x v="476"/>
    <s v="14398-43114-RV"/>
    <s v="A-M-0.2"/>
    <n v="4"/>
    <s v="Betti Lacasa"/>
    <s v=""/>
    <s v="Ireland"/>
    <s v="Ara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s v="Rob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arge"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s v="Ara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s v="Large"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s v="Exc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arge"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s v="Large"/>
  </r>
  <r>
    <s v="PKN-19556-918"/>
    <x v="483"/>
    <s v="00445-42781-KX"/>
    <s v="L-D-0.5"/>
    <n v="4"/>
    <s v="Faunie Brigham"/>
    <s v="fbrighamhg@blog.com"/>
    <s v="Ireland"/>
    <s v="Lib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x v="1"/>
    <s v="Large"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x v="0"/>
    <s v="Large"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s v="Large"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s v="Large"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s v="Ara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s v="Large"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arge"/>
  </r>
  <r>
    <s v="SBC-95710-706"/>
    <x v="194"/>
    <s v="85634-61759-ND"/>
    <s v="E-M-0.2"/>
    <n v="2"/>
    <s v="Maggy Baistow"/>
    <s v="mbaistowhu@i2i.jp"/>
    <s v="United Kingdom"/>
    <s v="Exc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arge"/>
  </r>
  <r>
    <s v="TZU-64255-831"/>
    <x v="125"/>
    <s v="34666-76738-SQ"/>
    <s v="R-D-2.5"/>
    <n v="2"/>
    <s v="Marne Mingey"/>
    <s v=""/>
    <s v="United States"/>
    <s v="Rob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x v="3"/>
    <s v="Large"/>
  </r>
  <r>
    <s v="OAW-17338-101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x v="3"/>
    <s v="Large"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s v="Rob"/>
    <s v="L"/>
    <n v="1"/>
    <n v="11.95"/>
    <n v="47.8"/>
    <x v="0"/>
    <s v="Large"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x v="3"/>
    <s v="Large"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s v="Exc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x v="1"/>
    <s v="Large"/>
  </r>
  <r>
    <s v="GFI-83300-059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s v="Large"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x v="0"/>
    <s v="Large"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arge"/>
  </r>
  <r>
    <s v="WMA-34232-850"/>
    <x v="7"/>
    <s v="53386-94266-LJ"/>
    <s v="L-D-2.5"/>
    <n v="4"/>
    <s v="Terri Lyford"/>
    <s v=""/>
    <s v="United States"/>
    <s v="Lib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s v="Lib"/>
    <s v="L"/>
    <n v="0.5"/>
    <n v="9.51"/>
    <n v="47.55"/>
    <x v="3"/>
    <s v="Large"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arge"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arge"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arge"/>
  </r>
  <r>
    <s v="ZSL-66684-103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s v="Rob"/>
    <s v="L"/>
    <n v="1"/>
    <n v="11.95"/>
    <n v="71.699999999999989"/>
    <x v="0"/>
    <s v="Large"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arge"/>
  </r>
  <r>
    <s v="TXH-78646-919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x v="2"/>
    <s v="Large"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s v="Lib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s v="Ara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arge"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s v="Ara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s v="Lib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s v="Large"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s v="Large"/>
  </r>
  <r>
    <s v="QLC-52637-305"/>
    <x v="530"/>
    <s v="34317-87258-HQ"/>
    <s v="L-D-2.5"/>
    <n v="4"/>
    <s v="Doralin Baison"/>
    <s v=""/>
    <s v="Ireland"/>
    <s v="Lib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s v="Exc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x v="1"/>
    <s v="Large"/>
  </r>
  <r>
    <s v="EGK-03027-418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s v="Lib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s v="Exc"/>
    <s v="L"/>
    <n v="0.5"/>
    <n v="8.91"/>
    <n v="17.82"/>
    <x v="1"/>
    <s v="Large"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s v="Exc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s v="Exc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s v="Large"/>
  </r>
  <r>
    <s v="LXK-00634-611"/>
    <x v="538"/>
    <s v="94091-86957-HX"/>
    <s v="R-L-1"/>
    <n v="3"/>
    <s v="Jimmy Dymoke"/>
    <s v="jdymokeje@prnewswire.com"/>
    <s v="Ireland"/>
    <s v="Rob"/>
    <s v="L"/>
    <n v="1"/>
    <n v="11.95"/>
    <n v="35.849999999999994"/>
    <x v="0"/>
    <s v="Large"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x v="3"/>
    <s v="Large"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s v="Exc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s v="Ara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arge"/>
  </r>
  <r>
    <s v="SWP-88281-918"/>
    <x v="543"/>
    <s v="77657-61366-FY"/>
    <s v="L-L-2.5"/>
    <n v="4"/>
    <s v="Derrek Allpress"/>
    <s v=""/>
    <s v="United States"/>
    <s v="Lib"/>
    <s v="L"/>
    <n v="2.5"/>
    <n v="36.454999999999998"/>
    <n v="145.82"/>
    <x v="3"/>
    <s v="Large"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arge"/>
  </r>
  <r>
    <s v="EBA-82404-343"/>
    <x v="547"/>
    <s v="20236-42322-CM"/>
    <s v="L-D-0.2"/>
    <n v="4"/>
    <s v="Leta Clarricoates"/>
    <s v=""/>
    <s v="United States"/>
    <s v="Lib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arge"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s v="Rob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arge"/>
  </r>
  <r>
    <s v="TCX-76953-071"/>
    <x v="555"/>
    <s v="94091-86957-HX"/>
    <s v="E-D-0.2"/>
    <n v="5"/>
    <s v="Jimmy Dymoke"/>
    <s v="jdymokeje@prnewswire.com"/>
    <s v="Ireland"/>
    <s v="Exc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arge"/>
  </r>
  <r>
    <s v="PMV-54491-220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s v="Rob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s v="Rob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s v="Large"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s v="Ara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arge"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x v="1"/>
    <s v="Large"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x v="1"/>
    <s v="Large"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s v="Ara"/>
    <s v="L"/>
    <n v="0.5"/>
    <n v="7.77"/>
    <n v="23.31"/>
    <x v="2"/>
    <s v="Large"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arge"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arge"/>
  </r>
  <r>
    <s v="UEA-72681-629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arge"/>
  </r>
  <r>
    <s v="CVE-15042-481"/>
    <x v="575"/>
    <s v="24972-55878-KX"/>
    <s v="R-L-1"/>
    <n v="2"/>
    <s v="Foster Constance"/>
    <s v="fconstancekz@ifeng.com"/>
    <s v="United States"/>
    <s v="Rob"/>
    <s v="L"/>
    <n v="1"/>
    <n v="11.95"/>
    <n v="23.9"/>
    <x v="0"/>
    <s v="Large"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arge"/>
  </r>
  <r>
    <s v="RSR-96390-187"/>
    <x v="579"/>
    <s v="67052-76184-CB"/>
    <s v="E-M-1"/>
    <n v="6"/>
    <s v="Mellisa Mebes"/>
    <s v=""/>
    <s v="United States"/>
    <s v="Exc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s v="Rob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s v="Large"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arge"/>
  </r>
  <r>
    <s v="FSA-98650-921"/>
    <x v="489"/>
    <s v="01841-48191-NL"/>
    <s v="L-L-0.5"/>
    <n v="2"/>
    <s v="Cam Jewster"/>
    <s v="cjewsterlu@moonfruit.com"/>
    <s v="United States"/>
    <s v="Lib"/>
    <s v="L"/>
    <n v="0.5"/>
    <n v="9.51"/>
    <n v="19.02"/>
    <x v="3"/>
    <s v="Large"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s v="Exc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arge"/>
  </r>
  <r>
    <s v="NNF-47422-501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arge"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x v="3"/>
    <s v="Large"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s v="Exc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s v="Exc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s v="Large"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s v="Large"/>
  </r>
  <r>
    <s v="OJL-96844-459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arge"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arge"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arge"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arge"/>
  </r>
  <r>
    <s v="UJV-32333-364"/>
    <x v="589"/>
    <s v="86110-83695-YS"/>
    <s v="L-L-0.5"/>
    <n v="1"/>
    <s v="Merell Zanazzi"/>
    <s v=""/>
    <s v="United States"/>
    <s v="Lib"/>
    <s v="L"/>
    <n v="0.5"/>
    <n v="9.51"/>
    <n v="9.51"/>
    <x v="3"/>
    <s v="Large"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s v="Large"/>
  </r>
  <r>
    <s v="IWL-13117-537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s v="Exc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s v="Rob"/>
    <s v="L"/>
    <n v="1"/>
    <n v="11.95"/>
    <n v="23.9"/>
    <x v="0"/>
    <s v="Large"/>
  </r>
  <r>
    <s v="XNU-83276-288"/>
    <x v="595"/>
    <s v="98185-92775-KT"/>
    <s v="R-M-0.5"/>
    <n v="1"/>
    <s v="Chester Clowton"/>
    <s v=""/>
    <s v="United States"/>
    <s v="Rob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s v="Lib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s v="Rob"/>
    <s v="L"/>
    <n v="2.5"/>
    <n v="27.484999999999996"/>
    <n v="137.42499999999998"/>
    <x v="0"/>
    <s v="Large"/>
  </r>
  <r>
    <s v="HBH-64794-080"/>
    <x v="597"/>
    <s v="40560-18556-YE"/>
    <s v="R-D-0.2"/>
    <n v="3"/>
    <s v="Chaddie Bennie"/>
    <s v=""/>
    <s v="United States"/>
    <s v="Rob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s v="Large"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arge"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x v="3"/>
    <s v="Large"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s v="Lib"/>
    <s v="L"/>
    <n v="1"/>
    <n v="15.85"/>
    <n v="79.25"/>
    <x v="3"/>
    <s v="Large"/>
  </r>
  <r>
    <s v="RAU-17060-674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arge"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arge"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s v="Large"/>
  </r>
  <r>
    <s v="GPT-67705-953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arge"/>
  </r>
  <r>
    <s v="VSN-94485-62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s v="Lib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arge"/>
  </r>
  <r>
    <s v="WBA-85905-175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s v="Exc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s v="Exc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s v="Ara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s v="Exc"/>
    <s v="L"/>
    <n v="0.5"/>
    <n v="8.91"/>
    <n v="53.46"/>
    <x v="1"/>
    <s v="Large"/>
  </r>
  <r>
    <s v="MZL-81126-390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arge"/>
  </r>
  <r>
    <s v="MZL-81126-390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arge"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s v="Lib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arge"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arge"/>
  </r>
  <r>
    <s v="UJG-34731-295"/>
    <x v="374"/>
    <s v="15764-22559-ZT"/>
    <s v="A-M-2.5"/>
    <n v="1"/>
    <s v="Cece Inker"/>
    <s v=""/>
    <s v="United States"/>
    <s v="Ara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arge"/>
  </r>
  <r>
    <s v="UHK-63283-868"/>
    <x v="624"/>
    <s v="16809-16936-WF"/>
    <s v="A-M-0.5"/>
    <n v="1"/>
    <s v="Modesty MacConnechie"/>
    <s v="mmacconnechieo9@reuters.com"/>
    <s v="United States"/>
    <s v="Ara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arge"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s v="Rob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s v="Large"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s v="Large"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s v="Ara"/>
    <s v="L"/>
    <n v="0.5"/>
    <n v="7.77"/>
    <n v="46.62"/>
    <x v="2"/>
    <s v="Large"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s v="Large"/>
  </r>
  <r>
    <s v="LCY-24377-948"/>
    <x v="630"/>
    <s v="21617-79890-DD"/>
    <s v="R-L-2.5"/>
    <n v="1"/>
    <s v="Izaak Primak"/>
    <s v=""/>
    <s v="United States"/>
    <s v="Rob"/>
    <s v="L"/>
    <n v="2.5"/>
    <n v="27.484999999999996"/>
    <n v="27.484999999999996"/>
    <x v="0"/>
    <s v="Large"/>
  </r>
  <r>
    <s v="FWD-85967-769"/>
    <x v="631"/>
    <s v="20256-54689-LO"/>
    <s v="E-D-0.2"/>
    <n v="3"/>
    <s v="Brittani Thoresbie"/>
    <s v=""/>
    <s v="United States"/>
    <s v="Exc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arge"/>
  </r>
  <r>
    <s v="OCK-89033-348"/>
    <x v="632"/>
    <s v="82300-88786-UE"/>
    <s v="A-L-0.2"/>
    <n v="6"/>
    <s v="Bobbe Castagneto"/>
    <s v=""/>
    <s v="United States"/>
    <s v="Ara"/>
    <s v="L"/>
    <n v="0.2"/>
    <n v="3.8849999999999998"/>
    <n v="23.31"/>
    <x v="2"/>
    <s v="Large"/>
  </r>
  <r>
    <s v="GPZ-36017-366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s v="Large"/>
  </r>
  <r>
    <s v="SZY-63017-318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arge"/>
  </r>
  <r>
    <s v="LCU-93317-340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arge"/>
  </r>
  <r>
    <s v="KAW-95195-329"/>
    <x v="640"/>
    <s v="34570-99384-AF"/>
    <s v="R-D-2.5"/>
    <n v="4"/>
    <s v="Sharity Wickens"/>
    <s v=""/>
    <s v="Ireland"/>
    <s v="Rob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s v="Exc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s v="Rob"/>
    <s v="L"/>
    <n v="0.5"/>
    <n v="7.169999999999999"/>
    <n v="35.849999999999994"/>
    <x v="0"/>
    <s v="Large"/>
  </r>
  <r>
    <s v="VKQ-39009-292"/>
    <x v="219"/>
    <s v="57808-90533-UE"/>
    <s v="L-M-1"/>
    <n v="5"/>
    <s v="Derick Snow"/>
    <s v=""/>
    <s v="United States"/>
    <s v="Lib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s v="Lib"/>
    <s v="L"/>
    <n v="1"/>
    <n v="15.85"/>
    <n v="47.55"/>
    <x v="3"/>
    <s v="Large"/>
  </r>
  <r>
    <s v="SXW-34014-556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arge"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arge"/>
  </r>
  <r>
    <s v="IJK-34441-720"/>
    <x v="647"/>
    <s v="97201-58870-WB"/>
    <s v="A-M-0.5"/>
    <n v="6"/>
    <s v="Darcy Lochran"/>
    <s v=""/>
    <s v="United States"/>
    <s v="Ara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s v="Large"/>
  </r>
  <r>
    <s v="MEK-85120-243"/>
    <x v="649"/>
    <s v="06623-54610-HC"/>
    <s v="R-L-0.2"/>
    <n v="3"/>
    <s v="Bobbe Renner"/>
    <s v=""/>
    <s v="United States"/>
    <s v="Rob"/>
    <s v="L"/>
    <n v="0.2"/>
    <n v="3.5849999999999995"/>
    <n v="10.754999999999999"/>
    <x v="0"/>
    <s v="Large"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s v="Rob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s v="Exc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s v="Ara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arge"/>
  </r>
  <r>
    <s v="UGK-07613-982"/>
    <x v="654"/>
    <s v="57808-90533-UE"/>
    <s v="A-M-0.5"/>
    <n v="3"/>
    <s v="Derick Snow"/>
    <s v=""/>
    <s v="United States"/>
    <s v="Ara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arge"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s v="Ara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s v="Rob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x v="1"/>
    <s v="Large"/>
  </r>
  <r>
    <s v="JGZ-16947-591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arge"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arge"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x v="2"/>
    <s v="Large"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s v="Large"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arge"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arge"/>
  </r>
  <r>
    <s v="CZD-56716-840"/>
    <x v="665"/>
    <s v="15456-29250-RU"/>
    <s v="L-D-2.5"/>
    <n v="4"/>
    <s v="Jaimie Hatz"/>
    <s v=""/>
    <s v="United States"/>
    <s v="Lib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s v="Lib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arge"/>
  </r>
  <r>
    <s v="SHT-04865-419"/>
    <x v="666"/>
    <s v="69215-90789-DL"/>
    <s v="R-L-0.2"/>
    <n v="4"/>
    <s v="Johnath Fairebrother"/>
    <s v=""/>
    <s v="United States"/>
    <s v="Rob"/>
    <s v="L"/>
    <n v="0.2"/>
    <n v="3.5849999999999995"/>
    <n v="14.339999999999998"/>
    <x v="0"/>
    <s v="Large"/>
  </r>
  <r>
    <s v="UQI-28177-865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arge"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s v="Ara"/>
    <s v="L"/>
    <n v="0.2"/>
    <n v="3.8849999999999998"/>
    <n v="3.8849999999999998"/>
    <x v="2"/>
    <s v="Large"/>
  </r>
  <r>
    <s v="HEL-86709-449"/>
    <x v="667"/>
    <s v="86579-92122-OC"/>
    <s v="E-D-2.5"/>
    <n v="1"/>
    <s v="Brenn Dundredge"/>
    <s v=""/>
    <s v="United States"/>
    <s v="Exc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s v="Exc"/>
    <s v="L"/>
    <n v="2.5"/>
    <n v="34.154999999999994"/>
    <n v="170.77499999999998"/>
    <x v="1"/>
    <s v="Large"/>
  </r>
  <r>
    <s v="NCH-55389-562"/>
    <x v="110"/>
    <s v="86579-92122-OC"/>
    <s v="R-L-2.5"/>
    <n v="2"/>
    <s v="Brenn Dundredge"/>
    <s v=""/>
    <s v="United States"/>
    <s v="Rob"/>
    <s v="L"/>
    <n v="2.5"/>
    <n v="27.484999999999996"/>
    <n v="54.969999999999992"/>
    <x v="0"/>
    <s v="Large"/>
  </r>
  <r>
    <s v="NCH-55389-562"/>
    <x v="110"/>
    <s v="86579-92122-OC"/>
    <s v="E-L-1"/>
    <n v="1"/>
    <s v="Brenn Dundredge"/>
    <s v=""/>
    <s v="United States"/>
    <s v="Exc"/>
    <s v="L"/>
    <n v="1"/>
    <n v="14.85"/>
    <n v="14.85"/>
    <x v="1"/>
    <s v="Large"/>
  </r>
  <r>
    <s v="NCH-55389-562"/>
    <x v="110"/>
    <s v="86579-92122-OC"/>
    <s v="A-L-0.2"/>
    <n v="2"/>
    <s v="Brenn Dundredge"/>
    <s v=""/>
    <s v="United States"/>
    <s v="Ara"/>
    <s v="L"/>
    <n v="0.2"/>
    <n v="3.8849999999999998"/>
    <n v="7.77"/>
    <x v="2"/>
    <s v="Large"/>
  </r>
  <r>
    <s v="GUG-45603-775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arge"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x v="3"/>
    <s v="Large"/>
  </r>
  <r>
    <s v="JMS-48374-462"/>
    <x v="669"/>
    <s v="49667-96708-JL"/>
    <s v="A-D-2.5"/>
    <n v="2"/>
    <s v="Florinda Matusovsky"/>
    <s v=""/>
    <s v="United States"/>
    <s v="Ara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arge"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s v="Large"/>
  </r>
  <r>
    <s v="DWY-56352-412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s v="Exc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arge"/>
  </r>
  <r>
    <s v="FDO-25756-141"/>
    <x v="629"/>
    <s v="57360-46846-NS"/>
    <s v="A-L-2.5"/>
    <n v="3"/>
    <s v="Dinah Crutcher"/>
    <s v=""/>
    <s v="Ireland"/>
    <s v="Ara"/>
    <s v="L"/>
    <n v="2.5"/>
    <n v="29.784999999999997"/>
    <n v="89.35499999999999"/>
    <x v="2"/>
    <s v="Large"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arge"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x v="0"/>
    <s v="Large"/>
  </r>
  <r>
    <s v="ALM-80762-974"/>
    <x v="55"/>
    <s v="84045-66771-SL"/>
    <s v="A-L-0.5"/>
    <n v="3"/>
    <s v="Charlean Keave"/>
    <s v="ckeaver1@ucoz.com"/>
    <s v="United States"/>
    <s v="Ara"/>
    <s v="L"/>
    <n v="0.5"/>
    <n v="7.77"/>
    <n v="23.31"/>
    <x v="2"/>
    <s v="Large"/>
  </r>
  <r>
    <s v="NXF-15738-707"/>
    <x v="680"/>
    <s v="28699-16256-XV"/>
    <s v="R-D-0.5"/>
    <n v="2"/>
    <s v="Javier Causnett"/>
    <s v=""/>
    <s v="United States"/>
    <s v="Rob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s v="Exc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x v="0"/>
    <s v="Large"/>
  </r>
  <r>
    <s v="GQA-37241-629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x v="0"/>
    <s v="Large"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s v="Rob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s v="Ara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s v="Exc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s v="Lib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s v="Lib"/>
    <s v="L"/>
    <n v="2.5"/>
    <n v="36.454999999999998"/>
    <n v="109.36499999999999"/>
    <x v="3"/>
    <s v="Large"/>
  </r>
  <r>
    <s v="SRJ-79353-838"/>
    <x v="506"/>
    <s v="77869-81373-AY"/>
    <s v="A-L-1"/>
    <n v="6"/>
    <s v="Margarette Sterland"/>
    <s v=""/>
    <s v="United States"/>
    <s v="Ara"/>
    <s v="L"/>
    <n v="1"/>
    <n v="12.95"/>
    <n v="77.699999999999989"/>
    <x v="2"/>
    <s v="Large"/>
  </r>
  <r>
    <s v="XBV-40336-071"/>
    <x v="685"/>
    <s v="38536-98293-JZ"/>
    <s v="A-D-0.2"/>
    <n v="3"/>
    <s v="Catharine Scoines"/>
    <s v=""/>
    <s v="Ireland"/>
    <s v="Ara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arge"/>
  </r>
  <r>
    <s v="AEZ-13242-456"/>
    <x v="686"/>
    <s v="62494-09113-RP"/>
    <s v="R-M-0.5"/>
    <n v="5"/>
    <s v="Marguerite Graves"/>
    <s v=""/>
    <s v="United States"/>
    <s v="Rob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s v="Ara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s v="Exc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522E6-9DB2-4D31-BB85-25E0C389B704}" name="TotalSales" cacheId="5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8">
  <location ref="A3:G13" firstHeaderRow="1" firstDataRow="2" firstDataCol="2"/>
  <pivotFields count="18">
    <pivotField compact="0" outline="0" showAll="0"/>
    <pivotField compact="0" numFmtId="166" outline="0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9" outline="0" showAll="0"/>
    <pivotField compact="0" numFmtId="169" outline="0" showAll="0"/>
    <pivotField dataField="1" compact="0" outline="0" showAll="0"/>
    <pivotField axis="axisCol"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2">
    <field x="17"/>
    <field x="15"/>
  </rowFields>
  <rowItems count="9">
    <i>
      <x v="4"/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15" baseItem="2" numFmtId="3"/>
  </dataFields>
  <chartFormats count="7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4">
      <pivotArea type="data" outline="0" fieldPosition="0">
        <references count="4">
          <reference field="4294967294" count="1" selected="0">
            <x v="0"/>
          </reference>
          <reference field="13" count="1" selected="0">
            <x v="1"/>
          </reference>
          <reference field="15" count="1" selected="0">
            <x v="6"/>
          </reference>
          <reference field="17" count="1" selected="0">
            <x v="1"/>
          </reference>
        </references>
      </pivotArea>
    </chartFormat>
    <chartFormat chart="6" format="5">
      <pivotArea type="data" outline="0" fieldPosition="0">
        <references count="4">
          <reference field="4294967294" count="1" selected="0">
            <x v="0"/>
          </reference>
          <reference field="13" count="1" selected="0">
            <x v="0"/>
          </reference>
          <reference field="15" count="1" selected="0">
            <x v="10"/>
          </reference>
          <reference field="17" count="1" selected="0">
            <x v="3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8" name="Order Date">
      <autoFilter ref="A1">
        <filterColumn colId="0">
          <customFilters and="1">
            <customFilter operator="greaterThanOrEqual" val="44593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3105BC-FFB4-4352-A457-197AF8827797}" name="Orders" displayName="Orders" ref="A1:O1001" totalsRowShown="0" headerRowDxfId="0">
  <autoFilter ref="A1:O1001" xr:uid="{143105BC-FFB4-4352-A457-197AF8827797}"/>
  <tableColumns count="15">
    <tableColumn id="1" xr3:uid="{700010DB-F346-4804-8609-5B03C42B696E}" name="Order ID" dataDxfId="9"/>
    <tableColumn id="2" xr3:uid="{2C9396E9-A72F-4432-B1A6-2D69C5FAE2BC}" name="Order Date" dataDxfId="8"/>
    <tableColumn id="3" xr3:uid="{14E89346-086F-4466-9C0A-283FABD051A9}" name="Customer ID" dataDxfId="7"/>
    <tableColumn id="4" xr3:uid="{EECDBC87-82A5-41E8-B1C9-BDDA85B6AEE1}" name="Product ID"/>
    <tableColumn id="5" xr3:uid="{46B4C08C-F655-4125-817C-8D3AAF43EF30}" name="Quantity" dataDxfId="6"/>
    <tableColumn id="6" xr3:uid="{07AEEFA0-D5A0-4B5A-B95A-3C11BF8501C4}" name="Customer Name" dataDxfId="5">
      <calculatedColumnFormula>_xlfn.XLOOKUP(C2,customers!$A$1:$A$1001,customers!$B$1:$B$1001,0)</calculatedColumnFormula>
    </tableColumn>
    <tableColumn id="7" xr3:uid="{D8DD5139-53B9-4114-8D32-F1F809BE875B}" name="Email" dataDxfId="4">
      <calculatedColumnFormula>IF(_xlfn.XLOOKUP(C2,customers!$A$1:$A$1001,customers!$C$1:$C$1001,0)=0,"",_xlfn.XLOOKUP(C2,customers!$A$1:$A$1001,customers!$C$1:$C$1001,0))</calculatedColumnFormula>
    </tableColumn>
    <tableColumn id="8" xr3:uid="{4DA95BAD-66EE-4D00-B768-CBF2025A629F}" name="Country" dataDxfId="3">
      <calculatedColumnFormula>_xlfn.XLOOKUP(C2,customers!$A$1:$A$1001,customers!$G$1:$G$1001,0)</calculatedColumnFormula>
    </tableColumn>
    <tableColumn id="9" xr3:uid="{6C0DA02F-7DF4-46F6-BC5C-CDADD2BF14B0}" name="Coffee Type">
      <calculatedColumnFormula>INDEX(products!$A$1:$G$49,MATCH(orders!$D2,products!$A$1:$A$49,0),MATCH(orders!I$1,products!$A$1:$G$1,0))</calculatedColumnFormula>
    </tableColumn>
    <tableColumn id="10" xr3:uid="{0F2B672F-6B37-4F86-B47E-496DD9A8005B}" name="Roast Type">
      <calculatedColumnFormula>INDEX(products!$A$1:$G$49,MATCH(orders!$D2,products!$A$1:$A$49,0),MATCH(orders!J$1,products!$A$1:$G$1,0))</calculatedColumnFormula>
    </tableColumn>
    <tableColumn id="11" xr3:uid="{C8A1EAE4-D639-46A2-BEE4-33E176A5706B}" name="Size" dataDxfId="2">
      <calculatedColumnFormula>INDEX(products!$A$1:$G$49,MATCH(orders!$D2,products!$A$1:$A$49,0),MATCH(orders!K$1,products!$A$1:$G$1,0))</calculatedColumnFormula>
    </tableColumn>
    <tableColumn id="12" xr3:uid="{8ACD2957-35FF-4956-AE9F-4A386760A851}" name="Unit Price" dataDxfId="1">
      <calculatedColumnFormula>INDEX(products!$A$1:$G$49,MATCH(orders!$D2,products!$A$1:$A$49,0),MATCH(orders!L$1,products!$A$1:$G$1,0))</calculatedColumnFormula>
    </tableColumn>
    <tableColumn id="13" xr3:uid="{8BB495B4-65DE-447D-9267-0A45BF38C50B}" name="Sales">
      <calculatedColumnFormula>L2*E2</calculatedColumnFormula>
    </tableColumn>
    <tableColumn id="14" xr3:uid="{B39BD1DF-3B14-423F-BCFE-9A947668E726}" name="Coffee Type Name">
      <calculatedColumnFormula>IF(I2="Rob","Robusta",IF(I2="Exc","Excelsa",IF(I2="Lib","Liberica",IF(I2="Ara","Arabica",""))))</calculatedColumnFormula>
    </tableColumn>
    <tableColumn id="15" xr3:uid="{EE8C75DF-5552-4F1B-AB9F-9519127CFA2C}" name="Roast Type Name">
      <calculatedColumnFormula>IF(J2="M","Medium",IF(J2="L","Large",IF(J2="D","Dark","")))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97A28144-2661-40F8-90E2-FDB79495924D}" sourceName="Order Date">
  <pivotTables>
    <pivotTable tabId="18" name="TotalSales"/>
  </pivotTables>
  <state minimalRefreshVersion="6" lastRefreshVersion="6" pivotCacheId="1692938816" filterType="dateBetween">
    <selection startDate="2022-02-01T00:00:00" endDate="2022-12-31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11BD963A-344A-4F91-827A-0C112F11D8C4}" cache="NativeTimeline_Order_Date" caption="Order Date" level="2" selectionLevel="2" scrollPosition="2022-02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E6C5-04EB-456E-9483-D509C0B8F830}">
  <dimension ref="A3:G13"/>
  <sheetViews>
    <sheetView tabSelected="1" topLeftCell="A2" zoomScale="76" zoomScaleNormal="76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2.08984375" bestFit="1" customWidth="1"/>
    <col min="3" max="6" width="19.7265625" bestFit="1" customWidth="1"/>
    <col min="7" max="7" width="10.81640625" bestFit="1" customWidth="1"/>
  </cols>
  <sheetData>
    <row r="3" spans="1:7" x14ac:dyDescent="0.35">
      <c r="A3" s="6" t="s">
        <v>6214</v>
      </c>
      <c r="C3" s="6" t="s">
        <v>6196</v>
      </c>
    </row>
    <row r="4" spans="1:7" x14ac:dyDescent="0.35">
      <c r="A4" s="6" t="s">
        <v>6207</v>
      </c>
      <c r="B4" s="6" t="s">
        <v>6208</v>
      </c>
      <c r="C4" t="s">
        <v>6210</v>
      </c>
      <c r="D4" t="s">
        <v>6211</v>
      </c>
      <c r="E4" t="s">
        <v>6212</v>
      </c>
      <c r="F4" t="s">
        <v>6213</v>
      </c>
      <c r="G4" t="s">
        <v>6198</v>
      </c>
    </row>
    <row r="5" spans="1:7" x14ac:dyDescent="0.35">
      <c r="A5" t="s">
        <v>6199</v>
      </c>
      <c r="B5" t="s">
        <v>6200</v>
      </c>
      <c r="C5" s="7">
        <v>114.88</v>
      </c>
      <c r="D5" s="7">
        <v>133.815</v>
      </c>
      <c r="E5" s="7">
        <v>91.174999999999997</v>
      </c>
      <c r="F5" s="7">
        <v>53.759999999999991</v>
      </c>
      <c r="G5" s="7">
        <v>393.63</v>
      </c>
    </row>
    <row r="6" spans="1:7" x14ac:dyDescent="0.35">
      <c r="B6" t="s">
        <v>6201</v>
      </c>
      <c r="C6" s="7">
        <v>277.76</v>
      </c>
      <c r="D6" s="7">
        <v>175.40999999999997</v>
      </c>
      <c r="E6" s="7">
        <v>462.51</v>
      </c>
      <c r="F6" s="7">
        <v>399.52499999999992</v>
      </c>
      <c r="G6" s="7">
        <v>1315.2049999999999</v>
      </c>
    </row>
    <row r="7" spans="1:7" x14ac:dyDescent="0.35">
      <c r="B7" t="s">
        <v>6202</v>
      </c>
      <c r="C7" s="7">
        <v>197.89500000000001</v>
      </c>
      <c r="D7" s="7">
        <v>289.755</v>
      </c>
      <c r="E7" s="7">
        <v>88.544999999999987</v>
      </c>
      <c r="F7" s="7">
        <v>200.25499999999997</v>
      </c>
      <c r="G7" s="7">
        <v>776.44999999999993</v>
      </c>
    </row>
    <row r="8" spans="1:7" x14ac:dyDescent="0.35">
      <c r="B8" t="s">
        <v>6203</v>
      </c>
      <c r="C8" s="7">
        <v>193.11500000000001</v>
      </c>
      <c r="D8" s="7">
        <v>212.495</v>
      </c>
      <c r="E8" s="7">
        <v>292.28999999999996</v>
      </c>
      <c r="F8" s="7">
        <v>304.46999999999997</v>
      </c>
      <c r="G8" s="7">
        <v>1002.3699999999999</v>
      </c>
    </row>
    <row r="9" spans="1:7" x14ac:dyDescent="0.35">
      <c r="B9" t="s">
        <v>6204</v>
      </c>
      <c r="C9" s="7">
        <v>179.79</v>
      </c>
      <c r="D9" s="7">
        <v>426.19999999999993</v>
      </c>
      <c r="E9" s="7">
        <v>170.09</v>
      </c>
      <c r="F9" s="7">
        <v>379.30999999999995</v>
      </c>
      <c r="G9" s="7">
        <v>1155.3899999999999</v>
      </c>
    </row>
    <row r="10" spans="1:7" x14ac:dyDescent="0.35">
      <c r="B10" t="s">
        <v>6205</v>
      </c>
      <c r="C10" s="7">
        <v>247.29</v>
      </c>
      <c r="D10" s="7">
        <v>246.685</v>
      </c>
      <c r="E10" s="7">
        <v>271.05500000000001</v>
      </c>
      <c r="F10" s="7">
        <v>141.69999999999999</v>
      </c>
      <c r="G10" s="7">
        <v>906.73</v>
      </c>
    </row>
    <row r="11" spans="1:7" x14ac:dyDescent="0.35">
      <c r="B11" t="s">
        <v>6206</v>
      </c>
      <c r="C11" s="7">
        <v>116.39499999999998</v>
      </c>
      <c r="D11" s="7">
        <v>41.25</v>
      </c>
      <c r="E11" s="7">
        <v>15.54</v>
      </c>
      <c r="F11" s="7">
        <v>71.059999999999988</v>
      </c>
      <c r="G11" s="7">
        <v>244.24499999999995</v>
      </c>
    </row>
    <row r="12" spans="1:7" x14ac:dyDescent="0.35">
      <c r="A12" t="s">
        <v>6209</v>
      </c>
      <c r="C12" s="7">
        <v>1327.125</v>
      </c>
      <c r="D12" s="7">
        <v>1525.61</v>
      </c>
      <c r="E12" s="7">
        <v>1391.2049999999999</v>
      </c>
      <c r="F12" s="7">
        <v>1550.0799999999997</v>
      </c>
      <c r="G12" s="7">
        <v>5794.0199999999995</v>
      </c>
    </row>
    <row r="13" spans="1:7" x14ac:dyDescent="0.35">
      <c r="A13" t="s">
        <v>6198</v>
      </c>
      <c r="C13" s="7">
        <v>1327.125</v>
      </c>
      <c r="D13" s="7">
        <v>1525.61</v>
      </c>
      <c r="E13" s="7">
        <v>1391.2049999999999</v>
      </c>
      <c r="F13" s="7">
        <v>1550.0799999999997</v>
      </c>
      <c r="G13" s="7">
        <v>5794.0199999999995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C6" sqref="C6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1.08984375" customWidth="1"/>
    <col min="5" max="5" width="9.6328125" customWidth="1"/>
    <col min="6" max="6" width="21.1796875" customWidth="1"/>
    <col min="7" max="7" width="25.08984375" customWidth="1"/>
    <col min="8" max="8" width="14.90625" customWidth="1"/>
    <col min="9" max="9" width="12.26953125" customWidth="1"/>
    <col min="10" max="10" width="11.453125" customWidth="1"/>
    <col min="11" max="11" width="6.81640625" customWidth="1"/>
    <col min="12" max="12" width="11.54296875" customWidth="1"/>
    <col min="13" max="13" width="6.6328125" customWidth="1"/>
    <col min="14" max="14" width="17.54296875" customWidth="1"/>
    <col min="15" max="15" width="16.7265625" customWidth="1"/>
  </cols>
  <sheetData>
    <row r="1" spans="1:15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4" t="s">
        <v>12</v>
      </c>
      <c r="L1" s="4" t="s">
        <v>13</v>
      </c>
      <c r="M1" s="2" t="s">
        <v>15</v>
      </c>
      <c r="N1" s="2" t="s">
        <v>6196</v>
      </c>
      <c r="O1" s="2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_xlfn.XLOOKUP(C2,customers!$A$1:$A$1001,customers!$B$1:$B$1001,0)</f>
        <v>Aloisia Allner</v>
      </c>
      <c r="G2" s="2" t="str">
        <f>IF(_xlfn.XLOOKUP(C2,customers!$A$1:$A$1001,customers!$C$1:$C$1001,0)=0,"",_xlfn.XLOOKUP(C2,customers!$A$1:$A$1001,customers!$C$1:$C$1001,0))</f>
        <v>aallner0@lulu.com</v>
      </c>
      <c r="H2" s="2" t="str">
        <f>_xlfn.XLOOKUP(C2,customers!$A$1:$A$1001,customers!$G$1:$G$1001,0)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5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>
        <f>L2*E2</f>
        <v>19.899999999999999</v>
      </c>
      <c r="N2" t="str">
        <f>IF(I2="Rob","Robusta",IF(I2="Exc","Excelsa",IF(I2="Lib","Liberica",IF(I2="Ara","Arabica",""))))</f>
        <v>Robusta</v>
      </c>
      <c r="O2" t="str">
        <f>IF(J2="M","Medium",IF(J2="L","Large",IF(J2="D","Dark","")))</f>
        <v>Medium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_xlfn.XLOOKUP(C3,customers!$A$1:$A$1001,customers!$B$1:$B$1001,0)</f>
        <v>Aloisia Allner</v>
      </c>
      <c r="G3" s="2" t="str">
        <f>IF(_xlfn.XLOOKUP(C3,customers!$A$1:$A$1001,customers!$C$1:$C$1001,0)=0,"",_xlfn.XLOOKUP(C3,customers!$A$1:$A$1001,customers!$C$1:$C$1001,0))</f>
        <v>aallner0@lulu.com</v>
      </c>
      <c r="H3" s="2" t="str">
        <f>_xlfn.XLOOKUP(C3,customers!$A$1:$A$1001,customers!$G$1:$G$1001,0)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5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>
        <f t="shared" ref="M3:M66" si="0">L3*E3</f>
        <v>41.25</v>
      </c>
      <c r="N3" t="str">
        <f t="shared" ref="N3:N66" si="1">IF(I3="Rob","Robusta",IF(I3="Exc","Excelsa",IF(I3="Lib","Liberica",IF(I3="Ara","Arabica",""))))</f>
        <v>Excelsa</v>
      </c>
      <c r="O3" t="str">
        <f t="shared" ref="O3:O66" si="2">IF(J3="M","Medium",IF(J3="L","Large",IF(J3="D","Dark","")))</f>
        <v>Medium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_xlfn.XLOOKUP(C4,customers!$A$1:$A$1001,customers!$B$1:$B$1001,0)</f>
        <v>Jami Redholes</v>
      </c>
      <c r="G4" s="2" t="str">
        <f>IF(_xlfn.XLOOKUP(C4,customers!$A$1:$A$1001,customers!$C$1:$C$1001,0)=0,"",_xlfn.XLOOKUP(C4,customers!$A$1:$A$1001,customers!$C$1:$C$1001,0))</f>
        <v>jredholes2@tmall.com</v>
      </c>
      <c r="H4" s="2" t="str">
        <f>_xlfn.XLOOKUP(C4,customers!$A$1:$A$1001,customers!$G$1:$G$1001,0)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5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>
        <f t="shared" si="0"/>
        <v>12.95</v>
      </c>
      <c r="N4" t="str">
        <f t="shared" si="1"/>
        <v>Arabica</v>
      </c>
      <c r="O4" t="str">
        <f t="shared" si="2"/>
        <v>Large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_xlfn.XLOOKUP(C5,customers!$A$1:$A$1001,customers!$B$1:$B$1001,0)</f>
        <v>Christoffer O' Shea</v>
      </c>
      <c r="G5" s="2" t="str">
        <f>IF(_xlfn.XLOOKUP(C5,customers!$A$1:$A$1001,customers!$C$1:$C$1001,0)=0,"",_xlfn.XLOOKUP(C5,customers!$A$1:$A$1001,customers!$C$1:$C$1001,0))</f>
        <v/>
      </c>
      <c r="H5" s="2" t="str">
        <f>_xlfn.XLOOKUP(C5,customers!$A$1:$A$1001,customers!$G$1:$G$1001,0)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5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_xlfn.XLOOKUP(C6,customers!$A$1:$A$1001,customers!$B$1:$B$1001,0)</f>
        <v>Christoffer O' Shea</v>
      </c>
      <c r="G6" s="2" t="str">
        <f>IF(_xlfn.XLOOKUP(C6,customers!$A$1:$A$1001,customers!$C$1:$C$1001,0)=0,"",_xlfn.XLOOKUP(C6,customers!$A$1:$A$1001,customers!$C$1:$C$1001,0))</f>
        <v/>
      </c>
      <c r="H6" s="2" t="str">
        <f>_xlfn.XLOOKUP(C6,customers!$A$1:$A$1001,customers!$G$1:$G$1001,0)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5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>
        <f t="shared" si="0"/>
        <v>54.969999999999992</v>
      </c>
      <c r="N6" t="str">
        <f t="shared" si="1"/>
        <v>Robusta</v>
      </c>
      <c r="O6" t="str">
        <f t="shared" si="2"/>
        <v>Large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_xlfn.XLOOKUP(C7,customers!$A$1:$A$1001,customers!$B$1:$B$1001,0)</f>
        <v>Beryle Cottier</v>
      </c>
      <c r="G7" s="2" t="str">
        <f>IF(_xlfn.XLOOKUP(C7,customers!$A$1:$A$1001,customers!$C$1:$C$1001,0)=0,"",_xlfn.XLOOKUP(C7,customers!$A$1:$A$1001,customers!$C$1:$C$1001,0))</f>
        <v/>
      </c>
      <c r="H7" s="2" t="str">
        <f>_xlfn.XLOOKUP(C7,customers!$A$1:$A$1001,customers!$G$1:$G$1001,0)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5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_xlfn.XLOOKUP(C8,customers!$A$1:$A$1001,customers!$B$1:$B$1001,0)</f>
        <v>Shaylynn Lobe</v>
      </c>
      <c r="G8" s="2" t="str">
        <f>IF(_xlfn.XLOOKUP(C8,customers!$A$1:$A$1001,customers!$C$1:$C$1001,0)=0,"",_xlfn.XLOOKUP(C8,customers!$A$1:$A$1001,customers!$C$1:$C$1001,0))</f>
        <v>slobe6@nifty.com</v>
      </c>
      <c r="H8" s="2" t="str">
        <f>_xlfn.XLOOKUP(C8,customers!$A$1:$A$1001,customers!$G$1:$G$1001,0)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5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_xlfn.XLOOKUP(C9,customers!$A$1:$A$1001,customers!$B$1:$B$1001,0)</f>
        <v>Melvin Wharfe</v>
      </c>
      <c r="G9" s="2" t="str">
        <f>IF(_xlfn.XLOOKUP(C9,customers!$A$1:$A$1001,customers!$C$1:$C$1001,0)=0,"",_xlfn.XLOOKUP(C9,customers!$A$1:$A$1001,customers!$C$1:$C$1001,0))</f>
        <v/>
      </c>
      <c r="H9" s="2" t="str">
        <f>_xlfn.XLOOKUP(C9,customers!$A$1:$A$1001,customers!$G$1:$G$1001,0)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5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>
        <f t="shared" si="0"/>
        <v>4.7549999999999999</v>
      </c>
      <c r="N9" t="str">
        <f t="shared" si="1"/>
        <v>Liberica</v>
      </c>
      <c r="O9" t="str">
        <f t="shared" si="2"/>
        <v>Large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_xlfn.XLOOKUP(C10,customers!$A$1:$A$1001,customers!$B$1:$B$1001,0)</f>
        <v>Guthrey Petracci</v>
      </c>
      <c r="G10" s="2" t="str">
        <f>IF(_xlfn.XLOOKUP(C10,customers!$A$1:$A$1001,customers!$C$1:$C$1001,0)=0,"",_xlfn.XLOOKUP(C10,customers!$A$1:$A$1001,customers!$C$1:$C$1001,0))</f>
        <v>gpetracci8@livejournal.com</v>
      </c>
      <c r="H10" s="2" t="str">
        <f>_xlfn.XLOOKUP(C10,customers!$A$1:$A$1001,customers!$G$1:$G$1001,0)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5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_xlfn.XLOOKUP(C11,customers!$A$1:$A$1001,customers!$B$1:$B$1001,0)</f>
        <v>Rodger Raven</v>
      </c>
      <c r="G11" s="2" t="str">
        <f>IF(_xlfn.XLOOKUP(C11,customers!$A$1:$A$1001,customers!$C$1:$C$1001,0)=0,"",_xlfn.XLOOKUP(C11,customers!$A$1:$A$1001,customers!$C$1:$C$1001,0))</f>
        <v>rraven9@ed.gov</v>
      </c>
      <c r="H11" s="2" t="str">
        <f>_xlfn.XLOOKUP(C11,customers!$A$1:$A$1001,customers!$G$1:$G$1001,0)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5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_xlfn.XLOOKUP(C12,customers!$A$1:$A$1001,customers!$B$1:$B$1001,0)</f>
        <v>Ferrell Ferber</v>
      </c>
      <c r="G12" s="2" t="str">
        <f>IF(_xlfn.XLOOKUP(C12,customers!$A$1:$A$1001,customers!$C$1:$C$1001,0)=0,"",_xlfn.XLOOKUP(C12,customers!$A$1:$A$1001,customers!$C$1:$C$1001,0))</f>
        <v>fferbera@businesswire.com</v>
      </c>
      <c r="H12" s="2" t="str">
        <f>_xlfn.XLOOKUP(C12,customers!$A$1:$A$1001,customers!$G$1:$G$1001,0)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5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_xlfn.XLOOKUP(C13,customers!$A$1:$A$1001,customers!$B$1:$B$1001,0)</f>
        <v>Duky Phizackerly</v>
      </c>
      <c r="G13" s="2" t="str">
        <f>IF(_xlfn.XLOOKUP(C13,customers!$A$1:$A$1001,customers!$C$1:$C$1001,0)=0,"",_xlfn.XLOOKUP(C13,customers!$A$1:$A$1001,customers!$C$1:$C$1001,0))</f>
        <v>dphizackerlyb@utexas.edu</v>
      </c>
      <c r="H13" s="2" t="str">
        <f>_xlfn.XLOOKUP(C13,customers!$A$1:$A$1001,customers!$G$1:$G$1001,0)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5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>
        <f t="shared" si="0"/>
        <v>170.77499999999998</v>
      </c>
      <c r="N13" t="str">
        <f t="shared" si="1"/>
        <v>Excelsa</v>
      </c>
      <c r="O13" t="str">
        <f t="shared" si="2"/>
        <v>Large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_xlfn.XLOOKUP(C14,customers!$A$1:$A$1001,customers!$B$1:$B$1001,0)</f>
        <v>Rosaleen Scholar</v>
      </c>
      <c r="G14" s="2" t="str">
        <f>IF(_xlfn.XLOOKUP(C14,customers!$A$1:$A$1001,customers!$C$1:$C$1001,0)=0,"",_xlfn.XLOOKUP(C14,customers!$A$1:$A$1001,customers!$C$1:$C$1001,0))</f>
        <v>rscholarc@nyu.edu</v>
      </c>
      <c r="H14" s="2" t="str">
        <f>_xlfn.XLOOKUP(C14,customers!$A$1:$A$1001,customers!$G$1:$G$1001,0)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5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_xlfn.XLOOKUP(C15,customers!$A$1:$A$1001,customers!$B$1:$B$1001,0)</f>
        <v>Terence Vanyutin</v>
      </c>
      <c r="G15" s="2" t="str">
        <f>IF(_xlfn.XLOOKUP(C15,customers!$A$1:$A$1001,customers!$C$1:$C$1001,0)=0,"",_xlfn.XLOOKUP(C15,customers!$A$1:$A$1001,customers!$C$1:$C$1001,0))</f>
        <v>tvanyutind@wix.com</v>
      </c>
      <c r="H15" s="2" t="str">
        <f>_xlfn.XLOOKUP(C15,customers!$A$1:$A$1001,customers!$G$1:$G$1001,0)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5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_xlfn.XLOOKUP(C16,customers!$A$1:$A$1001,customers!$B$1:$B$1001,0)</f>
        <v>Patrice Trobe</v>
      </c>
      <c r="G16" s="2" t="str">
        <f>IF(_xlfn.XLOOKUP(C16,customers!$A$1:$A$1001,customers!$C$1:$C$1001,0)=0,"",_xlfn.XLOOKUP(C16,customers!$A$1:$A$1001,customers!$C$1:$C$1001,0))</f>
        <v>ptrobee@wunderground.com</v>
      </c>
      <c r="H16" s="2" t="str">
        <f>_xlfn.XLOOKUP(C16,customers!$A$1:$A$1001,customers!$G$1:$G$1001,0)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5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_xlfn.XLOOKUP(C17,customers!$A$1:$A$1001,customers!$B$1:$B$1001,0)</f>
        <v>Llywellyn Oscroft</v>
      </c>
      <c r="G17" s="2" t="str">
        <f>IF(_xlfn.XLOOKUP(C17,customers!$A$1:$A$1001,customers!$C$1:$C$1001,0)=0,"",_xlfn.XLOOKUP(C17,customers!$A$1:$A$1001,customers!$C$1:$C$1001,0))</f>
        <v>loscroftf@ebay.co.uk</v>
      </c>
      <c r="H17" s="2" t="str">
        <f>_xlfn.XLOOKUP(C17,customers!$A$1:$A$1001,customers!$G$1:$G$1001,0)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5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_xlfn.XLOOKUP(C18,customers!$A$1:$A$1001,customers!$B$1:$B$1001,0)</f>
        <v>Minni Alabaster</v>
      </c>
      <c r="G18" s="2" t="str">
        <f>IF(_xlfn.XLOOKUP(C18,customers!$A$1:$A$1001,customers!$C$1:$C$1001,0)=0,"",_xlfn.XLOOKUP(C18,customers!$A$1:$A$1001,customers!$C$1:$C$1001,0))</f>
        <v>malabasterg@hexun.com</v>
      </c>
      <c r="H18" s="2" t="str">
        <f>_xlfn.XLOOKUP(C18,customers!$A$1:$A$1001,customers!$G$1:$G$1001,0)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5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_xlfn.XLOOKUP(C19,customers!$A$1:$A$1001,customers!$B$1:$B$1001,0)</f>
        <v>Rhianon Broxup</v>
      </c>
      <c r="G19" s="2" t="str">
        <f>IF(_xlfn.XLOOKUP(C19,customers!$A$1:$A$1001,customers!$C$1:$C$1001,0)=0,"",_xlfn.XLOOKUP(C19,customers!$A$1:$A$1001,customers!$C$1:$C$1001,0))</f>
        <v>rbroxuph@jimdo.com</v>
      </c>
      <c r="H19" s="2" t="str">
        <f>_xlfn.XLOOKUP(C19,customers!$A$1:$A$1001,customers!$G$1:$G$1001,0)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5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>
        <f t="shared" si="0"/>
        <v>77.699999999999989</v>
      </c>
      <c r="N19" t="str">
        <f t="shared" si="1"/>
        <v>Arabica</v>
      </c>
      <c r="O19" t="str">
        <f t="shared" si="2"/>
        <v>Large</v>
      </c>
    </row>
    <row r="20" spans="1:15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_xlfn.XLOOKUP(C20,customers!$A$1:$A$1001,customers!$B$1:$B$1001,0)</f>
        <v>Pall Redford</v>
      </c>
      <c r="G20" s="2" t="str">
        <f>IF(_xlfn.XLOOKUP(C20,customers!$A$1:$A$1001,customers!$C$1:$C$1001,0)=0,"",_xlfn.XLOOKUP(C20,customers!$A$1:$A$1001,customers!$C$1:$C$1001,0))</f>
        <v>predfordi@ow.ly</v>
      </c>
      <c r="H20" s="2" t="str">
        <f>_xlfn.XLOOKUP(C20,customers!$A$1:$A$1001,customers!$G$1:$G$1001,0)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5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_xlfn.XLOOKUP(C21,customers!$A$1:$A$1001,customers!$B$1:$B$1001,0)</f>
        <v>Aurea Corradino</v>
      </c>
      <c r="G21" s="2" t="str">
        <f>IF(_xlfn.XLOOKUP(C21,customers!$A$1:$A$1001,customers!$C$1:$C$1001,0)=0,"",_xlfn.XLOOKUP(C21,customers!$A$1:$A$1001,customers!$C$1:$C$1001,0))</f>
        <v>acorradinoj@harvard.edu</v>
      </c>
      <c r="H21" s="2" t="str">
        <f>_xlfn.XLOOKUP(C21,customers!$A$1:$A$1001,customers!$G$1:$G$1001,0)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5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_xlfn.XLOOKUP(C22,customers!$A$1:$A$1001,customers!$B$1:$B$1001,0)</f>
        <v>Aurea Corradino</v>
      </c>
      <c r="G22" s="2" t="str">
        <f>IF(_xlfn.XLOOKUP(C22,customers!$A$1:$A$1001,customers!$C$1:$C$1001,0)=0,"",_xlfn.XLOOKUP(C22,customers!$A$1:$A$1001,customers!$C$1:$C$1001,0))</f>
        <v>acorradinoj@harvard.edu</v>
      </c>
      <c r="H22" s="2" t="str">
        <f>_xlfn.XLOOKUP(C22,customers!$A$1:$A$1001,customers!$G$1:$G$1001,0)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5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_xlfn.XLOOKUP(C23,customers!$A$1:$A$1001,customers!$B$1:$B$1001,0)</f>
        <v>Avrit Davidowsky</v>
      </c>
      <c r="G23" s="2" t="str">
        <f>IF(_xlfn.XLOOKUP(C23,customers!$A$1:$A$1001,customers!$C$1:$C$1001,0)=0,"",_xlfn.XLOOKUP(C23,customers!$A$1:$A$1001,customers!$C$1:$C$1001,0))</f>
        <v>adavidowskyl@netvibes.com</v>
      </c>
      <c r="H23" s="2" t="str">
        <f>_xlfn.XLOOKUP(C23,customers!$A$1:$A$1001,customers!$G$1:$G$1001,0)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5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_xlfn.XLOOKUP(C24,customers!$A$1:$A$1001,customers!$B$1:$B$1001,0)</f>
        <v>Annabel Antuk</v>
      </c>
      <c r="G24" s="2" t="str">
        <f>IF(_xlfn.XLOOKUP(C24,customers!$A$1:$A$1001,customers!$C$1:$C$1001,0)=0,"",_xlfn.XLOOKUP(C24,customers!$A$1:$A$1001,customers!$C$1:$C$1001,0))</f>
        <v>aantukm@kickstarter.com</v>
      </c>
      <c r="H24" s="2" t="str">
        <f>_xlfn.XLOOKUP(C24,customers!$A$1:$A$1001,customers!$G$1:$G$1001,0)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5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_xlfn.XLOOKUP(C25,customers!$A$1:$A$1001,customers!$B$1:$B$1001,0)</f>
        <v>Iorgo Kleinert</v>
      </c>
      <c r="G25" s="2" t="str">
        <f>IF(_xlfn.XLOOKUP(C25,customers!$A$1:$A$1001,customers!$C$1:$C$1001,0)=0,"",_xlfn.XLOOKUP(C25,customers!$A$1:$A$1001,customers!$C$1:$C$1001,0))</f>
        <v>ikleinertn@timesonline.co.uk</v>
      </c>
      <c r="H25" s="2" t="str">
        <f>_xlfn.XLOOKUP(C25,customers!$A$1:$A$1001,customers!$G$1:$G$1001,0)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5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_xlfn.XLOOKUP(C26,customers!$A$1:$A$1001,customers!$B$1:$B$1001,0)</f>
        <v>Chrisy Blofeld</v>
      </c>
      <c r="G26" s="2" t="str">
        <f>IF(_xlfn.XLOOKUP(C26,customers!$A$1:$A$1001,customers!$C$1:$C$1001,0)=0,"",_xlfn.XLOOKUP(C26,customers!$A$1:$A$1001,customers!$C$1:$C$1001,0))</f>
        <v>cblofeldo@amazon.co.uk</v>
      </c>
      <c r="H26" s="2" t="str">
        <f>_xlfn.XLOOKUP(C26,customers!$A$1:$A$1001,customers!$G$1:$G$1001,0)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5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_xlfn.XLOOKUP(C27,customers!$A$1:$A$1001,customers!$B$1:$B$1001,0)</f>
        <v>Culley Farris</v>
      </c>
      <c r="G27" s="2" t="str">
        <f>IF(_xlfn.XLOOKUP(C27,customers!$A$1:$A$1001,customers!$C$1:$C$1001,0)=0,"",_xlfn.XLOOKUP(C27,customers!$A$1:$A$1001,customers!$C$1:$C$1001,0))</f>
        <v/>
      </c>
      <c r="H27" s="2" t="str">
        <f>_xlfn.XLOOKUP(C27,customers!$A$1:$A$1001,customers!$G$1:$G$1001,0)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5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_xlfn.XLOOKUP(C28,customers!$A$1:$A$1001,customers!$B$1:$B$1001,0)</f>
        <v>Selene Shales</v>
      </c>
      <c r="G28" s="2" t="str">
        <f>IF(_xlfn.XLOOKUP(C28,customers!$A$1:$A$1001,customers!$C$1:$C$1001,0)=0,"",_xlfn.XLOOKUP(C28,customers!$A$1:$A$1001,customers!$C$1:$C$1001,0))</f>
        <v>sshalesq@umich.edu</v>
      </c>
      <c r="H28" s="2" t="str">
        <f>_xlfn.XLOOKUP(C28,customers!$A$1:$A$1001,customers!$G$1:$G$1001,0)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5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_xlfn.XLOOKUP(C29,customers!$A$1:$A$1001,customers!$B$1:$B$1001,0)</f>
        <v>Vivie Danneil</v>
      </c>
      <c r="G29" s="2" t="str">
        <f>IF(_xlfn.XLOOKUP(C29,customers!$A$1:$A$1001,customers!$C$1:$C$1001,0)=0,"",_xlfn.XLOOKUP(C29,customers!$A$1:$A$1001,customers!$C$1:$C$1001,0))</f>
        <v>vdanneilr@mtv.com</v>
      </c>
      <c r="H29" s="2" t="str">
        <f>_xlfn.XLOOKUP(C29,customers!$A$1:$A$1001,customers!$G$1:$G$1001,0)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5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_xlfn.XLOOKUP(C30,customers!$A$1:$A$1001,customers!$B$1:$B$1001,0)</f>
        <v>Theresita Newbury</v>
      </c>
      <c r="G30" s="2" t="str">
        <f>IF(_xlfn.XLOOKUP(C30,customers!$A$1:$A$1001,customers!$C$1:$C$1001,0)=0,"",_xlfn.XLOOKUP(C30,customers!$A$1:$A$1001,customers!$C$1:$C$1001,0))</f>
        <v>tnewburys@usda.gov</v>
      </c>
      <c r="H30" s="2" t="str">
        <f>_xlfn.XLOOKUP(C30,customers!$A$1:$A$1001,customers!$G$1:$G$1001,0)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5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_xlfn.XLOOKUP(C31,customers!$A$1:$A$1001,customers!$B$1:$B$1001,0)</f>
        <v>Mozelle Calcutt</v>
      </c>
      <c r="G31" s="2" t="str">
        <f>IF(_xlfn.XLOOKUP(C31,customers!$A$1:$A$1001,customers!$C$1:$C$1001,0)=0,"",_xlfn.XLOOKUP(C31,customers!$A$1:$A$1001,customers!$C$1:$C$1001,0))</f>
        <v>mcalcuttt@baidu.com</v>
      </c>
      <c r="H31" s="2" t="str">
        <f>_xlfn.XLOOKUP(C31,customers!$A$1:$A$1001,customers!$G$1:$G$1001,0)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5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_xlfn.XLOOKUP(C32,customers!$A$1:$A$1001,customers!$B$1:$B$1001,0)</f>
        <v>Adrian Swaine</v>
      </c>
      <c r="G32" s="2" t="str">
        <f>IF(_xlfn.XLOOKUP(C32,customers!$A$1:$A$1001,customers!$C$1:$C$1001,0)=0,"",_xlfn.XLOOKUP(C32,customers!$A$1:$A$1001,customers!$C$1:$C$1001,0))</f>
        <v/>
      </c>
      <c r="H32" s="2" t="str">
        <f>_xlfn.XLOOKUP(C32,customers!$A$1:$A$1001,customers!$G$1:$G$1001,0)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5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_xlfn.XLOOKUP(C33,customers!$A$1:$A$1001,customers!$B$1:$B$1001,0)</f>
        <v>Adrian Swaine</v>
      </c>
      <c r="G33" s="2" t="str">
        <f>IF(_xlfn.XLOOKUP(C33,customers!$A$1:$A$1001,customers!$C$1:$C$1001,0)=0,"",_xlfn.XLOOKUP(C33,customers!$A$1:$A$1001,customers!$C$1:$C$1001,0))</f>
        <v/>
      </c>
      <c r="H33" s="2" t="str">
        <f>_xlfn.XLOOKUP(C33,customers!$A$1:$A$1001,customers!$G$1:$G$1001,0)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5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_xlfn.XLOOKUP(C34,customers!$A$1:$A$1001,customers!$B$1:$B$1001,0)</f>
        <v>Adrian Swaine</v>
      </c>
      <c r="G34" s="2" t="str">
        <f>IF(_xlfn.XLOOKUP(C34,customers!$A$1:$A$1001,customers!$C$1:$C$1001,0)=0,"",_xlfn.XLOOKUP(C34,customers!$A$1:$A$1001,customers!$C$1:$C$1001,0))</f>
        <v/>
      </c>
      <c r="H34" s="2" t="str">
        <f>_xlfn.XLOOKUP(C34,customers!$A$1:$A$1001,customers!$G$1:$G$1001,0)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5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_xlfn.XLOOKUP(C35,customers!$A$1:$A$1001,customers!$B$1:$B$1001,0)</f>
        <v>Gallard Gatheral</v>
      </c>
      <c r="G35" s="2" t="str">
        <f>IF(_xlfn.XLOOKUP(C35,customers!$A$1:$A$1001,customers!$C$1:$C$1001,0)=0,"",_xlfn.XLOOKUP(C35,customers!$A$1:$A$1001,customers!$C$1:$C$1001,0))</f>
        <v>ggatheralx@123-reg.co.uk</v>
      </c>
      <c r="H35" s="2" t="str">
        <f>_xlfn.XLOOKUP(C35,customers!$A$1:$A$1001,customers!$G$1:$G$1001,0)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5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>
        <f t="shared" si="0"/>
        <v>23.774999999999999</v>
      </c>
      <c r="N35" t="str">
        <f t="shared" si="1"/>
        <v>Liberica</v>
      </c>
      <c r="O35" t="str">
        <f t="shared" si="2"/>
        <v>Large</v>
      </c>
    </row>
    <row r="36" spans="1:15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_xlfn.XLOOKUP(C36,customers!$A$1:$A$1001,customers!$B$1:$B$1001,0)</f>
        <v>Una Welberry</v>
      </c>
      <c r="G36" s="2" t="str">
        <f>IF(_xlfn.XLOOKUP(C36,customers!$A$1:$A$1001,customers!$C$1:$C$1001,0)=0,"",_xlfn.XLOOKUP(C36,customers!$A$1:$A$1001,customers!$C$1:$C$1001,0))</f>
        <v>uwelberryy@ebay.co.uk</v>
      </c>
      <c r="H36" s="2" t="str">
        <f>_xlfn.XLOOKUP(C36,customers!$A$1:$A$1001,customers!$G$1:$G$1001,0)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5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>
        <f t="shared" si="0"/>
        <v>57.06</v>
      </c>
      <c r="N36" t="str">
        <f t="shared" si="1"/>
        <v>Liberica</v>
      </c>
      <c r="O36" t="str">
        <f t="shared" si="2"/>
        <v>Large</v>
      </c>
    </row>
    <row r="37" spans="1:15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_xlfn.XLOOKUP(C37,customers!$A$1:$A$1001,customers!$B$1:$B$1001,0)</f>
        <v>Faber Eilhart</v>
      </c>
      <c r="G37" s="2" t="str">
        <f>IF(_xlfn.XLOOKUP(C37,customers!$A$1:$A$1001,customers!$C$1:$C$1001,0)=0,"",_xlfn.XLOOKUP(C37,customers!$A$1:$A$1001,customers!$C$1:$C$1001,0))</f>
        <v>feilhartz@who.int</v>
      </c>
      <c r="H37" s="2" t="str">
        <f>_xlfn.XLOOKUP(C37,customers!$A$1:$A$1001,customers!$G$1:$G$1001,0)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5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_xlfn.XLOOKUP(C38,customers!$A$1:$A$1001,customers!$B$1:$B$1001,0)</f>
        <v>Zorina Ponting</v>
      </c>
      <c r="G38" s="2" t="str">
        <f>IF(_xlfn.XLOOKUP(C38,customers!$A$1:$A$1001,customers!$C$1:$C$1001,0)=0,"",_xlfn.XLOOKUP(C38,customers!$A$1:$A$1001,customers!$C$1:$C$1001,0))</f>
        <v>zponting10@altervista.org</v>
      </c>
      <c r="H38" s="2" t="str">
        <f>_xlfn.XLOOKUP(C38,customers!$A$1:$A$1001,customers!$G$1:$G$1001,0)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5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_xlfn.XLOOKUP(C39,customers!$A$1:$A$1001,customers!$B$1:$B$1001,0)</f>
        <v>Silvio Strase</v>
      </c>
      <c r="G39" s="2" t="str">
        <f>IF(_xlfn.XLOOKUP(C39,customers!$A$1:$A$1001,customers!$C$1:$C$1001,0)=0,"",_xlfn.XLOOKUP(C39,customers!$A$1:$A$1001,customers!$C$1:$C$1001,0))</f>
        <v>sstrase11@booking.com</v>
      </c>
      <c r="H39" s="2" t="str">
        <f>_xlfn.XLOOKUP(C39,customers!$A$1:$A$1001,customers!$G$1:$G$1001,0)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5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>
        <f t="shared" si="0"/>
        <v>28.53</v>
      </c>
      <c r="N39" t="str">
        <f t="shared" si="1"/>
        <v>Liberica</v>
      </c>
      <c r="O39" t="str">
        <f t="shared" si="2"/>
        <v>Large</v>
      </c>
    </row>
    <row r="40" spans="1:15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_xlfn.XLOOKUP(C40,customers!$A$1:$A$1001,customers!$B$1:$B$1001,0)</f>
        <v>Dorie de la Tremoille</v>
      </c>
      <c r="G40" s="2" t="str">
        <f>IF(_xlfn.XLOOKUP(C40,customers!$A$1:$A$1001,customers!$C$1:$C$1001,0)=0,"",_xlfn.XLOOKUP(C40,customers!$A$1:$A$1001,customers!$C$1:$C$1001,0))</f>
        <v>dde12@unesco.org</v>
      </c>
      <c r="H40" s="2" t="str">
        <f>_xlfn.XLOOKUP(C40,customers!$A$1:$A$1001,customers!$G$1:$G$1001,0)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5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_xlfn.XLOOKUP(C41,customers!$A$1:$A$1001,customers!$B$1:$B$1001,0)</f>
        <v>Hy Zanetto</v>
      </c>
      <c r="G41" s="2" t="str">
        <f>IF(_xlfn.XLOOKUP(C41,customers!$A$1:$A$1001,customers!$C$1:$C$1001,0)=0,"",_xlfn.XLOOKUP(C41,customers!$A$1:$A$1001,customers!$C$1:$C$1001,0))</f>
        <v/>
      </c>
      <c r="H41" s="2" t="str">
        <f>_xlfn.XLOOKUP(C41,customers!$A$1:$A$1001,customers!$G$1:$G$1001,0)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5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_xlfn.XLOOKUP(C42,customers!$A$1:$A$1001,customers!$B$1:$B$1001,0)</f>
        <v>Jessica McNess</v>
      </c>
      <c r="G42" s="2" t="str">
        <f>IF(_xlfn.XLOOKUP(C42,customers!$A$1:$A$1001,customers!$C$1:$C$1001,0)=0,"",_xlfn.XLOOKUP(C42,customers!$A$1:$A$1001,customers!$C$1:$C$1001,0))</f>
        <v/>
      </c>
      <c r="H42" s="2" t="str">
        <f>_xlfn.XLOOKUP(C42,customers!$A$1:$A$1001,customers!$G$1:$G$1001,0)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5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_xlfn.XLOOKUP(C43,customers!$A$1:$A$1001,customers!$B$1:$B$1001,0)</f>
        <v>Lorenzo Yeoland</v>
      </c>
      <c r="G43" s="2" t="str">
        <f>IF(_xlfn.XLOOKUP(C43,customers!$A$1:$A$1001,customers!$C$1:$C$1001,0)=0,"",_xlfn.XLOOKUP(C43,customers!$A$1:$A$1001,customers!$C$1:$C$1001,0))</f>
        <v>lyeoland15@pbs.org</v>
      </c>
      <c r="H43" s="2" t="str">
        <f>_xlfn.XLOOKUP(C43,customers!$A$1:$A$1001,customers!$G$1:$G$1001,0)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5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_xlfn.XLOOKUP(C44,customers!$A$1:$A$1001,customers!$B$1:$B$1001,0)</f>
        <v>Abigail Tolworthy</v>
      </c>
      <c r="G44" s="2" t="str">
        <f>IF(_xlfn.XLOOKUP(C44,customers!$A$1:$A$1001,customers!$C$1:$C$1001,0)=0,"",_xlfn.XLOOKUP(C44,customers!$A$1:$A$1001,customers!$C$1:$C$1001,0))</f>
        <v>atolworthy16@toplist.cz</v>
      </c>
      <c r="H44" s="2" t="str">
        <f>_xlfn.XLOOKUP(C44,customers!$A$1:$A$1001,customers!$G$1:$G$1001,0)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5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_xlfn.XLOOKUP(C45,customers!$A$1:$A$1001,customers!$B$1:$B$1001,0)</f>
        <v>Maurie Bartol</v>
      </c>
      <c r="G45" s="2" t="str">
        <f>IF(_xlfn.XLOOKUP(C45,customers!$A$1:$A$1001,customers!$C$1:$C$1001,0)=0,"",_xlfn.XLOOKUP(C45,customers!$A$1:$A$1001,customers!$C$1:$C$1001,0))</f>
        <v/>
      </c>
      <c r="H45" s="2" t="str">
        <f>_xlfn.XLOOKUP(C45,customers!$A$1:$A$1001,customers!$G$1:$G$1001,0)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5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>
        <f t="shared" si="0"/>
        <v>72.91</v>
      </c>
      <c r="N45" t="str">
        <f t="shared" si="1"/>
        <v>Liberica</v>
      </c>
      <c r="O45" t="str">
        <f t="shared" si="2"/>
        <v>Large</v>
      </c>
    </row>
    <row r="46" spans="1:15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_xlfn.XLOOKUP(C46,customers!$A$1:$A$1001,customers!$B$1:$B$1001,0)</f>
        <v>Olag Baudassi</v>
      </c>
      <c r="G46" s="2" t="str">
        <f>IF(_xlfn.XLOOKUP(C46,customers!$A$1:$A$1001,customers!$C$1:$C$1001,0)=0,"",_xlfn.XLOOKUP(C46,customers!$A$1:$A$1001,customers!$C$1:$C$1001,0))</f>
        <v>obaudassi18@seesaa.net</v>
      </c>
      <c r="H46" s="2" t="str">
        <f>_xlfn.XLOOKUP(C46,customers!$A$1:$A$1001,customers!$G$1:$G$1001,0)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5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_xlfn.XLOOKUP(C47,customers!$A$1:$A$1001,customers!$B$1:$B$1001,0)</f>
        <v>Petey Kingsbury</v>
      </c>
      <c r="G47" s="2" t="str">
        <f>IF(_xlfn.XLOOKUP(C47,customers!$A$1:$A$1001,customers!$C$1:$C$1001,0)=0,"",_xlfn.XLOOKUP(C47,customers!$A$1:$A$1001,customers!$C$1:$C$1001,0))</f>
        <v>pkingsbury19@comcast.net</v>
      </c>
      <c r="H47" s="2" t="str">
        <f>_xlfn.XLOOKUP(C47,customers!$A$1:$A$1001,customers!$G$1:$G$1001,0)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5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_xlfn.XLOOKUP(C48,customers!$A$1:$A$1001,customers!$B$1:$B$1001,0)</f>
        <v>Donna Baskeyfied</v>
      </c>
      <c r="G48" s="2" t="str">
        <f>IF(_xlfn.XLOOKUP(C48,customers!$A$1:$A$1001,customers!$C$1:$C$1001,0)=0,"",_xlfn.XLOOKUP(C48,customers!$A$1:$A$1001,customers!$C$1:$C$1001,0))</f>
        <v/>
      </c>
      <c r="H48" s="2" t="str">
        <f>_xlfn.XLOOKUP(C48,customers!$A$1:$A$1001,customers!$G$1:$G$1001,0)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5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_xlfn.XLOOKUP(C49,customers!$A$1:$A$1001,customers!$B$1:$B$1001,0)</f>
        <v>Arda Curley</v>
      </c>
      <c r="G49" s="2" t="str">
        <f>IF(_xlfn.XLOOKUP(C49,customers!$A$1:$A$1001,customers!$C$1:$C$1001,0)=0,"",_xlfn.XLOOKUP(C49,customers!$A$1:$A$1001,customers!$C$1:$C$1001,0))</f>
        <v>acurley1b@hao123.com</v>
      </c>
      <c r="H49" s="2" t="str">
        <f>_xlfn.XLOOKUP(C49,customers!$A$1:$A$1001,customers!$G$1:$G$1001,0)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5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>
        <f t="shared" si="0"/>
        <v>7.77</v>
      </c>
      <c r="N49" t="str">
        <f t="shared" si="1"/>
        <v>Arabica</v>
      </c>
      <c r="O49" t="str">
        <f t="shared" si="2"/>
        <v>Large</v>
      </c>
    </row>
    <row r="50" spans="1:15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_xlfn.XLOOKUP(C50,customers!$A$1:$A$1001,customers!$B$1:$B$1001,0)</f>
        <v>Raynor McGilvary</v>
      </c>
      <c r="G50" s="2" t="str">
        <f>IF(_xlfn.XLOOKUP(C50,customers!$A$1:$A$1001,customers!$C$1:$C$1001,0)=0,"",_xlfn.XLOOKUP(C50,customers!$A$1:$A$1001,customers!$C$1:$C$1001,0))</f>
        <v>rmcgilvary1c@tamu.edu</v>
      </c>
      <c r="H50" s="2" t="str">
        <f>_xlfn.XLOOKUP(C50,customers!$A$1:$A$1001,customers!$G$1:$G$1001,0)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5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_xlfn.XLOOKUP(C51,customers!$A$1:$A$1001,customers!$B$1:$B$1001,0)</f>
        <v>Isis Pikett</v>
      </c>
      <c r="G51" s="2" t="str">
        <f>IF(_xlfn.XLOOKUP(C51,customers!$A$1:$A$1001,customers!$C$1:$C$1001,0)=0,"",_xlfn.XLOOKUP(C51,customers!$A$1:$A$1001,customers!$C$1:$C$1001,0))</f>
        <v>ipikett1d@xinhuanet.com</v>
      </c>
      <c r="H51" s="2" t="str">
        <f>_xlfn.XLOOKUP(C51,customers!$A$1:$A$1001,customers!$G$1:$G$1001,0)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5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>
        <f t="shared" si="0"/>
        <v>38.849999999999994</v>
      </c>
      <c r="N51" t="str">
        <f t="shared" si="1"/>
        <v>Arabica</v>
      </c>
      <c r="O51" t="str">
        <f t="shared" si="2"/>
        <v>Large</v>
      </c>
    </row>
    <row r="52" spans="1:15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_xlfn.XLOOKUP(C52,customers!$A$1:$A$1001,customers!$B$1:$B$1001,0)</f>
        <v>Inger Bouldon</v>
      </c>
      <c r="G52" s="2" t="str">
        <f>IF(_xlfn.XLOOKUP(C52,customers!$A$1:$A$1001,customers!$C$1:$C$1001,0)=0,"",_xlfn.XLOOKUP(C52,customers!$A$1:$A$1001,customers!$C$1:$C$1001,0))</f>
        <v>ibouldon1e@gizmodo.com</v>
      </c>
      <c r="H52" s="2" t="str">
        <f>_xlfn.XLOOKUP(C52,customers!$A$1:$A$1001,customers!$G$1:$G$1001,0)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5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_xlfn.XLOOKUP(C53,customers!$A$1:$A$1001,customers!$B$1:$B$1001,0)</f>
        <v>Karry Flanders</v>
      </c>
      <c r="G53" s="2" t="str">
        <f>IF(_xlfn.XLOOKUP(C53,customers!$A$1:$A$1001,customers!$C$1:$C$1001,0)=0,"",_xlfn.XLOOKUP(C53,customers!$A$1:$A$1001,customers!$C$1:$C$1001,0))</f>
        <v>kflanders1f@over-blog.com</v>
      </c>
      <c r="H53" s="2" t="str">
        <f>_xlfn.XLOOKUP(C53,customers!$A$1:$A$1001,customers!$G$1:$G$1001,0)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5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>
        <f t="shared" si="0"/>
        <v>145.82</v>
      </c>
      <c r="N53" t="str">
        <f t="shared" si="1"/>
        <v>Liberica</v>
      </c>
      <c r="O53" t="str">
        <f t="shared" si="2"/>
        <v>Large</v>
      </c>
    </row>
    <row r="54" spans="1:15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_xlfn.XLOOKUP(C54,customers!$A$1:$A$1001,customers!$B$1:$B$1001,0)</f>
        <v>Hartley Mattioli</v>
      </c>
      <c r="G54" s="2" t="str">
        <f>IF(_xlfn.XLOOKUP(C54,customers!$A$1:$A$1001,customers!$C$1:$C$1001,0)=0,"",_xlfn.XLOOKUP(C54,customers!$A$1:$A$1001,customers!$C$1:$C$1001,0))</f>
        <v>hmattioli1g@webmd.com</v>
      </c>
      <c r="H54" s="2" t="str">
        <f>_xlfn.XLOOKUP(C54,customers!$A$1:$A$1001,customers!$G$1:$G$1001,0)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5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_xlfn.XLOOKUP(C55,customers!$A$1:$A$1001,customers!$B$1:$B$1001,0)</f>
        <v>Hartley Mattioli</v>
      </c>
      <c r="G55" s="2" t="str">
        <f>IF(_xlfn.XLOOKUP(C55,customers!$A$1:$A$1001,customers!$C$1:$C$1001,0)=0,"",_xlfn.XLOOKUP(C55,customers!$A$1:$A$1001,customers!$C$1:$C$1001,0))</f>
        <v>hmattioli1g@webmd.com</v>
      </c>
      <c r="H55" s="2" t="str">
        <f>_xlfn.XLOOKUP(C55,customers!$A$1:$A$1001,customers!$G$1:$G$1001,0)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5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>
        <f t="shared" si="0"/>
        <v>72.91</v>
      </c>
      <c r="N55" t="str">
        <f t="shared" si="1"/>
        <v>Liberica</v>
      </c>
      <c r="O55" t="str">
        <f t="shared" si="2"/>
        <v>Large</v>
      </c>
    </row>
    <row r="56" spans="1:15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_xlfn.XLOOKUP(C56,customers!$A$1:$A$1001,customers!$B$1:$B$1001,0)</f>
        <v>Archambault Gillard</v>
      </c>
      <c r="G56" s="2" t="str">
        <f>IF(_xlfn.XLOOKUP(C56,customers!$A$1:$A$1001,customers!$C$1:$C$1001,0)=0,"",_xlfn.XLOOKUP(C56,customers!$A$1:$A$1001,customers!$C$1:$C$1001,0))</f>
        <v>agillard1i@issuu.com</v>
      </c>
      <c r="H56" s="2" t="str">
        <f>_xlfn.XLOOKUP(C56,customers!$A$1:$A$1001,customers!$G$1:$G$1001,0)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5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_xlfn.XLOOKUP(C57,customers!$A$1:$A$1001,customers!$B$1:$B$1001,0)</f>
        <v>Salomo Cushworth</v>
      </c>
      <c r="G57" s="2" t="str">
        <f>IF(_xlfn.XLOOKUP(C57,customers!$A$1:$A$1001,customers!$C$1:$C$1001,0)=0,"",_xlfn.XLOOKUP(C57,customers!$A$1:$A$1001,customers!$C$1:$C$1001,0))</f>
        <v/>
      </c>
      <c r="H57" s="2" t="str">
        <f>_xlfn.XLOOKUP(C57,customers!$A$1:$A$1001,customers!$G$1:$G$1001,0)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5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>
        <f t="shared" si="0"/>
        <v>47.55</v>
      </c>
      <c r="N57" t="str">
        <f t="shared" si="1"/>
        <v>Liberica</v>
      </c>
      <c r="O57" t="str">
        <f t="shared" si="2"/>
        <v>Large</v>
      </c>
    </row>
    <row r="58" spans="1:15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_xlfn.XLOOKUP(C58,customers!$A$1:$A$1001,customers!$B$1:$B$1001,0)</f>
        <v>Theda Grizard</v>
      </c>
      <c r="G58" s="2" t="str">
        <f>IF(_xlfn.XLOOKUP(C58,customers!$A$1:$A$1001,customers!$C$1:$C$1001,0)=0,"",_xlfn.XLOOKUP(C58,customers!$A$1:$A$1001,customers!$C$1:$C$1001,0))</f>
        <v>tgrizard1k@odnoklassniki.ru</v>
      </c>
      <c r="H58" s="2" t="str">
        <f>_xlfn.XLOOKUP(C58,customers!$A$1:$A$1001,customers!$G$1:$G$1001,0)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5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_xlfn.XLOOKUP(C59,customers!$A$1:$A$1001,customers!$B$1:$B$1001,0)</f>
        <v>Rozele Relton</v>
      </c>
      <c r="G59" s="2" t="str">
        <f>IF(_xlfn.XLOOKUP(C59,customers!$A$1:$A$1001,customers!$C$1:$C$1001,0)=0,"",_xlfn.XLOOKUP(C59,customers!$A$1:$A$1001,customers!$C$1:$C$1001,0))</f>
        <v>rrelton1l@stanford.edu</v>
      </c>
      <c r="H59" s="2" t="str">
        <f>_xlfn.XLOOKUP(C59,customers!$A$1:$A$1001,customers!$G$1:$G$1001,0)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5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>
        <f t="shared" si="0"/>
        <v>59.4</v>
      </c>
      <c r="N59" t="str">
        <f t="shared" si="1"/>
        <v>Excelsa</v>
      </c>
      <c r="O59" t="str">
        <f t="shared" si="2"/>
        <v>Large</v>
      </c>
    </row>
    <row r="60" spans="1:15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_xlfn.XLOOKUP(C60,customers!$A$1:$A$1001,customers!$B$1:$B$1001,0)</f>
        <v>Willa Rolling</v>
      </c>
      <c r="G60" s="2" t="str">
        <f>IF(_xlfn.XLOOKUP(C60,customers!$A$1:$A$1001,customers!$C$1:$C$1001,0)=0,"",_xlfn.XLOOKUP(C60,customers!$A$1:$A$1001,customers!$C$1:$C$1001,0))</f>
        <v/>
      </c>
      <c r="H60" s="2" t="str">
        <f>_xlfn.XLOOKUP(C60,customers!$A$1:$A$1001,customers!$G$1:$G$1001,0)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5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_xlfn.XLOOKUP(C61,customers!$A$1:$A$1001,customers!$B$1:$B$1001,0)</f>
        <v>Stanislaus Gilroy</v>
      </c>
      <c r="G61" s="2" t="str">
        <f>IF(_xlfn.XLOOKUP(C61,customers!$A$1:$A$1001,customers!$C$1:$C$1001,0)=0,"",_xlfn.XLOOKUP(C61,customers!$A$1:$A$1001,customers!$C$1:$C$1001,0))</f>
        <v>sgilroy1n@eepurl.com</v>
      </c>
      <c r="H61" s="2" t="str">
        <f>_xlfn.XLOOKUP(C61,customers!$A$1:$A$1001,customers!$G$1:$G$1001,0)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5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_xlfn.XLOOKUP(C62,customers!$A$1:$A$1001,customers!$B$1:$B$1001,0)</f>
        <v>Correy Cottingham</v>
      </c>
      <c r="G62" s="2" t="str">
        <f>IF(_xlfn.XLOOKUP(C62,customers!$A$1:$A$1001,customers!$C$1:$C$1001,0)=0,"",_xlfn.XLOOKUP(C62,customers!$A$1:$A$1001,customers!$C$1:$C$1001,0))</f>
        <v>ccottingham1o@wikipedia.org</v>
      </c>
      <c r="H62" s="2" t="str">
        <f>_xlfn.XLOOKUP(C62,customers!$A$1:$A$1001,customers!$G$1:$G$1001,0)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5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_xlfn.XLOOKUP(C63,customers!$A$1:$A$1001,customers!$B$1:$B$1001,0)</f>
        <v>Pammi Endacott</v>
      </c>
      <c r="G63" s="2" t="str">
        <f>IF(_xlfn.XLOOKUP(C63,customers!$A$1:$A$1001,customers!$C$1:$C$1001,0)=0,"",_xlfn.XLOOKUP(C63,customers!$A$1:$A$1001,customers!$C$1:$C$1001,0))</f>
        <v/>
      </c>
      <c r="H63" s="2" t="str">
        <f>_xlfn.XLOOKUP(C63,customers!$A$1:$A$1001,customers!$G$1:$G$1001,0)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5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_xlfn.XLOOKUP(C64,customers!$A$1:$A$1001,customers!$B$1:$B$1001,0)</f>
        <v>Nona Linklater</v>
      </c>
      <c r="G64" s="2" t="str">
        <f>IF(_xlfn.XLOOKUP(C64,customers!$A$1:$A$1001,customers!$C$1:$C$1001,0)=0,"",_xlfn.XLOOKUP(C64,customers!$A$1:$A$1001,customers!$C$1:$C$1001,0))</f>
        <v/>
      </c>
      <c r="H64" s="2" t="str">
        <f>_xlfn.XLOOKUP(C64,customers!$A$1:$A$1001,customers!$G$1:$G$1001,0)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5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>
        <f t="shared" si="0"/>
        <v>23.774999999999999</v>
      </c>
      <c r="N64" t="str">
        <f t="shared" si="1"/>
        <v>Liberica</v>
      </c>
      <c r="O64" t="str">
        <f t="shared" si="2"/>
        <v>Large</v>
      </c>
    </row>
    <row r="65" spans="1:15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_xlfn.XLOOKUP(C65,customers!$A$1:$A$1001,customers!$B$1:$B$1001,0)</f>
        <v>Annadiane Dykes</v>
      </c>
      <c r="G65" s="2" t="str">
        <f>IF(_xlfn.XLOOKUP(C65,customers!$A$1:$A$1001,customers!$C$1:$C$1001,0)=0,"",_xlfn.XLOOKUP(C65,customers!$A$1:$A$1001,customers!$C$1:$C$1001,0))</f>
        <v>adykes1r@eventbrite.com</v>
      </c>
      <c r="H65" s="2" t="str">
        <f>_xlfn.XLOOKUP(C65,customers!$A$1:$A$1001,customers!$G$1:$G$1001,0)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5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_xlfn.XLOOKUP(C66,customers!$A$1:$A$1001,customers!$B$1:$B$1001,0)</f>
        <v>Felecia Dodgson</v>
      </c>
      <c r="G66" s="2" t="str">
        <f>IF(_xlfn.XLOOKUP(C66,customers!$A$1:$A$1001,customers!$C$1:$C$1001,0)=0,"",_xlfn.XLOOKUP(C66,customers!$A$1:$A$1001,customers!$C$1:$C$1001,0))</f>
        <v/>
      </c>
      <c r="H66" s="2" t="str">
        <f>_xlfn.XLOOKUP(C66,customers!$A$1:$A$1001,customers!$G$1:$G$1001,0)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5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_xlfn.XLOOKUP(C67,customers!$A$1:$A$1001,customers!$B$1:$B$1001,0)</f>
        <v>Angelia Cockrem</v>
      </c>
      <c r="G67" s="2" t="str">
        <f>IF(_xlfn.XLOOKUP(C67,customers!$A$1:$A$1001,customers!$C$1:$C$1001,0)=0,"",_xlfn.XLOOKUP(C67,customers!$A$1:$A$1001,customers!$C$1:$C$1001,0))</f>
        <v>acockrem1t@engadget.com</v>
      </c>
      <c r="H67" s="2" t="str">
        <f>_xlfn.XLOOKUP(C67,customers!$A$1:$A$1001,customers!$G$1:$G$1001,0)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5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>
        <f t="shared" ref="M67:M130" si="3">L67*E67</f>
        <v>82.339999999999989</v>
      </c>
      <c r="N67" t="str">
        <f t="shared" ref="N67:N130" si="4">IF(I67="Rob","Robusta",IF(I67="Exc","Excelsa",IF(I67="Lib","Liberica",IF(I67="Ara","Arabica",""))))</f>
        <v>Robusta</v>
      </c>
      <c r="O67" t="str">
        <f t="shared" ref="O67:O130" si="5">IF(J67="M","Medium",IF(J67="L","Large",IF(J67="D","Dark","")))</f>
        <v>Dark</v>
      </c>
    </row>
    <row r="68" spans="1:15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_xlfn.XLOOKUP(C68,customers!$A$1:$A$1001,customers!$B$1:$B$1001,0)</f>
        <v>Belvia Umpleby</v>
      </c>
      <c r="G68" s="2" t="str">
        <f>IF(_xlfn.XLOOKUP(C68,customers!$A$1:$A$1001,customers!$C$1:$C$1001,0)=0,"",_xlfn.XLOOKUP(C68,customers!$A$1:$A$1001,customers!$C$1:$C$1001,0))</f>
        <v>bumpleby1u@soundcloud.com</v>
      </c>
      <c r="H68" s="2" t="str">
        <f>_xlfn.XLOOKUP(C68,customers!$A$1:$A$1001,customers!$G$1:$G$1001,0)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5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>
        <f t="shared" si="3"/>
        <v>7.169999999999999</v>
      </c>
      <c r="N68" t="str">
        <f t="shared" si="4"/>
        <v>Robusta</v>
      </c>
      <c r="O68" t="str">
        <f t="shared" si="5"/>
        <v>Large</v>
      </c>
    </row>
    <row r="69" spans="1:15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_xlfn.XLOOKUP(C69,customers!$A$1:$A$1001,customers!$B$1:$B$1001,0)</f>
        <v>Nat Saleway</v>
      </c>
      <c r="G69" s="2" t="str">
        <f>IF(_xlfn.XLOOKUP(C69,customers!$A$1:$A$1001,customers!$C$1:$C$1001,0)=0,"",_xlfn.XLOOKUP(C69,customers!$A$1:$A$1001,customers!$C$1:$C$1001,0))</f>
        <v>nsaleway1v@dedecms.com</v>
      </c>
      <c r="H69" s="2" t="str">
        <f>_xlfn.XLOOKUP(C69,customers!$A$1:$A$1001,customers!$G$1:$G$1001,0)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5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>
        <f t="shared" si="3"/>
        <v>9.51</v>
      </c>
      <c r="N69" t="str">
        <f t="shared" si="4"/>
        <v>Liberica</v>
      </c>
      <c r="O69" t="str">
        <f t="shared" si="5"/>
        <v>Large</v>
      </c>
    </row>
    <row r="70" spans="1:15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_xlfn.XLOOKUP(C70,customers!$A$1:$A$1001,customers!$B$1:$B$1001,0)</f>
        <v>Hayward Goulter</v>
      </c>
      <c r="G70" s="2" t="str">
        <f>IF(_xlfn.XLOOKUP(C70,customers!$A$1:$A$1001,customers!$C$1:$C$1001,0)=0,"",_xlfn.XLOOKUP(C70,customers!$A$1:$A$1001,customers!$C$1:$C$1001,0))</f>
        <v>hgoulter1w@abc.net.au</v>
      </c>
      <c r="H70" s="2" t="str">
        <f>_xlfn.XLOOKUP(C70,customers!$A$1:$A$1001,customers!$G$1:$G$1001,0)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5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_xlfn.XLOOKUP(C71,customers!$A$1:$A$1001,customers!$B$1:$B$1001,0)</f>
        <v>Gay Rizzello</v>
      </c>
      <c r="G71" s="2" t="str">
        <f>IF(_xlfn.XLOOKUP(C71,customers!$A$1:$A$1001,customers!$C$1:$C$1001,0)=0,"",_xlfn.XLOOKUP(C71,customers!$A$1:$A$1001,customers!$C$1:$C$1001,0))</f>
        <v>grizzello1x@symantec.com</v>
      </c>
      <c r="H71" s="2" t="str">
        <f>_xlfn.XLOOKUP(C71,customers!$A$1:$A$1001,customers!$G$1:$G$1001,0)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5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_xlfn.XLOOKUP(C72,customers!$A$1:$A$1001,customers!$B$1:$B$1001,0)</f>
        <v>Shannon List</v>
      </c>
      <c r="G72" s="2" t="str">
        <f>IF(_xlfn.XLOOKUP(C72,customers!$A$1:$A$1001,customers!$C$1:$C$1001,0)=0,"",_xlfn.XLOOKUP(C72,customers!$A$1:$A$1001,customers!$C$1:$C$1001,0))</f>
        <v>slist1y@mapquest.com</v>
      </c>
      <c r="H72" s="2" t="str">
        <f>_xlfn.XLOOKUP(C72,customers!$A$1:$A$1001,customers!$G$1:$G$1001,0)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5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>
        <f t="shared" si="3"/>
        <v>136.61999999999998</v>
      </c>
      <c r="N72" t="str">
        <f t="shared" si="4"/>
        <v>Excelsa</v>
      </c>
      <c r="O72" t="str">
        <f t="shared" si="5"/>
        <v>Large</v>
      </c>
    </row>
    <row r="73" spans="1:15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_xlfn.XLOOKUP(C73,customers!$A$1:$A$1001,customers!$B$1:$B$1001,0)</f>
        <v>Shirlene Edmondson</v>
      </c>
      <c r="G73" s="2" t="str">
        <f>IF(_xlfn.XLOOKUP(C73,customers!$A$1:$A$1001,customers!$C$1:$C$1001,0)=0,"",_xlfn.XLOOKUP(C73,customers!$A$1:$A$1001,customers!$C$1:$C$1001,0))</f>
        <v>sedmondson1z@theguardian.com</v>
      </c>
      <c r="H73" s="2" t="str">
        <f>_xlfn.XLOOKUP(C73,customers!$A$1:$A$1001,customers!$G$1:$G$1001,0)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5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>
        <f t="shared" si="3"/>
        <v>9.51</v>
      </c>
      <c r="N73" t="str">
        <f t="shared" si="4"/>
        <v>Liberica</v>
      </c>
      <c r="O73" t="str">
        <f t="shared" si="5"/>
        <v>Large</v>
      </c>
    </row>
    <row r="74" spans="1:15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_xlfn.XLOOKUP(C74,customers!$A$1:$A$1001,customers!$B$1:$B$1001,0)</f>
        <v>Aurlie McCarl</v>
      </c>
      <c r="G74" s="2" t="str">
        <f>IF(_xlfn.XLOOKUP(C74,customers!$A$1:$A$1001,customers!$C$1:$C$1001,0)=0,"",_xlfn.XLOOKUP(C74,customers!$A$1:$A$1001,customers!$C$1:$C$1001,0))</f>
        <v/>
      </c>
      <c r="H74" s="2" t="str">
        <f>_xlfn.XLOOKUP(C74,customers!$A$1:$A$1001,customers!$G$1:$G$1001,0)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5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_xlfn.XLOOKUP(C75,customers!$A$1:$A$1001,customers!$B$1:$B$1001,0)</f>
        <v>Alikee Carryer</v>
      </c>
      <c r="G75" s="2" t="str">
        <f>IF(_xlfn.XLOOKUP(C75,customers!$A$1:$A$1001,customers!$C$1:$C$1001,0)=0,"",_xlfn.XLOOKUP(C75,customers!$A$1:$A$1001,customers!$C$1:$C$1001,0))</f>
        <v/>
      </c>
      <c r="H75" s="2" t="str">
        <f>_xlfn.XLOOKUP(C75,customers!$A$1:$A$1001,customers!$G$1:$G$1001,0)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5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_xlfn.XLOOKUP(C76,customers!$A$1:$A$1001,customers!$B$1:$B$1001,0)</f>
        <v>Jennifer Rangall</v>
      </c>
      <c r="G76" s="2" t="str">
        <f>IF(_xlfn.XLOOKUP(C76,customers!$A$1:$A$1001,customers!$C$1:$C$1001,0)=0,"",_xlfn.XLOOKUP(C76,customers!$A$1:$A$1001,customers!$C$1:$C$1001,0))</f>
        <v>jrangall22@newsvine.com</v>
      </c>
      <c r="H76" s="2" t="str">
        <f>_xlfn.XLOOKUP(C76,customers!$A$1:$A$1001,customers!$G$1:$G$1001,0)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5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>
        <f t="shared" si="3"/>
        <v>17.82</v>
      </c>
      <c r="N76" t="str">
        <f t="shared" si="4"/>
        <v>Excelsa</v>
      </c>
      <c r="O76" t="str">
        <f t="shared" si="5"/>
        <v>Large</v>
      </c>
    </row>
    <row r="77" spans="1:15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_xlfn.XLOOKUP(C77,customers!$A$1:$A$1001,customers!$B$1:$B$1001,0)</f>
        <v>Kipper Boorn</v>
      </c>
      <c r="G77" s="2" t="str">
        <f>IF(_xlfn.XLOOKUP(C77,customers!$A$1:$A$1001,customers!$C$1:$C$1001,0)=0,"",_xlfn.XLOOKUP(C77,customers!$A$1:$A$1001,customers!$C$1:$C$1001,0))</f>
        <v>kboorn23@ezinearticles.com</v>
      </c>
      <c r="H77" s="2" t="str">
        <f>_xlfn.XLOOKUP(C77,customers!$A$1:$A$1001,customers!$G$1:$G$1001,0)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5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_xlfn.XLOOKUP(C78,customers!$A$1:$A$1001,customers!$B$1:$B$1001,0)</f>
        <v>Melania Beadle</v>
      </c>
      <c r="G78" s="2" t="str">
        <f>IF(_xlfn.XLOOKUP(C78,customers!$A$1:$A$1001,customers!$C$1:$C$1001,0)=0,"",_xlfn.XLOOKUP(C78,customers!$A$1:$A$1001,customers!$C$1:$C$1001,0))</f>
        <v/>
      </c>
      <c r="H78" s="2" t="str">
        <f>_xlfn.XLOOKUP(C78,customers!$A$1:$A$1001,customers!$G$1:$G$1001,0)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5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>
        <f t="shared" si="3"/>
        <v>3.5849999999999995</v>
      </c>
      <c r="N78" t="str">
        <f t="shared" si="4"/>
        <v>Robusta</v>
      </c>
      <c r="O78" t="str">
        <f t="shared" si="5"/>
        <v>Large</v>
      </c>
    </row>
    <row r="79" spans="1:15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_xlfn.XLOOKUP(C79,customers!$A$1:$A$1001,customers!$B$1:$B$1001,0)</f>
        <v>Colene Elgey</v>
      </c>
      <c r="G79" s="2" t="str">
        <f>IF(_xlfn.XLOOKUP(C79,customers!$A$1:$A$1001,customers!$C$1:$C$1001,0)=0,"",_xlfn.XLOOKUP(C79,customers!$A$1:$A$1001,customers!$C$1:$C$1001,0))</f>
        <v>celgey25@webs.com</v>
      </c>
      <c r="H79" s="2" t="str">
        <f>_xlfn.XLOOKUP(C79,customers!$A$1:$A$1001,customers!$G$1:$G$1001,0)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5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_xlfn.XLOOKUP(C80,customers!$A$1:$A$1001,customers!$B$1:$B$1001,0)</f>
        <v>Lothaire Mizzi</v>
      </c>
      <c r="G80" s="2" t="str">
        <f>IF(_xlfn.XLOOKUP(C80,customers!$A$1:$A$1001,customers!$C$1:$C$1001,0)=0,"",_xlfn.XLOOKUP(C80,customers!$A$1:$A$1001,customers!$C$1:$C$1001,0))</f>
        <v>lmizzi26@rakuten.co.jp</v>
      </c>
      <c r="H80" s="2" t="str">
        <f>_xlfn.XLOOKUP(C80,customers!$A$1:$A$1001,customers!$G$1:$G$1001,0)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5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_xlfn.XLOOKUP(C81,customers!$A$1:$A$1001,customers!$B$1:$B$1001,0)</f>
        <v>Cletis Giacomazzo</v>
      </c>
      <c r="G81" s="2" t="str">
        <f>IF(_xlfn.XLOOKUP(C81,customers!$A$1:$A$1001,customers!$C$1:$C$1001,0)=0,"",_xlfn.XLOOKUP(C81,customers!$A$1:$A$1001,customers!$C$1:$C$1001,0))</f>
        <v>cgiacomazzo27@jigsy.com</v>
      </c>
      <c r="H81" s="2" t="str">
        <f>_xlfn.XLOOKUP(C81,customers!$A$1:$A$1001,customers!$G$1:$G$1001,0)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5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>
        <f t="shared" si="3"/>
        <v>47.8</v>
      </c>
      <c r="N81" t="str">
        <f t="shared" si="4"/>
        <v>Robusta</v>
      </c>
      <c r="O81" t="str">
        <f t="shared" si="5"/>
        <v>Large</v>
      </c>
    </row>
    <row r="82" spans="1:15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_xlfn.XLOOKUP(C82,customers!$A$1:$A$1001,customers!$B$1:$B$1001,0)</f>
        <v>Ami Arnow</v>
      </c>
      <c r="G82" s="2" t="str">
        <f>IF(_xlfn.XLOOKUP(C82,customers!$A$1:$A$1001,customers!$C$1:$C$1001,0)=0,"",_xlfn.XLOOKUP(C82,customers!$A$1:$A$1001,customers!$C$1:$C$1001,0))</f>
        <v>aarnow28@arizona.edu</v>
      </c>
      <c r="H82" s="2" t="str">
        <f>_xlfn.XLOOKUP(C82,customers!$A$1:$A$1001,customers!$G$1:$G$1001,0)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5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>
        <f t="shared" si="3"/>
        <v>38.849999999999994</v>
      </c>
      <c r="N82" t="str">
        <f t="shared" si="4"/>
        <v>Arabica</v>
      </c>
      <c r="O82" t="str">
        <f t="shared" si="5"/>
        <v>Large</v>
      </c>
    </row>
    <row r="83" spans="1:15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_xlfn.XLOOKUP(C83,customers!$A$1:$A$1001,customers!$B$1:$B$1001,0)</f>
        <v>Sheppard Yann</v>
      </c>
      <c r="G83" s="2" t="str">
        <f>IF(_xlfn.XLOOKUP(C83,customers!$A$1:$A$1001,customers!$C$1:$C$1001,0)=0,"",_xlfn.XLOOKUP(C83,customers!$A$1:$A$1001,customers!$C$1:$C$1001,0))</f>
        <v>syann29@senate.gov</v>
      </c>
      <c r="H83" s="2" t="str">
        <f>_xlfn.XLOOKUP(C83,customers!$A$1:$A$1001,customers!$G$1:$G$1001,0)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5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>
        <f t="shared" si="3"/>
        <v>109.36499999999999</v>
      </c>
      <c r="N83" t="str">
        <f t="shared" si="4"/>
        <v>Liberica</v>
      </c>
      <c r="O83" t="str">
        <f t="shared" si="5"/>
        <v>Large</v>
      </c>
    </row>
    <row r="84" spans="1:15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_xlfn.XLOOKUP(C84,customers!$A$1:$A$1001,customers!$B$1:$B$1001,0)</f>
        <v>Bunny Naulls</v>
      </c>
      <c r="G84" s="2" t="str">
        <f>IF(_xlfn.XLOOKUP(C84,customers!$A$1:$A$1001,customers!$C$1:$C$1001,0)=0,"",_xlfn.XLOOKUP(C84,customers!$A$1:$A$1001,customers!$C$1:$C$1001,0))</f>
        <v>bnaulls2a@tiny.cc</v>
      </c>
      <c r="H84" s="2" t="str">
        <f>_xlfn.XLOOKUP(C84,customers!$A$1:$A$1001,customers!$G$1:$G$1001,0)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5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_xlfn.XLOOKUP(C85,customers!$A$1:$A$1001,customers!$B$1:$B$1001,0)</f>
        <v>Hally Lorait</v>
      </c>
      <c r="G85" s="2" t="str">
        <f>IF(_xlfn.XLOOKUP(C85,customers!$A$1:$A$1001,customers!$C$1:$C$1001,0)=0,"",_xlfn.XLOOKUP(C85,customers!$A$1:$A$1001,customers!$C$1:$C$1001,0))</f>
        <v/>
      </c>
      <c r="H85" s="2" t="str">
        <f>_xlfn.XLOOKUP(C85,customers!$A$1:$A$1001,customers!$G$1:$G$1001,0)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5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_xlfn.XLOOKUP(C86,customers!$A$1:$A$1001,customers!$B$1:$B$1001,0)</f>
        <v>Zaccaria Sherewood</v>
      </c>
      <c r="G86" s="2" t="str">
        <f>IF(_xlfn.XLOOKUP(C86,customers!$A$1:$A$1001,customers!$C$1:$C$1001,0)=0,"",_xlfn.XLOOKUP(C86,customers!$A$1:$A$1001,customers!$C$1:$C$1001,0))</f>
        <v>zsherewood2c@apache.org</v>
      </c>
      <c r="H86" s="2" t="str">
        <f>_xlfn.XLOOKUP(C86,customers!$A$1:$A$1001,customers!$G$1:$G$1001,0)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5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>
        <f t="shared" si="3"/>
        <v>9.51</v>
      </c>
      <c r="N86" t="str">
        <f t="shared" si="4"/>
        <v>Liberica</v>
      </c>
      <c r="O86" t="str">
        <f t="shared" si="5"/>
        <v>Large</v>
      </c>
    </row>
    <row r="87" spans="1:15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_xlfn.XLOOKUP(C87,customers!$A$1:$A$1001,customers!$B$1:$B$1001,0)</f>
        <v>Jeffrey Dufaire</v>
      </c>
      <c r="G87" s="2" t="str">
        <f>IF(_xlfn.XLOOKUP(C87,customers!$A$1:$A$1001,customers!$C$1:$C$1001,0)=0,"",_xlfn.XLOOKUP(C87,customers!$A$1:$A$1001,customers!$C$1:$C$1001,0))</f>
        <v>jdufaire2d@fc2.com</v>
      </c>
      <c r="H87" s="2" t="str">
        <f>_xlfn.XLOOKUP(C87,customers!$A$1:$A$1001,customers!$G$1:$G$1001,0)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5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>
        <f t="shared" si="3"/>
        <v>89.35499999999999</v>
      </c>
      <c r="N87" t="str">
        <f t="shared" si="4"/>
        <v>Arabica</v>
      </c>
      <c r="O87" t="str">
        <f t="shared" si="5"/>
        <v>Large</v>
      </c>
    </row>
    <row r="88" spans="1:15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_xlfn.XLOOKUP(C88,customers!$A$1:$A$1001,customers!$B$1:$B$1001,0)</f>
        <v>Jeffrey Dufaire</v>
      </c>
      <c r="G88" s="2" t="str">
        <f>IF(_xlfn.XLOOKUP(C88,customers!$A$1:$A$1001,customers!$C$1:$C$1001,0)=0,"",_xlfn.XLOOKUP(C88,customers!$A$1:$A$1001,customers!$C$1:$C$1001,0))</f>
        <v>jdufaire2d@fc2.com</v>
      </c>
      <c r="H88" s="2" t="str">
        <f>_xlfn.XLOOKUP(C88,customers!$A$1:$A$1001,customers!$G$1:$G$1001,0)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5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_xlfn.XLOOKUP(C89,customers!$A$1:$A$1001,customers!$B$1:$B$1001,0)</f>
        <v>Beitris Keaveney</v>
      </c>
      <c r="G89" s="2" t="str">
        <f>IF(_xlfn.XLOOKUP(C89,customers!$A$1:$A$1001,customers!$C$1:$C$1001,0)=0,"",_xlfn.XLOOKUP(C89,customers!$A$1:$A$1001,customers!$C$1:$C$1001,0))</f>
        <v>bkeaveney2f@netlog.com</v>
      </c>
      <c r="H89" s="2" t="str">
        <f>_xlfn.XLOOKUP(C89,customers!$A$1:$A$1001,customers!$G$1:$G$1001,0)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5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_xlfn.XLOOKUP(C90,customers!$A$1:$A$1001,customers!$B$1:$B$1001,0)</f>
        <v>Elna Grise</v>
      </c>
      <c r="G90" s="2" t="str">
        <f>IF(_xlfn.XLOOKUP(C90,customers!$A$1:$A$1001,customers!$C$1:$C$1001,0)=0,"",_xlfn.XLOOKUP(C90,customers!$A$1:$A$1001,customers!$C$1:$C$1001,0))</f>
        <v>egrise2g@cargocollective.com</v>
      </c>
      <c r="H90" s="2" t="str">
        <f>_xlfn.XLOOKUP(C90,customers!$A$1:$A$1001,customers!$G$1:$G$1001,0)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5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>
        <f t="shared" si="3"/>
        <v>35.849999999999994</v>
      </c>
      <c r="N90" t="str">
        <f t="shared" si="4"/>
        <v>Robusta</v>
      </c>
      <c r="O90" t="str">
        <f t="shared" si="5"/>
        <v>Large</v>
      </c>
    </row>
    <row r="91" spans="1:15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_xlfn.XLOOKUP(C91,customers!$A$1:$A$1001,customers!$B$1:$B$1001,0)</f>
        <v>Torie Gottelier</v>
      </c>
      <c r="G91" s="2" t="str">
        <f>IF(_xlfn.XLOOKUP(C91,customers!$A$1:$A$1001,customers!$C$1:$C$1001,0)=0,"",_xlfn.XLOOKUP(C91,customers!$A$1:$A$1001,customers!$C$1:$C$1001,0))</f>
        <v>tgottelier2h@vistaprint.com</v>
      </c>
      <c r="H91" s="2" t="str">
        <f>_xlfn.XLOOKUP(C91,customers!$A$1:$A$1001,customers!$G$1:$G$1001,0)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5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>
        <f t="shared" si="3"/>
        <v>77.699999999999989</v>
      </c>
      <c r="N91" t="str">
        <f t="shared" si="4"/>
        <v>Arabica</v>
      </c>
      <c r="O91" t="str">
        <f t="shared" si="5"/>
        <v>Large</v>
      </c>
    </row>
    <row r="92" spans="1:15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_xlfn.XLOOKUP(C92,customers!$A$1:$A$1001,customers!$B$1:$B$1001,0)</f>
        <v>Loydie Langlais</v>
      </c>
      <c r="G92" s="2" t="str">
        <f>IF(_xlfn.XLOOKUP(C92,customers!$A$1:$A$1001,customers!$C$1:$C$1001,0)=0,"",_xlfn.XLOOKUP(C92,customers!$A$1:$A$1001,customers!$C$1:$C$1001,0))</f>
        <v/>
      </c>
      <c r="H92" s="2" t="str">
        <f>_xlfn.XLOOKUP(C92,customers!$A$1:$A$1001,customers!$G$1:$G$1001,0)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5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>
        <f t="shared" si="3"/>
        <v>51.8</v>
      </c>
      <c r="N92" t="str">
        <f t="shared" si="4"/>
        <v>Arabica</v>
      </c>
      <c r="O92" t="str">
        <f t="shared" si="5"/>
        <v>Large</v>
      </c>
    </row>
    <row r="93" spans="1:15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_xlfn.XLOOKUP(C93,customers!$A$1:$A$1001,customers!$B$1:$B$1001,0)</f>
        <v>Adham Greenhead</v>
      </c>
      <c r="G93" s="2" t="str">
        <f>IF(_xlfn.XLOOKUP(C93,customers!$A$1:$A$1001,customers!$C$1:$C$1001,0)=0,"",_xlfn.XLOOKUP(C93,customers!$A$1:$A$1001,customers!$C$1:$C$1001,0))</f>
        <v>agreenhead2j@dailymail.co.uk</v>
      </c>
      <c r="H93" s="2" t="str">
        <f>_xlfn.XLOOKUP(C93,customers!$A$1:$A$1001,customers!$G$1:$G$1001,0)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5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_xlfn.XLOOKUP(C94,customers!$A$1:$A$1001,customers!$B$1:$B$1001,0)</f>
        <v>Hamish MacSherry</v>
      </c>
      <c r="G94" s="2" t="str">
        <f>IF(_xlfn.XLOOKUP(C94,customers!$A$1:$A$1001,customers!$C$1:$C$1001,0)=0,"",_xlfn.XLOOKUP(C94,customers!$A$1:$A$1001,customers!$C$1:$C$1001,0))</f>
        <v/>
      </c>
      <c r="H94" s="2" t="str">
        <f>_xlfn.XLOOKUP(C94,customers!$A$1:$A$1001,customers!$G$1:$G$1001,0)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5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>
        <f t="shared" si="3"/>
        <v>44.55</v>
      </c>
      <c r="N94" t="str">
        <f t="shared" si="4"/>
        <v>Excelsa</v>
      </c>
      <c r="O94" t="str">
        <f t="shared" si="5"/>
        <v>Large</v>
      </c>
    </row>
    <row r="95" spans="1:15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_xlfn.XLOOKUP(C95,customers!$A$1:$A$1001,customers!$B$1:$B$1001,0)</f>
        <v>Else Langcaster</v>
      </c>
      <c r="G95" s="2" t="str">
        <f>IF(_xlfn.XLOOKUP(C95,customers!$A$1:$A$1001,customers!$C$1:$C$1001,0)=0,"",_xlfn.XLOOKUP(C95,customers!$A$1:$A$1001,customers!$C$1:$C$1001,0))</f>
        <v>elangcaster2l@spotify.com</v>
      </c>
      <c r="H95" s="2" t="str">
        <f>_xlfn.XLOOKUP(C95,customers!$A$1:$A$1001,customers!$G$1:$G$1001,0)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5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>
        <f t="shared" si="3"/>
        <v>35.64</v>
      </c>
      <c r="N95" t="str">
        <f t="shared" si="4"/>
        <v>Excelsa</v>
      </c>
      <c r="O95" t="str">
        <f t="shared" si="5"/>
        <v>Large</v>
      </c>
    </row>
    <row r="96" spans="1:15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_xlfn.XLOOKUP(C96,customers!$A$1:$A$1001,customers!$B$1:$B$1001,0)</f>
        <v>Rudy Farquharson</v>
      </c>
      <c r="G96" s="2" t="str">
        <f>IF(_xlfn.XLOOKUP(C96,customers!$A$1:$A$1001,customers!$C$1:$C$1001,0)=0,"",_xlfn.XLOOKUP(C96,customers!$A$1:$A$1001,customers!$C$1:$C$1001,0))</f>
        <v/>
      </c>
      <c r="H96" s="2" t="str">
        <f>_xlfn.XLOOKUP(C96,customers!$A$1:$A$1001,customers!$G$1:$G$1001,0)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5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_xlfn.XLOOKUP(C97,customers!$A$1:$A$1001,customers!$B$1:$B$1001,0)</f>
        <v>Norene Magauran</v>
      </c>
      <c r="G97" s="2" t="str">
        <f>IF(_xlfn.XLOOKUP(C97,customers!$A$1:$A$1001,customers!$C$1:$C$1001,0)=0,"",_xlfn.XLOOKUP(C97,customers!$A$1:$A$1001,customers!$C$1:$C$1001,0))</f>
        <v>nmagauran2n@51.la</v>
      </c>
      <c r="H97" s="2" t="str">
        <f>_xlfn.XLOOKUP(C97,customers!$A$1:$A$1001,customers!$G$1:$G$1001,0)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5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_xlfn.XLOOKUP(C98,customers!$A$1:$A$1001,customers!$B$1:$B$1001,0)</f>
        <v>Vicki Kirdsch</v>
      </c>
      <c r="G98" s="2" t="str">
        <f>IF(_xlfn.XLOOKUP(C98,customers!$A$1:$A$1001,customers!$C$1:$C$1001,0)=0,"",_xlfn.XLOOKUP(C98,customers!$A$1:$A$1001,customers!$C$1:$C$1001,0))</f>
        <v>vkirdsch2o@google.fr</v>
      </c>
      <c r="H98" s="2" t="str">
        <f>_xlfn.XLOOKUP(C98,customers!$A$1:$A$1001,customers!$G$1:$G$1001,0)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5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_xlfn.XLOOKUP(C99,customers!$A$1:$A$1001,customers!$B$1:$B$1001,0)</f>
        <v>Ilysa Whapple</v>
      </c>
      <c r="G99" s="2" t="str">
        <f>IF(_xlfn.XLOOKUP(C99,customers!$A$1:$A$1001,customers!$C$1:$C$1001,0)=0,"",_xlfn.XLOOKUP(C99,customers!$A$1:$A$1001,customers!$C$1:$C$1001,0))</f>
        <v>iwhapple2p@com.com</v>
      </c>
      <c r="H99" s="2" t="str">
        <f>_xlfn.XLOOKUP(C99,customers!$A$1:$A$1001,customers!$G$1:$G$1001,0)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5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_xlfn.XLOOKUP(C100,customers!$A$1:$A$1001,customers!$B$1:$B$1001,0)</f>
        <v>Ruy Cancellieri</v>
      </c>
      <c r="G100" s="2" t="str">
        <f>IF(_xlfn.XLOOKUP(C100,customers!$A$1:$A$1001,customers!$C$1:$C$1001,0)=0,"",_xlfn.XLOOKUP(C100,customers!$A$1:$A$1001,customers!$C$1:$C$1001,0))</f>
        <v/>
      </c>
      <c r="H100" s="2" t="str">
        <f>_xlfn.XLOOKUP(C100,customers!$A$1:$A$1001,customers!$G$1:$G$1001,0)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5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_xlfn.XLOOKUP(C101,customers!$A$1:$A$1001,customers!$B$1:$B$1001,0)</f>
        <v>Aube Follett</v>
      </c>
      <c r="G101" s="2" t="str">
        <f>IF(_xlfn.XLOOKUP(C101,customers!$A$1:$A$1001,customers!$C$1:$C$1001,0)=0,"",_xlfn.XLOOKUP(C101,customers!$A$1:$A$1001,customers!$C$1:$C$1001,0))</f>
        <v/>
      </c>
      <c r="H101" s="2" t="str">
        <f>_xlfn.XLOOKUP(C101,customers!$A$1:$A$1001,customers!$G$1:$G$1001,0)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5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_xlfn.XLOOKUP(C102,customers!$A$1:$A$1001,customers!$B$1:$B$1001,0)</f>
        <v>Rudiger Di Bartolomeo</v>
      </c>
      <c r="G102" s="2" t="str">
        <f>IF(_xlfn.XLOOKUP(C102,customers!$A$1:$A$1001,customers!$C$1:$C$1001,0)=0,"",_xlfn.XLOOKUP(C102,customers!$A$1:$A$1001,customers!$C$1:$C$1001,0))</f>
        <v/>
      </c>
      <c r="H102" s="2" t="str">
        <f>_xlfn.XLOOKUP(C102,customers!$A$1:$A$1001,customers!$G$1:$G$1001,0)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5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>
        <f t="shared" si="3"/>
        <v>7.77</v>
      </c>
      <c r="N102" t="str">
        <f t="shared" si="4"/>
        <v>Arabica</v>
      </c>
      <c r="O102" t="str">
        <f t="shared" si="5"/>
        <v>Large</v>
      </c>
    </row>
    <row r="103" spans="1:15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_xlfn.XLOOKUP(C103,customers!$A$1:$A$1001,customers!$B$1:$B$1001,0)</f>
        <v>Nickey Youles</v>
      </c>
      <c r="G103" s="2" t="str">
        <f>IF(_xlfn.XLOOKUP(C103,customers!$A$1:$A$1001,customers!$C$1:$C$1001,0)=0,"",_xlfn.XLOOKUP(C103,customers!$A$1:$A$1001,customers!$C$1:$C$1001,0))</f>
        <v>nyoules2t@reference.com</v>
      </c>
      <c r="H103" s="2" t="str">
        <f>_xlfn.XLOOKUP(C103,customers!$A$1:$A$1001,customers!$G$1:$G$1001,0)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5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_xlfn.XLOOKUP(C104,customers!$A$1:$A$1001,customers!$B$1:$B$1001,0)</f>
        <v>Dyanna Aizikovitz</v>
      </c>
      <c r="G104" s="2" t="str">
        <f>IF(_xlfn.XLOOKUP(C104,customers!$A$1:$A$1001,customers!$C$1:$C$1001,0)=0,"",_xlfn.XLOOKUP(C104,customers!$A$1:$A$1001,customers!$C$1:$C$1001,0))</f>
        <v>daizikovitz2u@answers.com</v>
      </c>
      <c r="H104" s="2" t="str">
        <f>_xlfn.XLOOKUP(C104,customers!$A$1:$A$1001,customers!$G$1:$G$1001,0)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5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_xlfn.XLOOKUP(C105,customers!$A$1:$A$1001,customers!$B$1:$B$1001,0)</f>
        <v>Bram Revel</v>
      </c>
      <c r="G105" s="2" t="str">
        <f>IF(_xlfn.XLOOKUP(C105,customers!$A$1:$A$1001,customers!$C$1:$C$1001,0)=0,"",_xlfn.XLOOKUP(C105,customers!$A$1:$A$1001,customers!$C$1:$C$1001,0))</f>
        <v>brevel2v@fastcompany.com</v>
      </c>
      <c r="H105" s="2" t="str">
        <f>_xlfn.XLOOKUP(C105,customers!$A$1:$A$1001,customers!$G$1:$G$1001,0)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5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_xlfn.XLOOKUP(C106,customers!$A$1:$A$1001,customers!$B$1:$B$1001,0)</f>
        <v>Emiline Priddis</v>
      </c>
      <c r="G106" s="2" t="str">
        <f>IF(_xlfn.XLOOKUP(C106,customers!$A$1:$A$1001,customers!$C$1:$C$1001,0)=0,"",_xlfn.XLOOKUP(C106,customers!$A$1:$A$1001,customers!$C$1:$C$1001,0))</f>
        <v>epriddis2w@nationalgeographic.com</v>
      </c>
      <c r="H106" s="2" t="str">
        <f>_xlfn.XLOOKUP(C106,customers!$A$1:$A$1001,customers!$G$1:$G$1001,0)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5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_xlfn.XLOOKUP(C107,customers!$A$1:$A$1001,customers!$B$1:$B$1001,0)</f>
        <v>Queenie Veel</v>
      </c>
      <c r="G107" s="2" t="str">
        <f>IF(_xlfn.XLOOKUP(C107,customers!$A$1:$A$1001,customers!$C$1:$C$1001,0)=0,"",_xlfn.XLOOKUP(C107,customers!$A$1:$A$1001,customers!$C$1:$C$1001,0))</f>
        <v>qveel2x@jugem.jp</v>
      </c>
      <c r="H107" s="2" t="str">
        <f>_xlfn.XLOOKUP(C107,customers!$A$1:$A$1001,customers!$G$1:$G$1001,0)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5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_xlfn.XLOOKUP(C108,customers!$A$1:$A$1001,customers!$B$1:$B$1001,0)</f>
        <v>Lind Conyers</v>
      </c>
      <c r="G108" s="2" t="str">
        <f>IF(_xlfn.XLOOKUP(C108,customers!$A$1:$A$1001,customers!$C$1:$C$1001,0)=0,"",_xlfn.XLOOKUP(C108,customers!$A$1:$A$1001,customers!$C$1:$C$1001,0))</f>
        <v>lconyers2y@twitter.com</v>
      </c>
      <c r="H108" s="2" t="str">
        <f>_xlfn.XLOOKUP(C108,customers!$A$1:$A$1001,customers!$G$1:$G$1001,0)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5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_xlfn.XLOOKUP(C109,customers!$A$1:$A$1001,customers!$B$1:$B$1001,0)</f>
        <v>Pen Wye</v>
      </c>
      <c r="G109" s="2" t="str">
        <f>IF(_xlfn.XLOOKUP(C109,customers!$A$1:$A$1001,customers!$C$1:$C$1001,0)=0,"",_xlfn.XLOOKUP(C109,customers!$A$1:$A$1001,customers!$C$1:$C$1001,0))</f>
        <v>pwye2z@dagondesign.com</v>
      </c>
      <c r="H109" s="2" t="str">
        <f>_xlfn.XLOOKUP(C109,customers!$A$1:$A$1001,customers!$G$1:$G$1001,0)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5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_xlfn.XLOOKUP(C110,customers!$A$1:$A$1001,customers!$B$1:$B$1001,0)</f>
        <v>Isahella Hagland</v>
      </c>
      <c r="G110" s="2" t="str">
        <f>IF(_xlfn.XLOOKUP(C110,customers!$A$1:$A$1001,customers!$C$1:$C$1001,0)=0,"",_xlfn.XLOOKUP(C110,customers!$A$1:$A$1001,customers!$C$1:$C$1001,0))</f>
        <v/>
      </c>
      <c r="H110" s="2" t="str">
        <f>_xlfn.XLOOKUP(C110,customers!$A$1:$A$1001,customers!$G$1:$G$1001,0)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5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_xlfn.XLOOKUP(C111,customers!$A$1:$A$1001,customers!$B$1:$B$1001,0)</f>
        <v>Terry Sheryn</v>
      </c>
      <c r="G111" s="2" t="str">
        <f>IF(_xlfn.XLOOKUP(C111,customers!$A$1:$A$1001,customers!$C$1:$C$1001,0)=0,"",_xlfn.XLOOKUP(C111,customers!$A$1:$A$1001,customers!$C$1:$C$1001,0))</f>
        <v>tsheryn31@mtv.com</v>
      </c>
      <c r="H111" s="2" t="str">
        <f>_xlfn.XLOOKUP(C111,customers!$A$1:$A$1001,customers!$G$1:$G$1001,0)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5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_xlfn.XLOOKUP(C112,customers!$A$1:$A$1001,customers!$B$1:$B$1001,0)</f>
        <v>Marie-jeanne Redgrave</v>
      </c>
      <c r="G112" s="2" t="str">
        <f>IF(_xlfn.XLOOKUP(C112,customers!$A$1:$A$1001,customers!$C$1:$C$1001,0)=0,"",_xlfn.XLOOKUP(C112,customers!$A$1:$A$1001,customers!$C$1:$C$1001,0))</f>
        <v>mredgrave32@cargocollective.com</v>
      </c>
      <c r="H112" s="2" t="str">
        <f>_xlfn.XLOOKUP(C112,customers!$A$1:$A$1001,customers!$G$1:$G$1001,0)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5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>
        <f t="shared" si="3"/>
        <v>13.365</v>
      </c>
      <c r="N112" t="str">
        <f t="shared" si="4"/>
        <v>Excelsa</v>
      </c>
      <c r="O112" t="str">
        <f t="shared" si="5"/>
        <v>Large</v>
      </c>
    </row>
    <row r="113" spans="1:15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_xlfn.XLOOKUP(C113,customers!$A$1:$A$1001,customers!$B$1:$B$1001,0)</f>
        <v>Betty Fominov</v>
      </c>
      <c r="G113" s="2" t="str">
        <f>IF(_xlfn.XLOOKUP(C113,customers!$A$1:$A$1001,customers!$C$1:$C$1001,0)=0,"",_xlfn.XLOOKUP(C113,customers!$A$1:$A$1001,customers!$C$1:$C$1001,0))</f>
        <v>bfominov33@yale.edu</v>
      </c>
      <c r="H113" s="2" t="str">
        <f>_xlfn.XLOOKUP(C113,customers!$A$1:$A$1001,customers!$G$1:$G$1001,0)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5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_xlfn.XLOOKUP(C114,customers!$A$1:$A$1001,customers!$B$1:$B$1001,0)</f>
        <v>Shawnee Critchlow</v>
      </c>
      <c r="G114" s="2" t="str">
        <f>IF(_xlfn.XLOOKUP(C114,customers!$A$1:$A$1001,customers!$C$1:$C$1001,0)=0,"",_xlfn.XLOOKUP(C114,customers!$A$1:$A$1001,customers!$C$1:$C$1001,0))</f>
        <v>scritchlow34@un.org</v>
      </c>
      <c r="H114" s="2" t="str">
        <f>_xlfn.XLOOKUP(C114,customers!$A$1:$A$1001,customers!$G$1:$G$1001,0)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5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_xlfn.XLOOKUP(C115,customers!$A$1:$A$1001,customers!$B$1:$B$1001,0)</f>
        <v>Merrel Steptow</v>
      </c>
      <c r="G115" s="2" t="str">
        <f>IF(_xlfn.XLOOKUP(C115,customers!$A$1:$A$1001,customers!$C$1:$C$1001,0)=0,"",_xlfn.XLOOKUP(C115,customers!$A$1:$A$1001,customers!$C$1:$C$1001,0))</f>
        <v>msteptow35@earthlink.net</v>
      </c>
      <c r="H115" s="2" t="str">
        <f>_xlfn.XLOOKUP(C115,customers!$A$1:$A$1001,customers!$G$1:$G$1001,0)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5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_xlfn.XLOOKUP(C116,customers!$A$1:$A$1001,customers!$B$1:$B$1001,0)</f>
        <v>Carmina Hubbuck</v>
      </c>
      <c r="G116" s="2" t="str">
        <f>IF(_xlfn.XLOOKUP(C116,customers!$A$1:$A$1001,customers!$C$1:$C$1001,0)=0,"",_xlfn.XLOOKUP(C116,customers!$A$1:$A$1001,customers!$C$1:$C$1001,0))</f>
        <v/>
      </c>
      <c r="H116" s="2" t="str">
        <f>_xlfn.XLOOKUP(C116,customers!$A$1:$A$1001,customers!$G$1:$G$1001,0)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5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>
        <f t="shared" si="3"/>
        <v>14.339999999999998</v>
      </c>
      <c r="N116" t="str">
        <f t="shared" si="4"/>
        <v>Robusta</v>
      </c>
      <c r="O116" t="str">
        <f t="shared" si="5"/>
        <v>Large</v>
      </c>
    </row>
    <row r="117" spans="1:15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_xlfn.XLOOKUP(C117,customers!$A$1:$A$1001,customers!$B$1:$B$1001,0)</f>
        <v>Ingeberg Mulliner</v>
      </c>
      <c r="G117" s="2" t="str">
        <f>IF(_xlfn.XLOOKUP(C117,customers!$A$1:$A$1001,customers!$C$1:$C$1001,0)=0,"",_xlfn.XLOOKUP(C117,customers!$A$1:$A$1001,customers!$C$1:$C$1001,0))</f>
        <v>imulliner37@pinterest.com</v>
      </c>
      <c r="H117" s="2" t="str">
        <f>_xlfn.XLOOKUP(C117,customers!$A$1:$A$1001,customers!$G$1:$G$1001,0)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5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>
        <f t="shared" si="3"/>
        <v>15.85</v>
      </c>
      <c r="N117" t="str">
        <f t="shared" si="4"/>
        <v>Liberica</v>
      </c>
      <c r="O117" t="str">
        <f t="shared" si="5"/>
        <v>Large</v>
      </c>
    </row>
    <row r="118" spans="1:15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_xlfn.XLOOKUP(C118,customers!$A$1:$A$1001,customers!$B$1:$B$1001,0)</f>
        <v>Geneva Standley</v>
      </c>
      <c r="G118" s="2" t="str">
        <f>IF(_xlfn.XLOOKUP(C118,customers!$A$1:$A$1001,customers!$C$1:$C$1001,0)=0,"",_xlfn.XLOOKUP(C118,customers!$A$1:$A$1001,customers!$C$1:$C$1001,0))</f>
        <v>gstandley38@dion.ne.jp</v>
      </c>
      <c r="H118" s="2" t="str">
        <f>_xlfn.XLOOKUP(C118,customers!$A$1:$A$1001,customers!$G$1:$G$1001,0)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5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>
        <f t="shared" si="3"/>
        <v>19.02</v>
      </c>
      <c r="N118" t="str">
        <f t="shared" si="4"/>
        <v>Liberica</v>
      </c>
      <c r="O118" t="str">
        <f t="shared" si="5"/>
        <v>Large</v>
      </c>
    </row>
    <row r="119" spans="1:15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_xlfn.XLOOKUP(C119,customers!$A$1:$A$1001,customers!$B$1:$B$1001,0)</f>
        <v>Brook Drage</v>
      </c>
      <c r="G119" s="2" t="str">
        <f>IF(_xlfn.XLOOKUP(C119,customers!$A$1:$A$1001,customers!$C$1:$C$1001,0)=0,"",_xlfn.XLOOKUP(C119,customers!$A$1:$A$1001,customers!$C$1:$C$1001,0))</f>
        <v>bdrage39@youku.com</v>
      </c>
      <c r="H119" s="2" t="str">
        <f>_xlfn.XLOOKUP(C119,customers!$A$1:$A$1001,customers!$G$1:$G$1001,0)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5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>
        <f t="shared" si="3"/>
        <v>38.04</v>
      </c>
      <c r="N119" t="str">
        <f t="shared" si="4"/>
        <v>Liberica</v>
      </c>
      <c r="O119" t="str">
        <f t="shared" si="5"/>
        <v>Large</v>
      </c>
    </row>
    <row r="120" spans="1:15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_xlfn.XLOOKUP(C120,customers!$A$1:$A$1001,customers!$B$1:$B$1001,0)</f>
        <v>Muffin Yallop</v>
      </c>
      <c r="G120" s="2" t="str">
        <f>IF(_xlfn.XLOOKUP(C120,customers!$A$1:$A$1001,customers!$C$1:$C$1001,0)=0,"",_xlfn.XLOOKUP(C120,customers!$A$1:$A$1001,customers!$C$1:$C$1001,0))</f>
        <v>myallop3a@fema.gov</v>
      </c>
      <c r="H120" s="2" t="str">
        <f>_xlfn.XLOOKUP(C120,customers!$A$1:$A$1001,customers!$G$1:$G$1001,0)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5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_xlfn.XLOOKUP(C121,customers!$A$1:$A$1001,customers!$B$1:$B$1001,0)</f>
        <v>Cordi Switsur</v>
      </c>
      <c r="G121" s="2" t="str">
        <f>IF(_xlfn.XLOOKUP(C121,customers!$A$1:$A$1001,customers!$C$1:$C$1001,0)=0,"",_xlfn.XLOOKUP(C121,customers!$A$1:$A$1001,customers!$C$1:$C$1001,0))</f>
        <v>cswitsur3b@chronoengine.com</v>
      </c>
      <c r="H121" s="2" t="str">
        <f>_xlfn.XLOOKUP(C121,customers!$A$1:$A$1001,customers!$G$1:$G$1001,0)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5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_xlfn.XLOOKUP(C122,customers!$A$1:$A$1001,customers!$B$1:$B$1001,0)</f>
        <v>Cordi Switsur</v>
      </c>
      <c r="G122" s="2" t="str">
        <f>IF(_xlfn.XLOOKUP(C122,customers!$A$1:$A$1001,customers!$C$1:$C$1001,0)=0,"",_xlfn.XLOOKUP(C122,customers!$A$1:$A$1001,customers!$C$1:$C$1001,0))</f>
        <v>cswitsur3b@chronoengine.com</v>
      </c>
      <c r="H122" s="2" t="str">
        <f>_xlfn.XLOOKUP(C122,customers!$A$1:$A$1001,customers!$G$1:$G$1001,0)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5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>
        <f t="shared" si="3"/>
        <v>3.8849999999999998</v>
      </c>
      <c r="N122" t="str">
        <f t="shared" si="4"/>
        <v>Arabica</v>
      </c>
      <c r="O122" t="str">
        <f t="shared" si="5"/>
        <v>Large</v>
      </c>
    </row>
    <row r="123" spans="1:15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_xlfn.XLOOKUP(C123,customers!$A$1:$A$1001,customers!$B$1:$B$1001,0)</f>
        <v>Cordi Switsur</v>
      </c>
      <c r="G123" s="2" t="str">
        <f>IF(_xlfn.XLOOKUP(C123,customers!$A$1:$A$1001,customers!$C$1:$C$1001,0)=0,"",_xlfn.XLOOKUP(C123,customers!$A$1:$A$1001,customers!$C$1:$C$1001,0))</f>
        <v>cswitsur3b@chronoengine.com</v>
      </c>
      <c r="H123" s="2" t="str">
        <f>_xlfn.XLOOKUP(C123,customers!$A$1:$A$1001,customers!$G$1:$G$1001,0)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5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_xlfn.XLOOKUP(C124,customers!$A$1:$A$1001,customers!$B$1:$B$1001,0)</f>
        <v>Mahala Ludwell</v>
      </c>
      <c r="G124" s="2" t="str">
        <f>IF(_xlfn.XLOOKUP(C124,customers!$A$1:$A$1001,customers!$C$1:$C$1001,0)=0,"",_xlfn.XLOOKUP(C124,customers!$A$1:$A$1001,customers!$C$1:$C$1001,0))</f>
        <v>mludwell3e@blogger.com</v>
      </c>
      <c r="H124" s="2" t="str">
        <f>_xlfn.XLOOKUP(C124,customers!$A$1:$A$1001,customers!$G$1:$G$1001,0)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5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_xlfn.XLOOKUP(C125,customers!$A$1:$A$1001,customers!$B$1:$B$1001,0)</f>
        <v>Doll Beauchamp</v>
      </c>
      <c r="G125" s="2" t="str">
        <f>IF(_xlfn.XLOOKUP(C125,customers!$A$1:$A$1001,customers!$C$1:$C$1001,0)=0,"",_xlfn.XLOOKUP(C125,customers!$A$1:$A$1001,customers!$C$1:$C$1001,0))</f>
        <v>dbeauchamp3f@usda.gov</v>
      </c>
      <c r="H125" s="2" t="str">
        <f>_xlfn.XLOOKUP(C125,customers!$A$1:$A$1001,customers!$G$1:$G$1001,0)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5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>
        <f t="shared" si="3"/>
        <v>145.82</v>
      </c>
      <c r="N125" t="str">
        <f t="shared" si="4"/>
        <v>Liberica</v>
      </c>
      <c r="O125" t="str">
        <f t="shared" si="5"/>
        <v>Large</v>
      </c>
    </row>
    <row r="126" spans="1:15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_xlfn.XLOOKUP(C126,customers!$A$1:$A$1001,customers!$B$1:$B$1001,0)</f>
        <v>Stanford Rodliff</v>
      </c>
      <c r="G126" s="2" t="str">
        <f>IF(_xlfn.XLOOKUP(C126,customers!$A$1:$A$1001,customers!$C$1:$C$1001,0)=0,"",_xlfn.XLOOKUP(C126,customers!$A$1:$A$1001,customers!$C$1:$C$1001,0))</f>
        <v>srodliff3g@ted.com</v>
      </c>
      <c r="H126" s="2" t="str">
        <f>_xlfn.XLOOKUP(C126,customers!$A$1:$A$1001,customers!$G$1:$G$1001,0)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5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_xlfn.XLOOKUP(C127,customers!$A$1:$A$1001,customers!$B$1:$B$1001,0)</f>
        <v>Stevana Woodham</v>
      </c>
      <c r="G127" s="2" t="str">
        <f>IF(_xlfn.XLOOKUP(C127,customers!$A$1:$A$1001,customers!$C$1:$C$1001,0)=0,"",_xlfn.XLOOKUP(C127,customers!$A$1:$A$1001,customers!$C$1:$C$1001,0))</f>
        <v>swoodham3h@businesswire.com</v>
      </c>
      <c r="H127" s="2" t="str">
        <f>_xlfn.XLOOKUP(C127,customers!$A$1:$A$1001,customers!$G$1:$G$1001,0)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5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_xlfn.XLOOKUP(C128,customers!$A$1:$A$1001,customers!$B$1:$B$1001,0)</f>
        <v>Hewet Synnot</v>
      </c>
      <c r="G128" s="2" t="str">
        <f>IF(_xlfn.XLOOKUP(C128,customers!$A$1:$A$1001,customers!$C$1:$C$1001,0)=0,"",_xlfn.XLOOKUP(C128,customers!$A$1:$A$1001,customers!$C$1:$C$1001,0))</f>
        <v>hsynnot3i@about.com</v>
      </c>
      <c r="H128" s="2" t="str">
        <f>_xlfn.XLOOKUP(C128,customers!$A$1:$A$1001,customers!$G$1:$G$1001,0)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5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_xlfn.XLOOKUP(C129,customers!$A$1:$A$1001,customers!$B$1:$B$1001,0)</f>
        <v>Raleigh Lepere</v>
      </c>
      <c r="G129" s="2" t="str">
        <f>IF(_xlfn.XLOOKUP(C129,customers!$A$1:$A$1001,customers!$C$1:$C$1001,0)=0,"",_xlfn.XLOOKUP(C129,customers!$A$1:$A$1001,customers!$C$1:$C$1001,0))</f>
        <v>rlepere3j@shop-pro.jp</v>
      </c>
      <c r="H129" s="2" t="str">
        <f>_xlfn.XLOOKUP(C129,customers!$A$1:$A$1001,customers!$G$1:$G$1001,0)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5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_xlfn.XLOOKUP(C130,customers!$A$1:$A$1001,customers!$B$1:$B$1001,0)</f>
        <v>Timofei Woofinden</v>
      </c>
      <c r="G130" s="2" t="str">
        <f>IF(_xlfn.XLOOKUP(C130,customers!$A$1:$A$1001,customers!$C$1:$C$1001,0)=0,"",_xlfn.XLOOKUP(C130,customers!$A$1:$A$1001,customers!$C$1:$C$1001,0))</f>
        <v>twoofinden3k@businesswire.com</v>
      </c>
      <c r="H130" s="2" t="str">
        <f>_xlfn.XLOOKUP(C130,customers!$A$1:$A$1001,customers!$G$1:$G$1001,0)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5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_xlfn.XLOOKUP(C131,customers!$A$1:$A$1001,customers!$B$1:$B$1001,0)</f>
        <v>Evelina Dacca</v>
      </c>
      <c r="G131" s="2" t="str">
        <f>IF(_xlfn.XLOOKUP(C131,customers!$A$1:$A$1001,customers!$C$1:$C$1001,0)=0,"",_xlfn.XLOOKUP(C131,customers!$A$1:$A$1001,customers!$C$1:$C$1001,0))</f>
        <v>edacca3l@google.pl</v>
      </c>
      <c r="H131" s="2" t="str">
        <f>_xlfn.XLOOKUP(C131,customers!$A$1:$A$1001,customers!$G$1:$G$1001,0)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5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>
        <f t="shared" ref="M131:M194" si="6">L131*E131</f>
        <v>12.15</v>
      </c>
      <c r="N131" t="str">
        <f t="shared" ref="N131:N194" si="7">IF(I131="Rob","Robusta",IF(I131="Exc","Excelsa",IF(I131="Lib","Liberica",IF(I131="Ara","Arabica",""))))</f>
        <v>Excelsa</v>
      </c>
      <c r="O131" t="str">
        <f t="shared" ref="O131:O194" si="8">IF(J131="M","Medium",IF(J131="L","Large",IF(J131="D","Dark","")))</f>
        <v>Dark</v>
      </c>
    </row>
    <row r="132" spans="1:15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_xlfn.XLOOKUP(C132,customers!$A$1:$A$1001,customers!$B$1:$B$1001,0)</f>
        <v>Bidget Tremellier</v>
      </c>
      <c r="G132" s="2" t="str">
        <f>IF(_xlfn.XLOOKUP(C132,customers!$A$1:$A$1001,customers!$C$1:$C$1001,0)=0,"",_xlfn.XLOOKUP(C132,customers!$A$1:$A$1001,customers!$C$1:$C$1001,0))</f>
        <v/>
      </c>
      <c r="H132" s="2" t="str">
        <f>_xlfn.XLOOKUP(C132,customers!$A$1:$A$1001,customers!$G$1:$G$1001,0)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5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>
        <f t="shared" si="6"/>
        <v>148.92499999999998</v>
      </c>
      <c r="N132" t="str">
        <f t="shared" si="7"/>
        <v>Arabica</v>
      </c>
      <c r="O132" t="str">
        <f t="shared" si="8"/>
        <v>Large</v>
      </c>
    </row>
    <row r="133" spans="1:15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_xlfn.XLOOKUP(C133,customers!$A$1:$A$1001,customers!$B$1:$B$1001,0)</f>
        <v>Bobinette Hindsberg</v>
      </c>
      <c r="G133" s="2" t="str">
        <f>IF(_xlfn.XLOOKUP(C133,customers!$A$1:$A$1001,customers!$C$1:$C$1001,0)=0,"",_xlfn.XLOOKUP(C133,customers!$A$1:$A$1001,customers!$C$1:$C$1001,0))</f>
        <v>bhindsberg3n@blogs.com</v>
      </c>
      <c r="H133" s="2" t="str">
        <f>_xlfn.XLOOKUP(C133,customers!$A$1:$A$1001,customers!$G$1:$G$1001,0)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5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_xlfn.XLOOKUP(C134,customers!$A$1:$A$1001,customers!$B$1:$B$1001,0)</f>
        <v>Osbert Robins</v>
      </c>
      <c r="G134" s="2" t="str">
        <f>IF(_xlfn.XLOOKUP(C134,customers!$A$1:$A$1001,customers!$C$1:$C$1001,0)=0,"",_xlfn.XLOOKUP(C134,customers!$A$1:$A$1001,customers!$C$1:$C$1001,0))</f>
        <v>orobins3o@salon.com</v>
      </c>
      <c r="H134" s="2" t="str">
        <f>_xlfn.XLOOKUP(C134,customers!$A$1:$A$1001,customers!$G$1:$G$1001,0)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5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>
        <f t="shared" si="6"/>
        <v>148.92499999999998</v>
      </c>
      <c r="N134" t="str">
        <f t="shared" si="7"/>
        <v>Arabica</v>
      </c>
      <c r="O134" t="str">
        <f t="shared" si="8"/>
        <v>Large</v>
      </c>
    </row>
    <row r="135" spans="1:15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_xlfn.XLOOKUP(C135,customers!$A$1:$A$1001,customers!$B$1:$B$1001,0)</f>
        <v>Othello Syseland</v>
      </c>
      <c r="G135" s="2" t="str">
        <f>IF(_xlfn.XLOOKUP(C135,customers!$A$1:$A$1001,customers!$C$1:$C$1001,0)=0,"",_xlfn.XLOOKUP(C135,customers!$A$1:$A$1001,customers!$C$1:$C$1001,0))</f>
        <v>osyseland3p@independent.co.uk</v>
      </c>
      <c r="H135" s="2" t="str">
        <f>_xlfn.XLOOKUP(C135,customers!$A$1:$A$1001,customers!$G$1:$G$1001,0)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5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_xlfn.XLOOKUP(C136,customers!$A$1:$A$1001,customers!$B$1:$B$1001,0)</f>
        <v>Ewell Hanby</v>
      </c>
      <c r="G136" s="2" t="str">
        <f>IF(_xlfn.XLOOKUP(C136,customers!$A$1:$A$1001,customers!$C$1:$C$1001,0)=0,"",_xlfn.XLOOKUP(C136,customers!$A$1:$A$1001,customers!$C$1:$C$1001,0))</f>
        <v/>
      </c>
      <c r="H136" s="2" t="str">
        <f>_xlfn.XLOOKUP(C136,customers!$A$1:$A$1001,customers!$G$1:$G$1001,0)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5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_xlfn.XLOOKUP(C137,customers!$A$1:$A$1001,customers!$B$1:$B$1001,0)</f>
        <v>Blancha McAmish</v>
      </c>
      <c r="G137" s="2" t="str">
        <f>IF(_xlfn.XLOOKUP(C137,customers!$A$1:$A$1001,customers!$C$1:$C$1001,0)=0,"",_xlfn.XLOOKUP(C137,customers!$A$1:$A$1001,customers!$C$1:$C$1001,0))</f>
        <v>bmcamish2e@tripadvisor.com</v>
      </c>
      <c r="H137" s="2" t="str">
        <f>_xlfn.XLOOKUP(C137,customers!$A$1:$A$1001,customers!$G$1:$G$1001,0)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5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>
        <f t="shared" si="6"/>
        <v>38.849999999999994</v>
      </c>
      <c r="N137" t="str">
        <f t="shared" si="7"/>
        <v>Arabica</v>
      </c>
      <c r="O137" t="str">
        <f t="shared" si="8"/>
        <v>Large</v>
      </c>
    </row>
    <row r="138" spans="1:15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_xlfn.XLOOKUP(C138,customers!$A$1:$A$1001,customers!$B$1:$B$1001,0)</f>
        <v>Lowell Keenleyside</v>
      </c>
      <c r="G138" s="2" t="str">
        <f>IF(_xlfn.XLOOKUP(C138,customers!$A$1:$A$1001,customers!$C$1:$C$1001,0)=0,"",_xlfn.XLOOKUP(C138,customers!$A$1:$A$1001,customers!$C$1:$C$1001,0))</f>
        <v>lkeenleyside3s@topsy.com</v>
      </c>
      <c r="H138" s="2" t="str">
        <f>_xlfn.XLOOKUP(C138,customers!$A$1:$A$1001,customers!$G$1:$G$1001,0)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5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_xlfn.XLOOKUP(C139,customers!$A$1:$A$1001,customers!$B$1:$B$1001,0)</f>
        <v>Elonore Joliffe</v>
      </c>
      <c r="G139" s="2" t="str">
        <f>IF(_xlfn.XLOOKUP(C139,customers!$A$1:$A$1001,customers!$C$1:$C$1001,0)=0,"",_xlfn.XLOOKUP(C139,customers!$A$1:$A$1001,customers!$C$1:$C$1001,0))</f>
        <v/>
      </c>
      <c r="H139" s="2" t="str">
        <f>_xlfn.XLOOKUP(C139,customers!$A$1:$A$1001,customers!$G$1:$G$1001,0)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5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>
        <f t="shared" si="6"/>
        <v>102.46499999999997</v>
      </c>
      <c r="N139" t="str">
        <f t="shared" si="7"/>
        <v>Excelsa</v>
      </c>
      <c r="O139" t="str">
        <f t="shared" si="8"/>
        <v>Large</v>
      </c>
    </row>
    <row r="140" spans="1:15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_xlfn.XLOOKUP(C140,customers!$A$1:$A$1001,customers!$B$1:$B$1001,0)</f>
        <v>Abraham Coleman</v>
      </c>
      <c r="G140" s="2" t="str">
        <f>IF(_xlfn.XLOOKUP(C140,customers!$A$1:$A$1001,customers!$C$1:$C$1001,0)=0,"",_xlfn.XLOOKUP(C140,customers!$A$1:$A$1001,customers!$C$1:$C$1001,0))</f>
        <v/>
      </c>
      <c r="H140" s="2" t="str">
        <f>_xlfn.XLOOKUP(C140,customers!$A$1:$A$1001,customers!$G$1:$G$1001,0)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5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_xlfn.XLOOKUP(C141,customers!$A$1:$A$1001,customers!$B$1:$B$1001,0)</f>
        <v>Rivy Farington</v>
      </c>
      <c r="G141" s="2" t="str">
        <f>IF(_xlfn.XLOOKUP(C141,customers!$A$1:$A$1001,customers!$C$1:$C$1001,0)=0,"",_xlfn.XLOOKUP(C141,customers!$A$1:$A$1001,customers!$C$1:$C$1001,0))</f>
        <v/>
      </c>
      <c r="H141" s="2" t="str">
        <f>_xlfn.XLOOKUP(C141,customers!$A$1:$A$1001,customers!$G$1:$G$1001,0)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5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_xlfn.XLOOKUP(C142,customers!$A$1:$A$1001,customers!$B$1:$B$1001,0)</f>
        <v>Vallie Kundt</v>
      </c>
      <c r="G142" s="2" t="str">
        <f>IF(_xlfn.XLOOKUP(C142,customers!$A$1:$A$1001,customers!$C$1:$C$1001,0)=0,"",_xlfn.XLOOKUP(C142,customers!$A$1:$A$1001,customers!$C$1:$C$1001,0))</f>
        <v>vkundt3w@bigcartel.com</v>
      </c>
      <c r="H142" s="2" t="str">
        <f>_xlfn.XLOOKUP(C142,customers!$A$1:$A$1001,customers!$G$1:$G$1001,0)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5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_xlfn.XLOOKUP(C143,customers!$A$1:$A$1001,customers!$B$1:$B$1001,0)</f>
        <v>Boyd Bett</v>
      </c>
      <c r="G143" s="2" t="str">
        <f>IF(_xlfn.XLOOKUP(C143,customers!$A$1:$A$1001,customers!$C$1:$C$1001,0)=0,"",_xlfn.XLOOKUP(C143,customers!$A$1:$A$1001,customers!$C$1:$C$1001,0))</f>
        <v>bbett3x@google.de</v>
      </c>
      <c r="H143" s="2" t="str">
        <f>_xlfn.XLOOKUP(C143,customers!$A$1:$A$1001,customers!$G$1:$G$1001,0)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5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>
        <f t="shared" si="6"/>
        <v>15.54</v>
      </c>
      <c r="N143" t="str">
        <f t="shared" si="7"/>
        <v>Arabica</v>
      </c>
      <c r="O143" t="str">
        <f t="shared" si="8"/>
        <v>Large</v>
      </c>
    </row>
    <row r="144" spans="1:15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_xlfn.XLOOKUP(C144,customers!$A$1:$A$1001,customers!$B$1:$B$1001,0)</f>
        <v>Julio Armytage</v>
      </c>
      <c r="G144" s="2" t="str">
        <f>IF(_xlfn.XLOOKUP(C144,customers!$A$1:$A$1001,customers!$C$1:$C$1001,0)=0,"",_xlfn.XLOOKUP(C144,customers!$A$1:$A$1001,customers!$C$1:$C$1001,0))</f>
        <v/>
      </c>
      <c r="H144" s="2" t="str">
        <f>_xlfn.XLOOKUP(C144,customers!$A$1:$A$1001,customers!$G$1:$G$1001,0)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5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>
        <f t="shared" si="6"/>
        <v>136.61999999999998</v>
      </c>
      <c r="N144" t="str">
        <f t="shared" si="7"/>
        <v>Excelsa</v>
      </c>
      <c r="O144" t="str">
        <f t="shared" si="8"/>
        <v>Large</v>
      </c>
    </row>
    <row r="145" spans="1:15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_xlfn.XLOOKUP(C145,customers!$A$1:$A$1001,customers!$B$1:$B$1001,0)</f>
        <v>Deana Staite</v>
      </c>
      <c r="G145" s="2" t="str">
        <f>IF(_xlfn.XLOOKUP(C145,customers!$A$1:$A$1001,customers!$C$1:$C$1001,0)=0,"",_xlfn.XLOOKUP(C145,customers!$A$1:$A$1001,customers!$C$1:$C$1001,0))</f>
        <v>dstaite3z@scientificamerican.com</v>
      </c>
      <c r="H145" s="2" t="str">
        <f>_xlfn.XLOOKUP(C145,customers!$A$1:$A$1001,customers!$G$1:$G$1001,0)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5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_xlfn.XLOOKUP(C146,customers!$A$1:$A$1001,customers!$B$1:$B$1001,0)</f>
        <v>Winn Keyse</v>
      </c>
      <c r="G146" s="2" t="str">
        <f>IF(_xlfn.XLOOKUP(C146,customers!$A$1:$A$1001,customers!$C$1:$C$1001,0)=0,"",_xlfn.XLOOKUP(C146,customers!$A$1:$A$1001,customers!$C$1:$C$1001,0))</f>
        <v>wkeyse40@apple.com</v>
      </c>
      <c r="H146" s="2" t="str">
        <f>_xlfn.XLOOKUP(C146,customers!$A$1:$A$1001,customers!$G$1:$G$1001,0)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5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>
        <f t="shared" si="6"/>
        <v>68.309999999999988</v>
      </c>
      <c r="N146" t="str">
        <f t="shared" si="7"/>
        <v>Excelsa</v>
      </c>
      <c r="O146" t="str">
        <f t="shared" si="8"/>
        <v>Large</v>
      </c>
    </row>
    <row r="147" spans="1:15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_xlfn.XLOOKUP(C147,customers!$A$1:$A$1001,customers!$B$1:$B$1001,0)</f>
        <v>Osmund Clausen-Thue</v>
      </c>
      <c r="G147" s="2" t="str">
        <f>IF(_xlfn.XLOOKUP(C147,customers!$A$1:$A$1001,customers!$C$1:$C$1001,0)=0,"",_xlfn.XLOOKUP(C147,customers!$A$1:$A$1001,customers!$C$1:$C$1001,0))</f>
        <v>oclausenthue41@marriott.com</v>
      </c>
      <c r="H147" s="2" t="str">
        <f>_xlfn.XLOOKUP(C147,customers!$A$1:$A$1001,customers!$G$1:$G$1001,0)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5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_xlfn.XLOOKUP(C148,customers!$A$1:$A$1001,customers!$B$1:$B$1001,0)</f>
        <v>Leonore Francisco</v>
      </c>
      <c r="G148" s="2" t="str">
        <f>IF(_xlfn.XLOOKUP(C148,customers!$A$1:$A$1001,customers!$C$1:$C$1001,0)=0,"",_xlfn.XLOOKUP(C148,customers!$A$1:$A$1001,customers!$C$1:$C$1001,0))</f>
        <v>lfrancisco42@fema.gov</v>
      </c>
      <c r="H148" s="2" t="str">
        <f>_xlfn.XLOOKUP(C148,customers!$A$1:$A$1001,customers!$G$1:$G$1001,0)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5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_xlfn.XLOOKUP(C149,customers!$A$1:$A$1001,customers!$B$1:$B$1001,0)</f>
        <v>Leonore Francisco</v>
      </c>
      <c r="G149" s="2" t="str">
        <f>IF(_xlfn.XLOOKUP(C149,customers!$A$1:$A$1001,customers!$C$1:$C$1001,0)=0,"",_xlfn.XLOOKUP(C149,customers!$A$1:$A$1001,customers!$C$1:$C$1001,0))</f>
        <v>lfrancisco42@fema.gov</v>
      </c>
      <c r="H149" s="2" t="str">
        <f>_xlfn.XLOOKUP(C149,customers!$A$1:$A$1001,customers!$G$1:$G$1001,0)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5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_xlfn.XLOOKUP(C150,customers!$A$1:$A$1001,customers!$B$1:$B$1001,0)</f>
        <v>Giacobo Skingle</v>
      </c>
      <c r="G150" s="2" t="str">
        <f>IF(_xlfn.XLOOKUP(C150,customers!$A$1:$A$1001,customers!$C$1:$C$1001,0)=0,"",_xlfn.XLOOKUP(C150,customers!$A$1:$A$1001,customers!$C$1:$C$1001,0))</f>
        <v>gskingle44@clickbank.net</v>
      </c>
      <c r="H150" s="2" t="str">
        <f>_xlfn.XLOOKUP(C150,customers!$A$1:$A$1001,customers!$G$1:$G$1001,0)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5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_xlfn.XLOOKUP(C151,customers!$A$1:$A$1001,customers!$B$1:$B$1001,0)</f>
        <v>Gerard Pirdy</v>
      </c>
      <c r="G151" s="2" t="str">
        <f>IF(_xlfn.XLOOKUP(C151,customers!$A$1:$A$1001,customers!$C$1:$C$1001,0)=0,"",_xlfn.XLOOKUP(C151,customers!$A$1:$A$1001,customers!$C$1:$C$1001,0))</f>
        <v/>
      </c>
      <c r="H151" s="2" t="str">
        <f>_xlfn.XLOOKUP(C151,customers!$A$1:$A$1001,customers!$G$1:$G$1001,0)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5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_xlfn.XLOOKUP(C152,customers!$A$1:$A$1001,customers!$B$1:$B$1001,0)</f>
        <v>Jacinthe Balsillie</v>
      </c>
      <c r="G152" s="2" t="str">
        <f>IF(_xlfn.XLOOKUP(C152,customers!$A$1:$A$1001,customers!$C$1:$C$1001,0)=0,"",_xlfn.XLOOKUP(C152,customers!$A$1:$A$1001,customers!$C$1:$C$1001,0))</f>
        <v>jbalsillie46@princeton.edu</v>
      </c>
      <c r="H152" s="2" t="str">
        <f>_xlfn.XLOOKUP(C152,customers!$A$1:$A$1001,customers!$G$1:$G$1001,0)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5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_xlfn.XLOOKUP(C153,customers!$A$1:$A$1001,customers!$B$1:$B$1001,0)</f>
        <v>Quinton Fouracres</v>
      </c>
      <c r="G153" s="2" t="str">
        <f>IF(_xlfn.XLOOKUP(C153,customers!$A$1:$A$1001,customers!$C$1:$C$1001,0)=0,"",_xlfn.XLOOKUP(C153,customers!$A$1:$A$1001,customers!$C$1:$C$1001,0))</f>
        <v/>
      </c>
      <c r="H153" s="2" t="str">
        <f>_xlfn.XLOOKUP(C153,customers!$A$1:$A$1001,customers!$G$1:$G$1001,0)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5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_xlfn.XLOOKUP(C154,customers!$A$1:$A$1001,customers!$B$1:$B$1001,0)</f>
        <v>Bettina Leffek</v>
      </c>
      <c r="G154" s="2" t="str">
        <f>IF(_xlfn.XLOOKUP(C154,customers!$A$1:$A$1001,customers!$C$1:$C$1001,0)=0,"",_xlfn.XLOOKUP(C154,customers!$A$1:$A$1001,customers!$C$1:$C$1001,0))</f>
        <v>bleffek48@ning.com</v>
      </c>
      <c r="H154" s="2" t="str">
        <f>_xlfn.XLOOKUP(C154,customers!$A$1:$A$1001,customers!$G$1:$G$1001,0)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5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_xlfn.XLOOKUP(C155,customers!$A$1:$A$1001,customers!$B$1:$B$1001,0)</f>
        <v>Hetti Penson</v>
      </c>
      <c r="G155" s="2" t="str">
        <f>IF(_xlfn.XLOOKUP(C155,customers!$A$1:$A$1001,customers!$C$1:$C$1001,0)=0,"",_xlfn.XLOOKUP(C155,customers!$A$1:$A$1001,customers!$C$1:$C$1001,0))</f>
        <v/>
      </c>
      <c r="H155" s="2" t="str">
        <f>_xlfn.XLOOKUP(C155,customers!$A$1:$A$1001,customers!$G$1:$G$1001,0)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5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_xlfn.XLOOKUP(C156,customers!$A$1:$A$1001,customers!$B$1:$B$1001,0)</f>
        <v>Jocko Pray</v>
      </c>
      <c r="G156" s="2" t="str">
        <f>IF(_xlfn.XLOOKUP(C156,customers!$A$1:$A$1001,customers!$C$1:$C$1001,0)=0,"",_xlfn.XLOOKUP(C156,customers!$A$1:$A$1001,customers!$C$1:$C$1001,0))</f>
        <v>jpray4a@youtube.com</v>
      </c>
      <c r="H156" s="2" t="str">
        <f>_xlfn.XLOOKUP(C156,customers!$A$1:$A$1001,customers!$G$1:$G$1001,0)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5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_xlfn.XLOOKUP(C157,customers!$A$1:$A$1001,customers!$B$1:$B$1001,0)</f>
        <v>Grete Holborn</v>
      </c>
      <c r="G157" s="2" t="str">
        <f>IF(_xlfn.XLOOKUP(C157,customers!$A$1:$A$1001,customers!$C$1:$C$1001,0)=0,"",_xlfn.XLOOKUP(C157,customers!$A$1:$A$1001,customers!$C$1:$C$1001,0))</f>
        <v>gholborn4b@ow.ly</v>
      </c>
      <c r="H157" s="2" t="str">
        <f>_xlfn.XLOOKUP(C157,customers!$A$1:$A$1001,customers!$G$1:$G$1001,0)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5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_xlfn.XLOOKUP(C158,customers!$A$1:$A$1001,customers!$B$1:$B$1001,0)</f>
        <v>Fielding Keinrat</v>
      </c>
      <c r="G158" s="2" t="str">
        <f>IF(_xlfn.XLOOKUP(C158,customers!$A$1:$A$1001,customers!$C$1:$C$1001,0)=0,"",_xlfn.XLOOKUP(C158,customers!$A$1:$A$1001,customers!$C$1:$C$1001,0))</f>
        <v>fkeinrat4c@dailymail.co.uk</v>
      </c>
      <c r="H158" s="2" t="str">
        <f>_xlfn.XLOOKUP(C158,customers!$A$1:$A$1001,customers!$G$1:$G$1001,0)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5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_xlfn.XLOOKUP(C159,customers!$A$1:$A$1001,customers!$B$1:$B$1001,0)</f>
        <v>Paulo Yea</v>
      </c>
      <c r="G159" s="2" t="str">
        <f>IF(_xlfn.XLOOKUP(C159,customers!$A$1:$A$1001,customers!$C$1:$C$1001,0)=0,"",_xlfn.XLOOKUP(C159,customers!$A$1:$A$1001,customers!$C$1:$C$1001,0))</f>
        <v>pyea4d@aol.com</v>
      </c>
      <c r="H159" s="2" t="str">
        <f>_xlfn.XLOOKUP(C159,customers!$A$1:$A$1001,customers!$G$1:$G$1001,0)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5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_xlfn.XLOOKUP(C160,customers!$A$1:$A$1001,customers!$B$1:$B$1001,0)</f>
        <v>Say Risborough</v>
      </c>
      <c r="G160" s="2" t="str">
        <f>IF(_xlfn.XLOOKUP(C160,customers!$A$1:$A$1001,customers!$C$1:$C$1001,0)=0,"",_xlfn.XLOOKUP(C160,customers!$A$1:$A$1001,customers!$C$1:$C$1001,0))</f>
        <v/>
      </c>
      <c r="H160" s="2" t="str">
        <f>_xlfn.XLOOKUP(C160,customers!$A$1:$A$1001,customers!$G$1:$G$1001,0)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5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_xlfn.XLOOKUP(C161,customers!$A$1:$A$1001,customers!$B$1:$B$1001,0)</f>
        <v>Alexa Sizey</v>
      </c>
      <c r="G161" s="2" t="str">
        <f>IF(_xlfn.XLOOKUP(C161,customers!$A$1:$A$1001,customers!$C$1:$C$1001,0)=0,"",_xlfn.XLOOKUP(C161,customers!$A$1:$A$1001,customers!$C$1:$C$1001,0))</f>
        <v/>
      </c>
      <c r="H161" s="2" t="str">
        <f>_xlfn.XLOOKUP(C161,customers!$A$1:$A$1001,customers!$G$1:$G$1001,0)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5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>
        <f t="shared" si="6"/>
        <v>218.73</v>
      </c>
      <c r="N161" t="str">
        <f t="shared" si="7"/>
        <v>Liberica</v>
      </c>
      <c r="O161" t="str">
        <f t="shared" si="8"/>
        <v>Large</v>
      </c>
    </row>
    <row r="162" spans="1:15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_xlfn.XLOOKUP(C162,customers!$A$1:$A$1001,customers!$B$1:$B$1001,0)</f>
        <v>Kari Swede</v>
      </c>
      <c r="G162" s="2" t="str">
        <f>IF(_xlfn.XLOOKUP(C162,customers!$A$1:$A$1001,customers!$C$1:$C$1001,0)=0,"",_xlfn.XLOOKUP(C162,customers!$A$1:$A$1001,customers!$C$1:$C$1001,0))</f>
        <v>kswede4g@addthis.com</v>
      </c>
      <c r="H162" s="2" t="str">
        <f>_xlfn.XLOOKUP(C162,customers!$A$1:$A$1001,customers!$G$1:$G$1001,0)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5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_xlfn.XLOOKUP(C163,customers!$A$1:$A$1001,customers!$B$1:$B$1001,0)</f>
        <v>Leontine Rubrow</v>
      </c>
      <c r="G163" s="2" t="str">
        <f>IF(_xlfn.XLOOKUP(C163,customers!$A$1:$A$1001,customers!$C$1:$C$1001,0)=0,"",_xlfn.XLOOKUP(C163,customers!$A$1:$A$1001,customers!$C$1:$C$1001,0))</f>
        <v>lrubrow4h@microsoft.com</v>
      </c>
      <c r="H163" s="2" t="str">
        <f>_xlfn.XLOOKUP(C163,customers!$A$1:$A$1001,customers!$G$1:$G$1001,0)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5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>
        <f t="shared" si="6"/>
        <v>23.31</v>
      </c>
      <c r="N163" t="str">
        <f t="shared" si="7"/>
        <v>Arabica</v>
      </c>
      <c r="O163" t="str">
        <f t="shared" si="8"/>
        <v>Large</v>
      </c>
    </row>
    <row r="164" spans="1:15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_xlfn.XLOOKUP(C164,customers!$A$1:$A$1001,customers!$B$1:$B$1001,0)</f>
        <v>Dottie Tift</v>
      </c>
      <c r="G164" s="2" t="str">
        <f>IF(_xlfn.XLOOKUP(C164,customers!$A$1:$A$1001,customers!$C$1:$C$1001,0)=0,"",_xlfn.XLOOKUP(C164,customers!$A$1:$A$1001,customers!$C$1:$C$1001,0))</f>
        <v>dtift4i@netvibes.com</v>
      </c>
      <c r="H164" s="2" t="str">
        <f>_xlfn.XLOOKUP(C164,customers!$A$1:$A$1001,customers!$G$1:$G$1001,0)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5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_xlfn.XLOOKUP(C165,customers!$A$1:$A$1001,customers!$B$1:$B$1001,0)</f>
        <v>Gerardo Schonfeld</v>
      </c>
      <c r="G165" s="2" t="str">
        <f>IF(_xlfn.XLOOKUP(C165,customers!$A$1:$A$1001,customers!$C$1:$C$1001,0)=0,"",_xlfn.XLOOKUP(C165,customers!$A$1:$A$1001,customers!$C$1:$C$1001,0))</f>
        <v>gschonfeld4j@oracle.com</v>
      </c>
      <c r="H165" s="2" t="str">
        <f>_xlfn.XLOOKUP(C165,customers!$A$1:$A$1001,customers!$G$1:$G$1001,0)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5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_xlfn.XLOOKUP(C166,customers!$A$1:$A$1001,customers!$B$1:$B$1001,0)</f>
        <v>Claiborne Feye</v>
      </c>
      <c r="G166" s="2" t="str">
        <f>IF(_xlfn.XLOOKUP(C166,customers!$A$1:$A$1001,customers!$C$1:$C$1001,0)=0,"",_xlfn.XLOOKUP(C166,customers!$A$1:$A$1001,customers!$C$1:$C$1001,0))</f>
        <v>cfeye4k@google.co.jp</v>
      </c>
      <c r="H166" s="2" t="str">
        <f>_xlfn.XLOOKUP(C166,customers!$A$1:$A$1001,customers!$G$1:$G$1001,0)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5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_xlfn.XLOOKUP(C167,customers!$A$1:$A$1001,customers!$B$1:$B$1001,0)</f>
        <v>Mina Elstone</v>
      </c>
      <c r="G167" s="2" t="str">
        <f>IF(_xlfn.XLOOKUP(C167,customers!$A$1:$A$1001,customers!$C$1:$C$1001,0)=0,"",_xlfn.XLOOKUP(C167,customers!$A$1:$A$1001,customers!$C$1:$C$1001,0))</f>
        <v/>
      </c>
      <c r="H167" s="2" t="str">
        <f>_xlfn.XLOOKUP(C167,customers!$A$1:$A$1001,customers!$G$1:$G$1001,0)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5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_xlfn.XLOOKUP(C168,customers!$A$1:$A$1001,customers!$B$1:$B$1001,0)</f>
        <v>Sherman Mewrcik</v>
      </c>
      <c r="G168" s="2" t="str">
        <f>IF(_xlfn.XLOOKUP(C168,customers!$A$1:$A$1001,customers!$C$1:$C$1001,0)=0,"",_xlfn.XLOOKUP(C168,customers!$A$1:$A$1001,customers!$C$1:$C$1001,0))</f>
        <v/>
      </c>
      <c r="H168" s="2" t="str">
        <f>_xlfn.XLOOKUP(C168,customers!$A$1:$A$1001,customers!$G$1:$G$1001,0)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5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_xlfn.XLOOKUP(C169,customers!$A$1:$A$1001,customers!$B$1:$B$1001,0)</f>
        <v>Tamarah Fero</v>
      </c>
      <c r="G169" s="2" t="str">
        <f>IF(_xlfn.XLOOKUP(C169,customers!$A$1:$A$1001,customers!$C$1:$C$1001,0)=0,"",_xlfn.XLOOKUP(C169,customers!$A$1:$A$1001,customers!$C$1:$C$1001,0))</f>
        <v>tfero4n@comsenz.com</v>
      </c>
      <c r="H169" s="2" t="str">
        <f>_xlfn.XLOOKUP(C169,customers!$A$1:$A$1001,customers!$G$1:$G$1001,0)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5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_xlfn.XLOOKUP(C170,customers!$A$1:$A$1001,customers!$B$1:$B$1001,0)</f>
        <v>Stanislaus Valsler</v>
      </c>
      <c r="G170" s="2" t="str">
        <f>IF(_xlfn.XLOOKUP(C170,customers!$A$1:$A$1001,customers!$C$1:$C$1001,0)=0,"",_xlfn.XLOOKUP(C170,customers!$A$1:$A$1001,customers!$C$1:$C$1001,0))</f>
        <v/>
      </c>
      <c r="H170" s="2" t="str">
        <f>_xlfn.XLOOKUP(C170,customers!$A$1:$A$1001,customers!$G$1:$G$1001,0)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5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_xlfn.XLOOKUP(C171,customers!$A$1:$A$1001,customers!$B$1:$B$1001,0)</f>
        <v>Felita Dauney</v>
      </c>
      <c r="G171" s="2" t="str">
        <f>IF(_xlfn.XLOOKUP(C171,customers!$A$1:$A$1001,customers!$C$1:$C$1001,0)=0,"",_xlfn.XLOOKUP(C171,customers!$A$1:$A$1001,customers!$C$1:$C$1001,0))</f>
        <v>fdauney4p@sphinn.com</v>
      </c>
      <c r="H171" s="2" t="str">
        <f>_xlfn.XLOOKUP(C171,customers!$A$1:$A$1001,customers!$G$1:$G$1001,0)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5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_xlfn.XLOOKUP(C172,customers!$A$1:$A$1001,customers!$B$1:$B$1001,0)</f>
        <v>Serena Earley</v>
      </c>
      <c r="G172" s="2" t="str">
        <f>IF(_xlfn.XLOOKUP(C172,customers!$A$1:$A$1001,customers!$C$1:$C$1001,0)=0,"",_xlfn.XLOOKUP(C172,customers!$A$1:$A$1001,customers!$C$1:$C$1001,0))</f>
        <v>searley4q@youku.com</v>
      </c>
      <c r="H172" s="2" t="str">
        <f>_xlfn.XLOOKUP(C172,customers!$A$1:$A$1001,customers!$G$1:$G$1001,0)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5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>
        <f t="shared" si="6"/>
        <v>68.309999999999988</v>
      </c>
      <c r="N172" t="str">
        <f t="shared" si="7"/>
        <v>Excelsa</v>
      </c>
      <c r="O172" t="str">
        <f t="shared" si="8"/>
        <v>Large</v>
      </c>
    </row>
    <row r="173" spans="1:15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_xlfn.XLOOKUP(C173,customers!$A$1:$A$1001,customers!$B$1:$B$1001,0)</f>
        <v>Minny Chamberlayne</v>
      </c>
      <c r="G173" s="2" t="str">
        <f>IF(_xlfn.XLOOKUP(C173,customers!$A$1:$A$1001,customers!$C$1:$C$1001,0)=0,"",_xlfn.XLOOKUP(C173,customers!$A$1:$A$1001,customers!$C$1:$C$1001,0))</f>
        <v>mchamberlayne4r@bigcartel.com</v>
      </c>
      <c r="H173" s="2" t="str">
        <f>_xlfn.XLOOKUP(C173,customers!$A$1:$A$1001,customers!$G$1:$G$1001,0)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5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_xlfn.XLOOKUP(C174,customers!$A$1:$A$1001,customers!$B$1:$B$1001,0)</f>
        <v>Bartholemy Flaherty</v>
      </c>
      <c r="G174" s="2" t="str">
        <f>IF(_xlfn.XLOOKUP(C174,customers!$A$1:$A$1001,customers!$C$1:$C$1001,0)=0,"",_xlfn.XLOOKUP(C174,customers!$A$1:$A$1001,customers!$C$1:$C$1001,0))</f>
        <v>bflaherty4s@moonfruit.com</v>
      </c>
      <c r="H174" s="2" t="str">
        <f>_xlfn.XLOOKUP(C174,customers!$A$1:$A$1001,customers!$G$1:$G$1001,0)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5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_xlfn.XLOOKUP(C175,customers!$A$1:$A$1001,customers!$B$1:$B$1001,0)</f>
        <v>Oran Colbeck</v>
      </c>
      <c r="G175" s="2" t="str">
        <f>IF(_xlfn.XLOOKUP(C175,customers!$A$1:$A$1001,customers!$C$1:$C$1001,0)=0,"",_xlfn.XLOOKUP(C175,customers!$A$1:$A$1001,customers!$C$1:$C$1001,0))</f>
        <v>ocolbeck4t@sina.com.cn</v>
      </c>
      <c r="H175" s="2" t="str">
        <f>_xlfn.XLOOKUP(C175,customers!$A$1:$A$1001,customers!$G$1:$G$1001,0)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5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_xlfn.XLOOKUP(C176,customers!$A$1:$A$1001,customers!$B$1:$B$1001,0)</f>
        <v>Elysee Sketch</v>
      </c>
      <c r="G176" s="2" t="str">
        <f>IF(_xlfn.XLOOKUP(C176,customers!$A$1:$A$1001,customers!$C$1:$C$1001,0)=0,"",_xlfn.XLOOKUP(C176,customers!$A$1:$A$1001,customers!$C$1:$C$1001,0))</f>
        <v/>
      </c>
      <c r="H176" s="2" t="str">
        <f>_xlfn.XLOOKUP(C176,customers!$A$1:$A$1001,customers!$G$1:$G$1001,0)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5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>
        <f t="shared" si="6"/>
        <v>204.92999999999995</v>
      </c>
      <c r="N176" t="str">
        <f t="shared" si="7"/>
        <v>Excelsa</v>
      </c>
      <c r="O176" t="str">
        <f t="shared" si="8"/>
        <v>Large</v>
      </c>
    </row>
    <row r="177" spans="1:15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_xlfn.XLOOKUP(C177,customers!$A$1:$A$1001,customers!$B$1:$B$1001,0)</f>
        <v>Ethelda Hobbing</v>
      </c>
      <c r="G177" s="2" t="str">
        <f>IF(_xlfn.XLOOKUP(C177,customers!$A$1:$A$1001,customers!$C$1:$C$1001,0)=0,"",_xlfn.XLOOKUP(C177,customers!$A$1:$A$1001,customers!$C$1:$C$1001,0))</f>
        <v>ehobbing4v@nsw.gov.au</v>
      </c>
      <c r="H177" s="2" t="str">
        <f>_xlfn.XLOOKUP(C177,customers!$A$1:$A$1001,customers!$G$1:$G$1001,0)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5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_xlfn.XLOOKUP(C178,customers!$A$1:$A$1001,customers!$B$1:$B$1001,0)</f>
        <v>Odille Thynne</v>
      </c>
      <c r="G178" s="2" t="str">
        <f>IF(_xlfn.XLOOKUP(C178,customers!$A$1:$A$1001,customers!$C$1:$C$1001,0)=0,"",_xlfn.XLOOKUP(C178,customers!$A$1:$A$1001,customers!$C$1:$C$1001,0))</f>
        <v>othynne4w@auda.org.au</v>
      </c>
      <c r="H178" s="2" t="str">
        <f>_xlfn.XLOOKUP(C178,customers!$A$1:$A$1001,customers!$G$1:$G$1001,0)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5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>
        <f t="shared" si="6"/>
        <v>34.154999999999994</v>
      </c>
      <c r="N178" t="str">
        <f t="shared" si="7"/>
        <v>Excelsa</v>
      </c>
      <c r="O178" t="str">
        <f t="shared" si="8"/>
        <v>Large</v>
      </c>
    </row>
    <row r="179" spans="1:15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_xlfn.XLOOKUP(C179,customers!$A$1:$A$1001,customers!$B$1:$B$1001,0)</f>
        <v>Emlynne Heining</v>
      </c>
      <c r="G179" s="2" t="str">
        <f>IF(_xlfn.XLOOKUP(C179,customers!$A$1:$A$1001,customers!$C$1:$C$1001,0)=0,"",_xlfn.XLOOKUP(C179,customers!$A$1:$A$1001,customers!$C$1:$C$1001,0))</f>
        <v>eheining4x@flickr.com</v>
      </c>
      <c r="H179" s="2" t="str">
        <f>_xlfn.XLOOKUP(C179,customers!$A$1:$A$1001,customers!$G$1:$G$1001,0)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5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>
        <f t="shared" si="6"/>
        <v>109.93999999999998</v>
      </c>
      <c r="N179" t="str">
        <f t="shared" si="7"/>
        <v>Robusta</v>
      </c>
      <c r="O179" t="str">
        <f t="shared" si="8"/>
        <v>Large</v>
      </c>
    </row>
    <row r="180" spans="1:15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_xlfn.XLOOKUP(C180,customers!$A$1:$A$1001,customers!$B$1:$B$1001,0)</f>
        <v>Katerina Melloi</v>
      </c>
      <c r="G180" s="2" t="str">
        <f>IF(_xlfn.XLOOKUP(C180,customers!$A$1:$A$1001,customers!$C$1:$C$1001,0)=0,"",_xlfn.XLOOKUP(C180,customers!$A$1:$A$1001,customers!$C$1:$C$1001,0))</f>
        <v>kmelloi4y@imdb.com</v>
      </c>
      <c r="H180" s="2" t="str">
        <f>_xlfn.XLOOKUP(C180,customers!$A$1:$A$1001,customers!$G$1:$G$1001,0)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5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>
        <f t="shared" si="6"/>
        <v>25.9</v>
      </c>
      <c r="N180" t="str">
        <f t="shared" si="7"/>
        <v>Arabica</v>
      </c>
      <c r="O180" t="str">
        <f t="shared" si="8"/>
        <v>Large</v>
      </c>
    </row>
    <row r="181" spans="1:15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_xlfn.XLOOKUP(C181,customers!$A$1:$A$1001,customers!$B$1:$B$1001,0)</f>
        <v>Tiffany Scardafield</v>
      </c>
      <c r="G181" s="2" t="str">
        <f>IF(_xlfn.XLOOKUP(C181,customers!$A$1:$A$1001,customers!$C$1:$C$1001,0)=0,"",_xlfn.XLOOKUP(C181,customers!$A$1:$A$1001,customers!$C$1:$C$1001,0))</f>
        <v/>
      </c>
      <c r="H181" s="2" t="str">
        <f>_xlfn.XLOOKUP(C181,customers!$A$1:$A$1001,customers!$G$1:$G$1001,0)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5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_xlfn.XLOOKUP(C182,customers!$A$1:$A$1001,customers!$B$1:$B$1001,0)</f>
        <v>Abrahan Mussen</v>
      </c>
      <c r="G182" s="2" t="str">
        <f>IF(_xlfn.XLOOKUP(C182,customers!$A$1:$A$1001,customers!$C$1:$C$1001,0)=0,"",_xlfn.XLOOKUP(C182,customers!$A$1:$A$1001,customers!$C$1:$C$1001,0))</f>
        <v>amussen50@51.la</v>
      </c>
      <c r="H182" s="2" t="str">
        <f>_xlfn.XLOOKUP(C182,customers!$A$1:$A$1001,customers!$G$1:$G$1001,0)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5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>
        <f t="shared" si="6"/>
        <v>22.274999999999999</v>
      </c>
      <c r="N182" t="str">
        <f t="shared" si="7"/>
        <v>Excelsa</v>
      </c>
      <c r="O182" t="str">
        <f t="shared" si="8"/>
        <v>Large</v>
      </c>
    </row>
    <row r="183" spans="1:15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_xlfn.XLOOKUP(C183,customers!$A$1:$A$1001,customers!$B$1:$B$1001,0)</f>
        <v>Abrahan Mussen</v>
      </c>
      <c r="G183" s="2" t="str">
        <f>IF(_xlfn.XLOOKUP(C183,customers!$A$1:$A$1001,customers!$C$1:$C$1001,0)=0,"",_xlfn.XLOOKUP(C183,customers!$A$1:$A$1001,customers!$C$1:$C$1001,0))</f>
        <v>amussen50@51.la</v>
      </c>
      <c r="H183" s="2" t="str">
        <f>_xlfn.XLOOKUP(C183,customers!$A$1:$A$1001,customers!$G$1:$G$1001,0)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5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_xlfn.XLOOKUP(C184,customers!$A$1:$A$1001,customers!$B$1:$B$1001,0)</f>
        <v>Anny Mundford</v>
      </c>
      <c r="G184" s="2" t="str">
        <f>IF(_xlfn.XLOOKUP(C184,customers!$A$1:$A$1001,customers!$C$1:$C$1001,0)=0,"",_xlfn.XLOOKUP(C184,customers!$A$1:$A$1001,customers!$C$1:$C$1001,0))</f>
        <v>amundford52@nbcnews.com</v>
      </c>
      <c r="H184" s="2" t="str">
        <f>_xlfn.XLOOKUP(C184,customers!$A$1:$A$1001,customers!$G$1:$G$1001,0)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5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_xlfn.XLOOKUP(C185,customers!$A$1:$A$1001,customers!$B$1:$B$1001,0)</f>
        <v>Tory Walas</v>
      </c>
      <c r="G185" s="2" t="str">
        <f>IF(_xlfn.XLOOKUP(C185,customers!$A$1:$A$1001,customers!$C$1:$C$1001,0)=0,"",_xlfn.XLOOKUP(C185,customers!$A$1:$A$1001,customers!$C$1:$C$1001,0))</f>
        <v>twalas53@google.ca</v>
      </c>
      <c r="H185" s="2" t="str">
        <f>_xlfn.XLOOKUP(C185,customers!$A$1:$A$1001,customers!$G$1:$G$1001,0)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5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_xlfn.XLOOKUP(C186,customers!$A$1:$A$1001,customers!$B$1:$B$1001,0)</f>
        <v>Isa Blazewicz</v>
      </c>
      <c r="G186" s="2" t="str">
        <f>IF(_xlfn.XLOOKUP(C186,customers!$A$1:$A$1001,customers!$C$1:$C$1001,0)=0,"",_xlfn.XLOOKUP(C186,customers!$A$1:$A$1001,customers!$C$1:$C$1001,0))</f>
        <v>iblazewicz54@thetimes.co.uk</v>
      </c>
      <c r="H186" s="2" t="str">
        <f>_xlfn.XLOOKUP(C186,customers!$A$1:$A$1001,customers!$G$1:$G$1001,0)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5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>
        <f t="shared" si="6"/>
        <v>31.08</v>
      </c>
      <c r="N186" t="str">
        <f t="shared" si="7"/>
        <v>Arabica</v>
      </c>
      <c r="O186" t="str">
        <f t="shared" si="8"/>
        <v>Large</v>
      </c>
    </row>
    <row r="187" spans="1:15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_xlfn.XLOOKUP(C187,customers!$A$1:$A$1001,customers!$B$1:$B$1001,0)</f>
        <v>Angie Rizzetti</v>
      </c>
      <c r="G187" s="2" t="str">
        <f>IF(_xlfn.XLOOKUP(C187,customers!$A$1:$A$1001,customers!$C$1:$C$1001,0)=0,"",_xlfn.XLOOKUP(C187,customers!$A$1:$A$1001,customers!$C$1:$C$1001,0))</f>
        <v>arizzetti55@naver.com</v>
      </c>
      <c r="H187" s="2" t="str">
        <f>_xlfn.XLOOKUP(C187,customers!$A$1:$A$1001,customers!$G$1:$G$1001,0)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5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_xlfn.XLOOKUP(C188,customers!$A$1:$A$1001,customers!$B$1:$B$1001,0)</f>
        <v>Mord Meriet</v>
      </c>
      <c r="G188" s="2" t="str">
        <f>IF(_xlfn.XLOOKUP(C188,customers!$A$1:$A$1001,customers!$C$1:$C$1001,0)=0,"",_xlfn.XLOOKUP(C188,customers!$A$1:$A$1001,customers!$C$1:$C$1001,0))</f>
        <v>mmeriet56@noaa.gov</v>
      </c>
      <c r="H188" s="2" t="str">
        <f>_xlfn.XLOOKUP(C188,customers!$A$1:$A$1001,customers!$G$1:$G$1001,0)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5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_xlfn.XLOOKUP(C189,customers!$A$1:$A$1001,customers!$B$1:$B$1001,0)</f>
        <v>Lawrence Pratt</v>
      </c>
      <c r="G189" s="2" t="str">
        <f>IF(_xlfn.XLOOKUP(C189,customers!$A$1:$A$1001,customers!$C$1:$C$1001,0)=0,"",_xlfn.XLOOKUP(C189,customers!$A$1:$A$1001,customers!$C$1:$C$1001,0))</f>
        <v>lpratt57@netvibes.com</v>
      </c>
      <c r="H189" s="2" t="str">
        <f>_xlfn.XLOOKUP(C189,customers!$A$1:$A$1001,customers!$G$1:$G$1001,0)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5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_xlfn.XLOOKUP(C190,customers!$A$1:$A$1001,customers!$B$1:$B$1001,0)</f>
        <v>Astrix Kitchingham</v>
      </c>
      <c r="G190" s="2" t="str">
        <f>IF(_xlfn.XLOOKUP(C190,customers!$A$1:$A$1001,customers!$C$1:$C$1001,0)=0,"",_xlfn.XLOOKUP(C190,customers!$A$1:$A$1001,customers!$C$1:$C$1001,0))</f>
        <v>akitchingham58@com.com</v>
      </c>
      <c r="H190" s="2" t="str">
        <f>_xlfn.XLOOKUP(C190,customers!$A$1:$A$1001,customers!$G$1:$G$1001,0)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5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>
        <f t="shared" si="6"/>
        <v>4.4550000000000001</v>
      </c>
      <c r="N190" t="str">
        <f t="shared" si="7"/>
        <v>Excelsa</v>
      </c>
      <c r="O190" t="str">
        <f t="shared" si="8"/>
        <v>Large</v>
      </c>
    </row>
    <row r="191" spans="1:15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_xlfn.XLOOKUP(C191,customers!$A$1:$A$1001,customers!$B$1:$B$1001,0)</f>
        <v>Burnard Bartholin</v>
      </c>
      <c r="G191" s="2" t="str">
        <f>IF(_xlfn.XLOOKUP(C191,customers!$A$1:$A$1001,customers!$C$1:$C$1001,0)=0,"",_xlfn.XLOOKUP(C191,customers!$A$1:$A$1001,customers!$C$1:$C$1001,0))</f>
        <v>bbartholin59@xinhuanet.com</v>
      </c>
      <c r="H191" s="2" t="str">
        <f>_xlfn.XLOOKUP(C191,customers!$A$1:$A$1001,customers!$G$1:$G$1001,0)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5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_xlfn.XLOOKUP(C192,customers!$A$1:$A$1001,customers!$B$1:$B$1001,0)</f>
        <v>Madelene Prinn</v>
      </c>
      <c r="G192" s="2" t="str">
        <f>IF(_xlfn.XLOOKUP(C192,customers!$A$1:$A$1001,customers!$C$1:$C$1001,0)=0,"",_xlfn.XLOOKUP(C192,customers!$A$1:$A$1001,customers!$C$1:$C$1001,0))</f>
        <v>mprinn5a@usa.gov</v>
      </c>
      <c r="H192" s="2" t="str">
        <f>_xlfn.XLOOKUP(C192,customers!$A$1:$A$1001,customers!$G$1:$G$1001,0)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5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_xlfn.XLOOKUP(C193,customers!$A$1:$A$1001,customers!$B$1:$B$1001,0)</f>
        <v>Alisun Baudino</v>
      </c>
      <c r="G193" s="2" t="str">
        <f>IF(_xlfn.XLOOKUP(C193,customers!$A$1:$A$1001,customers!$C$1:$C$1001,0)=0,"",_xlfn.XLOOKUP(C193,customers!$A$1:$A$1001,customers!$C$1:$C$1001,0))</f>
        <v>abaudino5b@netvibes.com</v>
      </c>
      <c r="H193" s="2" t="str">
        <f>_xlfn.XLOOKUP(C193,customers!$A$1:$A$1001,customers!$G$1:$G$1001,0)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5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_xlfn.XLOOKUP(C194,customers!$A$1:$A$1001,customers!$B$1:$B$1001,0)</f>
        <v>Philipa Petrushanko</v>
      </c>
      <c r="G194" s="2" t="str">
        <f>IF(_xlfn.XLOOKUP(C194,customers!$A$1:$A$1001,customers!$C$1:$C$1001,0)=0,"",_xlfn.XLOOKUP(C194,customers!$A$1:$A$1001,customers!$C$1:$C$1001,0))</f>
        <v>ppetrushanko5c@blinklist.com</v>
      </c>
      <c r="H194" s="2" t="str">
        <f>_xlfn.XLOOKUP(C194,customers!$A$1:$A$1001,customers!$G$1:$G$1001,0)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5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_xlfn.XLOOKUP(C195,customers!$A$1:$A$1001,customers!$B$1:$B$1001,0)</f>
        <v>Kimberli Mustchin</v>
      </c>
      <c r="G195" s="2" t="str">
        <f>IF(_xlfn.XLOOKUP(C195,customers!$A$1:$A$1001,customers!$C$1:$C$1001,0)=0,"",_xlfn.XLOOKUP(C195,customers!$A$1:$A$1001,customers!$C$1:$C$1001,0))</f>
        <v/>
      </c>
      <c r="H195" s="2" t="str">
        <f>_xlfn.XLOOKUP(C195,customers!$A$1:$A$1001,customers!$G$1:$G$1001,0)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5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>
        <f t="shared" ref="M195:M258" si="9">L195*E195</f>
        <v>44.55</v>
      </c>
      <c r="N195" t="str">
        <f t="shared" ref="N195:N258" si="10">IF(I195="Rob","Robusta",IF(I195="Exc","Excelsa",IF(I195="Lib","Liberica",IF(I195="Ara","Arabica",""))))</f>
        <v>Excelsa</v>
      </c>
      <c r="O195" t="str">
        <f t="shared" ref="O195:O258" si="11">IF(J195="M","Medium",IF(J195="L","Large",IF(J195="D","Dark","")))</f>
        <v>Large</v>
      </c>
    </row>
    <row r="196" spans="1:15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_xlfn.XLOOKUP(C196,customers!$A$1:$A$1001,customers!$B$1:$B$1001,0)</f>
        <v>Emlynne Laird</v>
      </c>
      <c r="G196" s="2" t="str">
        <f>IF(_xlfn.XLOOKUP(C196,customers!$A$1:$A$1001,customers!$C$1:$C$1001,0)=0,"",_xlfn.XLOOKUP(C196,customers!$A$1:$A$1001,customers!$C$1:$C$1001,0))</f>
        <v>elaird5e@bing.com</v>
      </c>
      <c r="H196" s="2" t="str">
        <f>_xlfn.XLOOKUP(C196,customers!$A$1:$A$1001,customers!$G$1:$G$1001,0)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5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_xlfn.XLOOKUP(C197,customers!$A$1:$A$1001,customers!$B$1:$B$1001,0)</f>
        <v>Marlena Howsden</v>
      </c>
      <c r="G197" s="2" t="str">
        <f>IF(_xlfn.XLOOKUP(C197,customers!$A$1:$A$1001,customers!$C$1:$C$1001,0)=0,"",_xlfn.XLOOKUP(C197,customers!$A$1:$A$1001,customers!$C$1:$C$1001,0))</f>
        <v>mhowsden5f@infoseek.co.jp</v>
      </c>
      <c r="H197" s="2" t="str">
        <f>_xlfn.XLOOKUP(C197,customers!$A$1:$A$1001,customers!$G$1:$G$1001,0)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5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>
        <f t="shared" si="9"/>
        <v>38.849999999999994</v>
      </c>
      <c r="N197" t="str">
        <f t="shared" si="10"/>
        <v>Arabica</v>
      </c>
      <c r="O197" t="str">
        <f t="shared" si="11"/>
        <v>Large</v>
      </c>
    </row>
    <row r="198" spans="1:15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_xlfn.XLOOKUP(C198,customers!$A$1:$A$1001,customers!$B$1:$B$1001,0)</f>
        <v>Nealson Cuttler</v>
      </c>
      <c r="G198" s="2" t="str">
        <f>IF(_xlfn.XLOOKUP(C198,customers!$A$1:$A$1001,customers!$C$1:$C$1001,0)=0,"",_xlfn.XLOOKUP(C198,customers!$A$1:$A$1001,customers!$C$1:$C$1001,0))</f>
        <v>ncuttler5g@parallels.com</v>
      </c>
      <c r="H198" s="2" t="str">
        <f>_xlfn.XLOOKUP(C198,customers!$A$1:$A$1001,customers!$G$1:$G$1001,0)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5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>
        <f t="shared" si="9"/>
        <v>53.46</v>
      </c>
      <c r="N198" t="str">
        <f t="shared" si="10"/>
        <v>Excelsa</v>
      </c>
      <c r="O198" t="str">
        <f t="shared" si="11"/>
        <v>Large</v>
      </c>
    </row>
    <row r="199" spans="1:15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_xlfn.XLOOKUP(C199,customers!$A$1:$A$1001,customers!$B$1:$B$1001,0)</f>
        <v>Nealson Cuttler</v>
      </c>
      <c r="G199" s="2" t="str">
        <f>IF(_xlfn.XLOOKUP(C199,customers!$A$1:$A$1001,customers!$C$1:$C$1001,0)=0,"",_xlfn.XLOOKUP(C199,customers!$A$1:$A$1001,customers!$C$1:$C$1001,0))</f>
        <v>ncuttler5g@parallels.com</v>
      </c>
      <c r="H199" s="2" t="str">
        <f>_xlfn.XLOOKUP(C199,customers!$A$1:$A$1001,customers!$G$1:$G$1001,0)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5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_xlfn.XLOOKUP(C200,customers!$A$1:$A$1001,customers!$B$1:$B$1001,0)</f>
        <v>Nealson Cuttler</v>
      </c>
      <c r="G200" s="2" t="str">
        <f>IF(_xlfn.XLOOKUP(C200,customers!$A$1:$A$1001,customers!$C$1:$C$1001,0)=0,"",_xlfn.XLOOKUP(C200,customers!$A$1:$A$1001,customers!$C$1:$C$1001,0))</f>
        <v>ncuttler5g@parallels.com</v>
      </c>
      <c r="H200" s="2" t="str">
        <f>_xlfn.XLOOKUP(C200,customers!$A$1:$A$1001,customers!$G$1:$G$1001,0)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5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_xlfn.XLOOKUP(C201,customers!$A$1:$A$1001,customers!$B$1:$B$1001,0)</f>
        <v>Nealson Cuttler</v>
      </c>
      <c r="G201" s="2" t="str">
        <f>IF(_xlfn.XLOOKUP(C201,customers!$A$1:$A$1001,customers!$C$1:$C$1001,0)=0,"",_xlfn.XLOOKUP(C201,customers!$A$1:$A$1001,customers!$C$1:$C$1001,0))</f>
        <v>ncuttler5g@parallels.com</v>
      </c>
      <c r="H201" s="2" t="str">
        <f>_xlfn.XLOOKUP(C201,customers!$A$1:$A$1001,customers!$G$1:$G$1001,0)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5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>
        <f t="shared" si="9"/>
        <v>38.04</v>
      </c>
      <c r="N201" t="str">
        <f t="shared" si="10"/>
        <v>Liberica</v>
      </c>
      <c r="O201" t="str">
        <f t="shared" si="11"/>
        <v>Large</v>
      </c>
    </row>
    <row r="202" spans="1:15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_xlfn.XLOOKUP(C202,customers!$A$1:$A$1001,customers!$B$1:$B$1001,0)</f>
        <v>Nealson Cuttler</v>
      </c>
      <c r="G202" s="2" t="str">
        <f>IF(_xlfn.XLOOKUP(C202,customers!$A$1:$A$1001,customers!$C$1:$C$1001,0)=0,"",_xlfn.XLOOKUP(C202,customers!$A$1:$A$1001,customers!$C$1:$C$1001,0))</f>
        <v>ncuttler5g@parallels.com</v>
      </c>
      <c r="H202" s="2" t="str">
        <f>_xlfn.XLOOKUP(C202,customers!$A$1:$A$1001,customers!$G$1:$G$1001,0)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5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_xlfn.XLOOKUP(C203,customers!$A$1:$A$1001,customers!$B$1:$B$1001,0)</f>
        <v>Adriana Lazarus</v>
      </c>
      <c r="G203" s="2" t="str">
        <f>IF(_xlfn.XLOOKUP(C203,customers!$A$1:$A$1001,customers!$C$1:$C$1001,0)=0,"",_xlfn.XLOOKUP(C203,customers!$A$1:$A$1001,customers!$C$1:$C$1001,0))</f>
        <v/>
      </c>
      <c r="H203" s="2" t="str">
        <f>_xlfn.XLOOKUP(C203,customers!$A$1:$A$1001,customers!$G$1:$G$1001,0)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5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>
        <f t="shared" si="9"/>
        <v>57.06</v>
      </c>
      <c r="N203" t="str">
        <f t="shared" si="10"/>
        <v>Liberica</v>
      </c>
      <c r="O203" t="str">
        <f t="shared" si="11"/>
        <v>Large</v>
      </c>
    </row>
    <row r="204" spans="1:15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_xlfn.XLOOKUP(C204,customers!$A$1:$A$1001,customers!$B$1:$B$1001,0)</f>
        <v>Tallie felip</v>
      </c>
      <c r="G204" s="2" t="str">
        <f>IF(_xlfn.XLOOKUP(C204,customers!$A$1:$A$1001,customers!$C$1:$C$1001,0)=0,"",_xlfn.XLOOKUP(C204,customers!$A$1:$A$1001,customers!$C$1:$C$1001,0))</f>
        <v>tfelip5m@typepad.com</v>
      </c>
      <c r="H204" s="2" t="str">
        <f>_xlfn.XLOOKUP(C204,customers!$A$1:$A$1001,customers!$G$1:$G$1001,0)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5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_xlfn.XLOOKUP(C205,customers!$A$1:$A$1001,customers!$B$1:$B$1001,0)</f>
        <v>Vanna Le - Count</v>
      </c>
      <c r="G205" s="2" t="str">
        <f>IF(_xlfn.XLOOKUP(C205,customers!$A$1:$A$1001,customers!$C$1:$C$1001,0)=0,"",_xlfn.XLOOKUP(C205,customers!$A$1:$A$1001,customers!$C$1:$C$1001,0))</f>
        <v>vle5n@disqus.com</v>
      </c>
      <c r="H205" s="2" t="str">
        <f>_xlfn.XLOOKUP(C205,customers!$A$1:$A$1001,customers!$G$1:$G$1001,0)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5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>
        <f t="shared" si="9"/>
        <v>4.7549999999999999</v>
      </c>
      <c r="N205" t="str">
        <f t="shared" si="10"/>
        <v>Liberica</v>
      </c>
      <c r="O205" t="str">
        <f t="shared" si="11"/>
        <v>Large</v>
      </c>
    </row>
    <row r="206" spans="1:15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_xlfn.XLOOKUP(C206,customers!$A$1:$A$1001,customers!$B$1:$B$1001,0)</f>
        <v>Sarette Ducarel</v>
      </c>
      <c r="G206" s="2" t="str">
        <f>IF(_xlfn.XLOOKUP(C206,customers!$A$1:$A$1001,customers!$C$1:$C$1001,0)=0,"",_xlfn.XLOOKUP(C206,customers!$A$1:$A$1001,customers!$C$1:$C$1001,0))</f>
        <v/>
      </c>
      <c r="H206" s="2" t="str">
        <f>_xlfn.XLOOKUP(C206,customers!$A$1:$A$1001,customers!$G$1:$G$1001,0)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5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_xlfn.XLOOKUP(C207,customers!$A$1:$A$1001,customers!$B$1:$B$1001,0)</f>
        <v>Kendra Glison</v>
      </c>
      <c r="G207" s="2" t="str">
        <f>IF(_xlfn.XLOOKUP(C207,customers!$A$1:$A$1001,customers!$C$1:$C$1001,0)=0,"",_xlfn.XLOOKUP(C207,customers!$A$1:$A$1001,customers!$C$1:$C$1001,0))</f>
        <v/>
      </c>
      <c r="H207" s="2" t="str">
        <f>_xlfn.XLOOKUP(C207,customers!$A$1:$A$1001,customers!$G$1:$G$1001,0)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5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_xlfn.XLOOKUP(C208,customers!$A$1:$A$1001,customers!$B$1:$B$1001,0)</f>
        <v>Nertie Poolman</v>
      </c>
      <c r="G208" s="2" t="str">
        <f>IF(_xlfn.XLOOKUP(C208,customers!$A$1:$A$1001,customers!$C$1:$C$1001,0)=0,"",_xlfn.XLOOKUP(C208,customers!$A$1:$A$1001,customers!$C$1:$C$1001,0))</f>
        <v>npoolman5q@howstuffworks.com</v>
      </c>
      <c r="H208" s="2" t="str">
        <f>_xlfn.XLOOKUP(C208,customers!$A$1:$A$1001,customers!$G$1:$G$1001,0)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5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_xlfn.XLOOKUP(C209,customers!$A$1:$A$1001,customers!$B$1:$B$1001,0)</f>
        <v>Orbadiah Duny</v>
      </c>
      <c r="G209" s="2" t="str">
        <f>IF(_xlfn.XLOOKUP(C209,customers!$A$1:$A$1001,customers!$C$1:$C$1001,0)=0,"",_xlfn.XLOOKUP(C209,customers!$A$1:$A$1001,customers!$C$1:$C$1001,0))</f>
        <v>oduny5r@constantcontact.com</v>
      </c>
      <c r="H209" s="2" t="str">
        <f>_xlfn.XLOOKUP(C209,customers!$A$1:$A$1001,customers!$G$1:$G$1001,0)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5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_xlfn.XLOOKUP(C210,customers!$A$1:$A$1001,customers!$B$1:$B$1001,0)</f>
        <v>Constance Halfhide</v>
      </c>
      <c r="G210" s="2" t="str">
        <f>IF(_xlfn.XLOOKUP(C210,customers!$A$1:$A$1001,customers!$C$1:$C$1001,0)=0,"",_xlfn.XLOOKUP(C210,customers!$A$1:$A$1001,customers!$C$1:$C$1001,0))</f>
        <v>chalfhide5s@google.ru</v>
      </c>
      <c r="H210" s="2" t="str">
        <f>_xlfn.XLOOKUP(C210,customers!$A$1:$A$1001,customers!$G$1:$G$1001,0)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5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_xlfn.XLOOKUP(C211,customers!$A$1:$A$1001,customers!$B$1:$B$1001,0)</f>
        <v>Fransisco Malecky</v>
      </c>
      <c r="G211" s="2" t="str">
        <f>IF(_xlfn.XLOOKUP(C211,customers!$A$1:$A$1001,customers!$C$1:$C$1001,0)=0,"",_xlfn.XLOOKUP(C211,customers!$A$1:$A$1001,customers!$C$1:$C$1001,0))</f>
        <v>fmalecky5t@list-manage.com</v>
      </c>
      <c r="H211" s="2" t="str">
        <f>_xlfn.XLOOKUP(C211,customers!$A$1:$A$1001,customers!$G$1:$G$1001,0)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5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_xlfn.XLOOKUP(C212,customers!$A$1:$A$1001,customers!$B$1:$B$1001,0)</f>
        <v>Anselma Attwater</v>
      </c>
      <c r="G212" s="2" t="str">
        <f>IF(_xlfn.XLOOKUP(C212,customers!$A$1:$A$1001,customers!$C$1:$C$1001,0)=0,"",_xlfn.XLOOKUP(C212,customers!$A$1:$A$1001,customers!$C$1:$C$1001,0))</f>
        <v>aattwater5u@wikia.com</v>
      </c>
      <c r="H212" s="2" t="str">
        <f>_xlfn.XLOOKUP(C212,customers!$A$1:$A$1001,customers!$G$1:$G$1001,0)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5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_xlfn.XLOOKUP(C213,customers!$A$1:$A$1001,customers!$B$1:$B$1001,0)</f>
        <v>Minette Whellans</v>
      </c>
      <c r="G213" s="2" t="str">
        <f>IF(_xlfn.XLOOKUP(C213,customers!$A$1:$A$1001,customers!$C$1:$C$1001,0)=0,"",_xlfn.XLOOKUP(C213,customers!$A$1:$A$1001,customers!$C$1:$C$1001,0))</f>
        <v>mwhellans5v@mapquest.com</v>
      </c>
      <c r="H213" s="2" t="str">
        <f>_xlfn.XLOOKUP(C213,customers!$A$1:$A$1001,customers!$G$1:$G$1001,0)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5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>
        <f t="shared" si="9"/>
        <v>53.46</v>
      </c>
      <c r="N213" t="str">
        <f t="shared" si="10"/>
        <v>Excelsa</v>
      </c>
      <c r="O213" t="str">
        <f t="shared" si="11"/>
        <v>Large</v>
      </c>
    </row>
    <row r="214" spans="1:15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_xlfn.XLOOKUP(C214,customers!$A$1:$A$1001,customers!$B$1:$B$1001,0)</f>
        <v>Dael Camilletti</v>
      </c>
      <c r="G214" s="2" t="str">
        <f>IF(_xlfn.XLOOKUP(C214,customers!$A$1:$A$1001,customers!$C$1:$C$1001,0)=0,"",_xlfn.XLOOKUP(C214,customers!$A$1:$A$1001,customers!$C$1:$C$1001,0))</f>
        <v>dcamilletti5w@businesswire.com</v>
      </c>
      <c r="H214" s="2" t="str">
        <f>_xlfn.XLOOKUP(C214,customers!$A$1:$A$1001,customers!$G$1:$G$1001,0)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5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_xlfn.XLOOKUP(C215,customers!$A$1:$A$1001,customers!$B$1:$B$1001,0)</f>
        <v>Emiline Galgey</v>
      </c>
      <c r="G215" s="2" t="str">
        <f>IF(_xlfn.XLOOKUP(C215,customers!$A$1:$A$1001,customers!$C$1:$C$1001,0)=0,"",_xlfn.XLOOKUP(C215,customers!$A$1:$A$1001,customers!$C$1:$C$1001,0))</f>
        <v>egalgey5x@wufoo.com</v>
      </c>
      <c r="H215" s="2" t="str">
        <f>_xlfn.XLOOKUP(C215,customers!$A$1:$A$1001,customers!$G$1:$G$1001,0)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5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_xlfn.XLOOKUP(C216,customers!$A$1:$A$1001,customers!$B$1:$B$1001,0)</f>
        <v>Murdock Hame</v>
      </c>
      <c r="G216" s="2" t="str">
        <f>IF(_xlfn.XLOOKUP(C216,customers!$A$1:$A$1001,customers!$C$1:$C$1001,0)=0,"",_xlfn.XLOOKUP(C216,customers!$A$1:$A$1001,customers!$C$1:$C$1001,0))</f>
        <v>mhame5y@newsvine.com</v>
      </c>
      <c r="H216" s="2" t="str">
        <f>_xlfn.XLOOKUP(C216,customers!$A$1:$A$1001,customers!$G$1:$G$1001,0)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5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>
        <f t="shared" si="9"/>
        <v>31.7</v>
      </c>
      <c r="N216" t="str">
        <f t="shared" si="10"/>
        <v>Liberica</v>
      </c>
      <c r="O216" t="str">
        <f t="shared" si="11"/>
        <v>Large</v>
      </c>
    </row>
    <row r="217" spans="1:15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_xlfn.XLOOKUP(C217,customers!$A$1:$A$1001,customers!$B$1:$B$1001,0)</f>
        <v>Ilka Gurnee</v>
      </c>
      <c r="G217" s="2" t="str">
        <f>IF(_xlfn.XLOOKUP(C217,customers!$A$1:$A$1001,customers!$C$1:$C$1001,0)=0,"",_xlfn.XLOOKUP(C217,customers!$A$1:$A$1001,customers!$C$1:$C$1001,0))</f>
        <v>igurnee5z@usnews.com</v>
      </c>
      <c r="H217" s="2" t="str">
        <f>_xlfn.XLOOKUP(C217,customers!$A$1:$A$1001,customers!$G$1:$G$1001,0)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5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_xlfn.XLOOKUP(C218,customers!$A$1:$A$1001,customers!$B$1:$B$1001,0)</f>
        <v>Alfy Snowding</v>
      </c>
      <c r="G218" s="2" t="str">
        <f>IF(_xlfn.XLOOKUP(C218,customers!$A$1:$A$1001,customers!$C$1:$C$1001,0)=0,"",_xlfn.XLOOKUP(C218,customers!$A$1:$A$1001,customers!$C$1:$C$1001,0))</f>
        <v>asnowding60@comsenz.com</v>
      </c>
      <c r="H218" s="2" t="str">
        <f>_xlfn.XLOOKUP(C218,customers!$A$1:$A$1001,customers!$G$1:$G$1001,0)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5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_xlfn.XLOOKUP(C219,customers!$A$1:$A$1001,customers!$B$1:$B$1001,0)</f>
        <v>Godfry Poinsett</v>
      </c>
      <c r="G219" s="2" t="str">
        <f>IF(_xlfn.XLOOKUP(C219,customers!$A$1:$A$1001,customers!$C$1:$C$1001,0)=0,"",_xlfn.XLOOKUP(C219,customers!$A$1:$A$1001,customers!$C$1:$C$1001,0))</f>
        <v>gpoinsett61@berkeley.edu</v>
      </c>
      <c r="H219" s="2" t="str">
        <f>_xlfn.XLOOKUP(C219,customers!$A$1:$A$1001,customers!$G$1:$G$1001,0)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5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>
        <f t="shared" si="9"/>
        <v>35.64</v>
      </c>
      <c r="N219" t="str">
        <f t="shared" si="10"/>
        <v>Excelsa</v>
      </c>
      <c r="O219" t="str">
        <f t="shared" si="11"/>
        <v>Large</v>
      </c>
    </row>
    <row r="220" spans="1:15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_xlfn.XLOOKUP(C220,customers!$A$1:$A$1001,customers!$B$1:$B$1001,0)</f>
        <v>Rem Furman</v>
      </c>
      <c r="G220" s="2" t="str">
        <f>IF(_xlfn.XLOOKUP(C220,customers!$A$1:$A$1001,customers!$C$1:$C$1001,0)=0,"",_xlfn.XLOOKUP(C220,customers!$A$1:$A$1001,customers!$C$1:$C$1001,0))</f>
        <v>rfurman62@t.co</v>
      </c>
      <c r="H220" s="2" t="str">
        <f>_xlfn.XLOOKUP(C220,customers!$A$1:$A$1001,customers!$G$1:$G$1001,0)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5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_xlfn.XLOOKUP(C221,customers!$A$1:$A$1001,customers!$B$1:$B$1001,0)</f>
        <v>Charis Crosier</v>
      </c>
      <c r="G221" s="2" t="str">
        <f>IF(_xlfn.XLOOKUP(C221,customers!$A$1:$A$1001,customers!$C$1:$C$1001,0)=0,"",_xlfn.XLOOKUP(C221,customers!$A$1:$A$1001,customers!$C$1:$C$1001,0))</f>
        <v>ccrosier63@xrea.com</v>
      </c>
      <c r="H221" s="2" t="str">
        <f>_xlfn.XLOOKUP(C221,customers!$A$1:$A$1001,customers!$G$1:$G$1001,0)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5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>
        <f t="shared" si="9"/>
        <v>10.754999999999999</v>
      </c>
      <c r="N221" t="str">
        <f t="shared" si="10"/>
        <v>Robusta</v>
      </c>
      <c r="O221" t="str">
        <f t="shared" si="11"/>
        <v>Large</v>
      </c>
    </row>
    <row r="222" spans="1:15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_xlfn.XLOOKUP(C222,customers!$A$1:$A$1001,customers!$B$1:$B$1001,0)</f>
        <v>Charis Crosier</v>
      </c>
      <c r="G222" s="2" t="str">
        <f>IF(_xlfn.XLOOKUP(C222,customers!$A$1:$A$1001,customers!$C$1:$C$1001,0)=0,"",_xlfn.XLOOKUP(C222,customers!$A$1:$A$1001,customers!$C$1:$C$1001,0))</f>
        <v>ccrosier63@xrea.com</v>
      </c>
      <c r="H222" s="2" t="str">
        <f>_xlfn.XLOOKUP(C222,customers!$A$1:$A$1001,customers!$G$1:$G$1001,0)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5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_xlfn.XLOOKUP(C223,customers!$A$1:$A$1001,customers!$B$1:$B$1001,0)</f>
        <v>Lenka Rushmer</v>
      </c>
      <c r="G223" s="2" t="str">
        <f>IF(_xlfn.XLOOKUP(C223,customers!$A$1:$A$1001,customers!$C$1:$C$1001,0)=0,"",_xlfn.XLOOKUP(C223,customers!$A$1:$A$1001,customers!$C$1:$C$1001,0))</f>
        <v>lrushmer65@europa.eu</v>
      </c>
      <c r="H223" s="2" t="str">
        <f>_xlfn.XLOOKUP(C223,customers!$A$1:$A$1001,customers!$G$1:$G$1001,0)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5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>
        <f t="shared" si="9"/>
        <v>77.699999999999989</v>
      </c>
      <c r="N223" t="str">
        <f t="shared" si="10"/>
        <v>Arabica</v>
      </c>
      <c r="O223" t="str">
        <f t="shared" si="11"/>
        <v>Large</v>
      </c>
    </row>
    <row r="224" spans="1:15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_xlfn.XLOOKUP(C224,customers!$A$1:$A$1001,customers!$B$1:$B$1001,0)</f>
        <v>Waneta Edinborough</v>
      </c>
      <c r="G224" s="2" t="str">
        <f>IF(_xlfn.XLOOKUP(C224,customers!$A$1:$A$1001,customers!$C$1:$C$1001,0)=0,"",_xlfn.XLOOKUP(C224,customers!$A$1:$A$1001,customers!$C$1:$C$1001,0))</f>
        <v>wedinborough66@github.io</v>
      </c>
      <c r="H224" s="2" t="str">
        <f>_xlfn.XLOOKUP(C224,customers!$A$1:$A$1001,customers!$G$1:$G$1001,0)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5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_xlfn.XLOOKUP(C225,customers!$A$1:$A$1001,customers!$B$1:$B$1001,0)</f>
        <v>Bobbe Piggott</v>
      </c>
      <c r="G225" s="2" t="str">
        <f>IF(_xlfn.XLOOKUP(C225,customers!$A$1:$A$1001,customers!$C$1:$C$1001,0)=0,"",_xlfn.XLOOKUP(C225,customers!$A$1:$A$1001,customers!$C$1:$C$1001,0))</f>
        <v/>
      </c>
      <c r="H225" s="2" t="str">
        <f>_xlfn.XLOOKUP(C225,customers!$A$1:$A$1001,customers!$G$1:$G$1001,0)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5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>
        <f t="shared" si="9"/>
        <v>59.4</v>
      </c>
      <c r="N225" t="str">
        <f t="shared" si="10"/>
        <v>Excelsa</v>
      </c>
      <c r="O225" t="str">
        <f t="shared" si="11"/>
        <v>Large</v>
      </c>
    </row>
    <row r="226" spans="1:15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_xlfn.XLOOKUP(C226,customers!$A$1:$A$1001,customers!$B$1:$B$1001,0)</f>
        <v>Ketty Bromehead</v>
      </c>
      <c r="G226" s="2" t="str">
        <f>IF(_xlfn.XLOOKUP(C226,customers!$A$1:$A$1001,customers!$C$1:$C$1001,0)=0,"",_xlfn.XLOOKUP(C226,customers!$A$1:$A$1001,customers!$C$1:$C$1001,0))</f>
        <v>kbromehead68@un.org</v>
      </c>
      <c r="H226" s="2" t="str">
        <f>_xlfn.XLOOKUP(C226,customers!$A$1:$A$1001,customers!$G$1:$G$1001,0)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5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_xlfn.XLOOKUP(C227,customers!$A$1:$A$1001,customers!$B$1:$B$1001,0)</f>
        <v>Elsbeth Westerman</v>
      </c>
      <c r="G227" s="2" t="str">
        <f>IF(_xlfn.XLOOKUP(C227,customers!$A$1:$A$1001,customers!$C$1:$C$1001,0)=0,"",_xlfn.XLOOKUP(C227,customers!$A$1:$A$1001,customers!$C$1:$C$1001,0))</f>
        <v>ewesterman69@si.edu</v>
      </c>
      <c r="H227" s="2" t="str">
        <f>_xlfn.XLOOKUP(C227,customers!$A$1:$A$1001,customers!$G$1:$G$1001,0)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5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>
        <f t="shared" si="9"/>
        <v>14.339999999999998</v>
      </c>
      <c r="N227" t="str">
        <f t="shared" si="10"/>
        <v>Robusta</v>
      </c>
      <c r="O227" t="str">
        <f t="shared" si="11"/>
        <v>Large</v>
      </c>
    </row>
    <row r="228" spans="1:15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_xlfn.XLOOKUP(C228,customers!$A$1:$A$1001,customers!$B$1:$B$1001,0)</f>
        <v>Anabelle Hutchens</v>
      </c>
      <c r="G228" s="2" t="str">
        <f>IF(_xlfn.XLOOKUP(C228,customers!$A$1:$A$1001,customers!$C$1:$C$1001,0)=0,"",_xlfn.XLOOKUP(C228,customers!$A$1:$A$1001,customers!$C$1:$C$1001,0))</f>
        <v>ahutchens6a@amazonaws.com</v>
      </c>
      <c r="H228" s="2" t="str">
        <f>_xlfn.XLOOKUP(C228,customers!$A$1:$A$1001,customers!$G$1:$G$1001,0)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5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_xlfn.XLOOKUP(C229,customers!$A$1:$A$1001,customers!$B$1:$B$1001,0)</f>
        <v>Noak Wyvill</v>
      </c>
      <c r="G229" s="2" t="str">
        <f>IF(_xlfn.XLOOKUP(C229,customers!$A$1:$A$1001,customers!$C$1:$C$1001,0)=0,"",_xlfn.XLOOKUP(C229,customers!$A$1:$A$1001,customers!$C$1:$C$1001,0))</f>
        <v>nwyvill6b@naver.com</v>
      </c>
      <c r="H229" s="2" t="str">
        <f>_xlfn.XLOOKUP(C229,customers!$A$1:$A$1001,customers!$G$1:$G$1001,0)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5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_xlfn.XLOOKUP(C230,customers!$A$1:$A$1001,customers!$B$1:$B$1001,0)</f>
        <v>Beltran Mathon</v>
      </c>
      <c r="G230" s="2" t="str">
        <f>IF(_xlfn.XLOOKUP(C230,customers!$A$1:$A$1001,customers!$C$1:$C$1001,0)=0,"",_xlfn.XLOOKUP(C230,customers!$A$1:$A$1001,customers!$C$1:$C$1001,0))</f>
        <v>bmathon6c@barnesandnoble.com</v>
      </c>
      <c r="H230" s="2" t="str">
        <f>_xlfn.XLOOKUP(C230,customers!$A$1:$A$1001,customers!$G$1:$G$1001,0)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5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>
        <f t="shared" si="9"/>
        <v>17.924999999999997</v>
      </c>
      <c r="N230" t="str">
        <f t="shared" si="10"/>
        <v>Robusta</v>
      </c>
      <c r="O230" t="str">
        <f t="shared" si="11"/>
        <v>Large</v>
      </c>
    </row>
    <row r="231" spans="1:15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_xlfn.XLOOKUP(C231,customers!$A$1:$A$1001,customers!$B$1:$B$1001,0)</f>
        <v>Kristos Streight</v>
      </c>
      <c r="G231" s="2" t="str">
        <f>IF(_xlfn.XLOOKUP(C231,customers!$A$1:$A$1001,customers!$C$1:$C$1001,0)=0,"",_xlfn.XLOOKUP(C231,customers!$A$1:$A$1001,customers!$C$1:$C$1001,0))</f>
        <v>kstreight6d@about.com</v>
      </c>
      <c r="H231" s="2" t="str">
        <f>_xlfn.XLOOKUP(C231,customers!$A$1:$A$1001,customers!$G$1:$G$1001,0)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5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_xlfn.XLOOKUP(C232,customers!$A$1:$A$1001,customers!$B$1:$B$1001,0)</f>
        <v>Portie Cutchie</v>
      </c>
      <c r="G232" s="2" t="str">
        <f>IF(_xlfn.XLOOKUP(C232,customers!$A$1:$A$1001,customers!$C$1:$C$1001,0)=0,"",_xlfn.XLOOKUP(C232,customers!$A$1:$A$1001,customers!$C$1:$C$1001,0))</f>
        <v>pcutchie6e@globo.com</v>
      </c>
      <c r="H232" s="2" t="str">
        <f>_xlfn.XLOOKUP(C232,customers!$A$1:$A$1001,customers!$G$1:$G$1001,0)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5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_xlfn.XLOOKUP(C233,customers!$A$1:$A$1001,customers!$B$1:$B$1001,0)</f>
        <v>Sinclare Edsell</v>
      </c>
      <c r="G233" s="2" t="str">
        <f>IF(_xlfn.XLOOKUP(C233,customers!$A$1:$A$1001,customers!$C$1:$C$1001,0)=0,"",_xlfn.XLOOKUP(C233,customers!$A$1:$A$1001,customers!$C$1:$C$1001,0))</f>
        <v/>
      </c>
      <c r="H233" s="2" t="str">
        <f>_xlfn.XLOOKUP(C233,customers!$A$1:$A$1001,customers!$G$1:$G$1001,0)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5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_xlfn.XLOOKUP(C234,customers!$A$1:$A$1001,customers!$B$1:$B$1001,0)</f>
        <v>Conny Gheraldi</v>
      </c>
      <c r="G234" s="2" t="str">
        <f>IF(_xlfn.XLOOKUP(C234,customers!$A$1:$A$1001,customers!$C$1:$C$1001,0)=0,"",_xlfn.XLOOKUP(C234,customers!$A$1:$A$1001,customers!$C$1:$C$1001,0))</f>
        <v>cgheraldi6g@opera.com</v>
      </c>
      <c r="H234" s="2" t="str">
        <f>_xlfn.XLOOKUP(C234,customers!$A$1:$A$1001,customers!$G$1:$G$1001,0)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5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>
        <f t="shared" si="9"/>
        <v>23.774999999999999</v>
      </c>
      <c r="N234" t="str">
        <f t="shared" si="10"/>
        <v>Liberica</v>
      </c>
      <c r="O234" t="str">
        <f t="shared" si="11"/>
        <v>Large</v>
      </c>
    </row>
    <row r="235" spans="1:15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_xlfn.XLOOKUP(C235,customers!$A$1:$A$1001,customers!$B$1:$B$1001,0)</f>
        <v>Beryle Kenwell</v>
      </c>
      <c r="G235" s="2" t="str">
        <f>IF(_xlfn.XLOOKUP(C235,customers!$A$1:$A$1001,customers!$C$1:$C$1001,0)=0,"",_xlfn.XLOOKUP(C235,customers!$A$1:$A$1001,customers!$C$1:$C$1001,0))</f>
        <v>bkenwell6h@over-blog.com</v>
      </c>
      <c r="H235" s="2" t="str">
        <f>_xlfn.XLOOKUP(C235,customers!$A$1:$A$1001,customers!$G$1:$G$1001,0)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5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_xlfn.XLOOKUP(C236,customers!$A$1:$A$1001,customers!$B$1:$B$1001,0)</f>
        <v>Tomas Sutty</v>
      </c>
      <c r="G236" s="2" t="str">
        <f>IF(_xlfn.XLOOKUP(C236,customers!$A$1:$A$1001,customers!$C$1:$C$1001,0)=0,"",_xlfn.XLOOKUP(C236,customers!$A$1:$A$1001,customers!$C$1:$C$1001,0))</f>
        <v>tsutty6i@google.es</v>
      </c>
      <c r="H236" s="2" t="str">
        <f>_xlfn.XLOOKUP(C236,customers!$A$1:$A$1001,customers!$G$1:$G$1001,0)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5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>
        <f t="shared" si="9"/>
        <v>36.454999999999998</v>
      </c>
      <c r="N236" t="str">
        <f t="shared" si="10"/>
        <v>Liberica</v>
      </c>
      <c r="O236" t="str">
        <f t="shared" si="11"/>
        <v>Large</v>
      </c>
    </row>
    <row r="237" spans="1:15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_xlfn.XLOOKUP(C237,customers!$A$1:$A$1001,customers!$B$1:$B$1001,0)</f>
        <v>Samuele Ales0</v>
      </c>
      <c r="G237" s="2" t="str">
        <f>IF(_xlfn.XLOOKUP(C237,customers!$A$1:$A$1001,customers!$C$1:$C$1001,0)=0,"",_xlfn.XLOOKUP(C237,customers!$A$1:$A$1001,customers!$C$1:$C$1001,0))</f>
        <v/>
      </c>
      <c r="H237" s="2" t="str">
        <f>_xlfn.XLOOKUP(C237,customers!$A$1:$A$1001,customers!$G$1:$G$1001,0)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5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>
        <f t="shared" si="9"/>
        <v>182.27499999999998</v>
      </c>
      <c r="N237" t="str">
        <f t="shared" si="10"/>
        <v>Liberica</v>
      </c>
      <c r="O237" t="str">
        <f t="shared" si="11"/>
        <v>Large</v>
      </c>
    </row>
    <row r="238" spans="1:15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_xlfn.XLOOKUP(C238,customers!$A$1:$A$1001,customers!$B$1:$B$1001,0)</f>
        <v>Carlie Harce</v>
      </c>
      <c r="G238" s="2" t="str">
        <f>IF(_xlfn.XLOOKUP(C238,customers!$A$1:$A$1001,customers!$C$1:$C$1001,0)=0,"",_xlfn.XLOOKUP(C238,customers!$A$1:$A$1001,customers!$C$1:$C$1001,0))</f>
        <v>charce6k@cafepress.com</v>
      </c>
      <c r="H238" s="2" t="str">
        <f>_xlfn.XLOOKUP(C238,customers!$A$1:$A$1001,customers!$G$1:$G$1001,0)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5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_xlfn.XLOOKUP(C239,customers!$A$1:$A$1001,customers!$B$1:$B$1001,0)</f>
        <v>Craggy Bril</v>
      </c>
      <c r="G239" s="2" t="str">
        <f>IF(_xlfn.XLOOKUP(C239,customers!$A$1:$A$1001,customers!$C$1:$C$1001,0)=0,"",_xlfn.XLOOKUP(C239,customers!$A$1:$A$1001,customers!$C$1:$C$1001,0))</f>
        <v/>
      </c>
      <c r="H239" s="2" t="str">
        <f>_xlfn.XLOOKUP(C239,customers!$A$1:$A$1001,customers!$G$1:$G$1001,0)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5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>
        <f t="shared" si="9"/>
        <v>3.5849999999999995</v>
      </c>
      <c r="N239" t="str">
        <f t="shared" si="10"/>
        <v>Robusta</v>
      </c>
      <c r="O239" t="str">
        <f t="shared" si="11"/>
        <v>Large</v>
      </c>
    </row>
    <row r="240" spans="1:15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_xlfn.XLOOKUP(C240,customers!$A$1:$A$1001,customers!$B$1:$B$1001,0)</f>
        <v>Friederike Drysdale</v>
      </c>
      <c r="G240" s="2" t="str">
        <f>IF(_xlfn.XLOOKUP(C240,customers!$A$1:$A$1001,customers!$C$1:$C$1001,0)=0,"",_xlfn.XLOOKUP(C240,customers!$A$1:$A$1001,customers!$C$1:$C$1001,0))</f>
        <v>fdrysdale6m@symantec.com</v>
      </c>
      <c r="H240" s="2" t="str">
        <f>_xlfn.XLOOKUP(C240,customers!$A$1:$A$1001,customers!$G$1:$G$1001,0)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5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_xlfn.XLOOKUP(C241,customers!$A$1:$A$1001,customers!$B$1:$B$1001,0)</f>
        <v>Devon Magowan</v>
      </c>
      <c r="G241" s="2" t="str">
        <f>IF(_xlfn.XLOOKUP(C241,customers!$A$1:$A$1001,customers!$C$1:$C$1001,0)=0,"",_xlfn.XLOOKUP(C241,customers!$A$1:$A$1001,customers!$C$1:$C$1001,0))</f>
        <v>dmagowan6n@fc2.com</v>
      </c>
      <c r="H241" s="2" t="str">
        <f>_xlfn.XLOOKUP(C241,customers!$A$1:$A$1001,customers!$G$1:$G$1001,0)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5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>
        <f t="shared" si="9"/>
        <v>59.4</v>
      </c>
      <c r="N241" t="str">
        <f t="shared" si="10"/>
        <v>Excelsa</v>
      </c>
      <c r="O241" t="str">
        <f t="shared" si="11"/>
        <v>Large</v>
      </c>
    </row>
    <row r="242" spans="1:15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_xlfn.XLOOKUP(C242,customers!$A$1:$A$1001,customers!$B$1:$B$1001,0)</f>
        <v>Codi Littrell</v>
      </c>
      <c r="G242" s="2" t="str">
        <f>IF(_xlfn.XLOOKUP(C242,customers!$A$1:$A$1001,customers!$C$1:$C$1001,0)=0,"",_xlfn.XLOOKUP(C242,customers!$A$1:$A$1001,customers!$C$1:$C$1001,0))</f>
        <v/>
      </c>
      <c r="H242" s="2" t="str">
        <f>_xlfn.XLOOKUP(C242,customers!$A$1:$A$1001,customers!$G$1:$G$1001,0)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5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_xlfn.XLOOKUP(C243,customers!$A$1:$A$1001,customers!$B$1:$B$1001,0)</f>
        <v>Christel Speak</v>
      </c>
      <c r="G243" s="2" t="str">
        <f>IF(_xlfn.XLOOKUP(C243,customers!$A$1:$A$1001,customers!$C$1:$C$1001,0)=0,"",_xlfn.XLOOKUP(C243,customers!$A$1:$A$1001,customers!$C$1:$C$1001,0))</f>
        <v/>
      </c>
      <c r="H243" s="2" t="str">
        <f>_xlfn.XLOOKUP(C243,customers!$A$1:$A$1001,customers!$G$1:$G$1001,0)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5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_xlfn.XLOOKUP(C244,customers!$A$1:$A$1001,customers!$B$1:$B$1001,0)</f>
        <v>Sibella Rushbrooke</v>
      </c>
      <c r="G244" s="2" t="str">
        <f>IF(_xlfn.XLOOKUP(C244,customers!$A$1:$A$1001,customers!$C$1:$C$1001,0)=0,"",_xlfn.XLOOKUP(C244,customers!$A$1:$A$1001,customers!$C$1:$C$1001,0))</f>
        <v>srushbrooke6q@youku.com</v>
      </c>
      <c r="H244" s="2" t="str">
        <f>_xlfn.XLOOKUP(C244,customers!$A$1:$A$1001,customers!$G$1:$G$1001,0)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5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_xlfn.XLOOKUP(C245,customers!$A$1:$A$1001,customers!$B$1:$B$1001,0)</f>
        <v>Tammie Drynan</v>
      </c>
      <c r="G245" s="2" t="str">
        <f>IF(_xlfn.XLOOKUP(C245,customers!$A$1:$A$1001,customers!$C$1:$C$1001,0)=0,"",_xlfn.XLOOKUP(C245,customers!$A$1:$A$1001,customers!$C$1:$C$1001,0))</f>
        <v>tdrynan6r@deviantart.com</v>
      </c>
      <c r="H245" s="2" t="str">
        <f>_xlfn.XLOOKUP(C245,customers!$A$1:$A$1001,customers!$G$1:$G$1001,0)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5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_xlfn.XLOOKUP(C246,customers!$A$1:$A$1001,customers!$B$1:$B$1001,0)</f>
        <v>Effie Yurkov</v>
      </c>
      <c r="G246" s="2" t="str">
        <f>IF(_xlfn.XLOOKUP(C246,customers!$A$1:$A$1001,customers!$C$1:$C$1001,0)=0,"",_xlfn.XLOOKUP(C246,customers!$A$1:$A$1001,customers!$C$1:$C$1001,0))</f>
        <v>eyurkov6s@hud.gov</v>
      </c>
      <c r="H246" s="2" t="str">
        <f>_xlfn.XLOOKUP(C246,customers!$A$1:$A$1001,customers!$G$1:$G$1001,0)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5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_xlfn.XLOOKUP(C247,customers!$A$1:$A$1001,customers!$B$1:$B$1001,0)</f>
        <v>Lexie Mallan</v>
      </c>
      <c r="G247" s="2" t="str">
        <f>IF(_xlfn.XLOOKUP(C247,customers!$A$1:$A$1001,customers!$C$1:$C$1001,0)=0,"",_xlfn.XLOOKUP(C247,customers!$A$1:$A$1001,customers!$C$1:$C$1001,0))</f>
        <v>lmallan6t@state.gov</v>
      </c>
      <c r="H247" s="2" t="str">
        <f>_xlfn.XLOOKUP(C247,customers!$A$1:$A$1001,customers!$G$1:$G$1001,0)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5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>
        <f t="shared" si="9"/>
        <v>23.774999999999999</v>
      </c>
      <c r="N247" t="str">
        <f t="shared" si="10"/>
        <v>Liberica</v>
      </c>
      <c r="O247" t="str">
        <f t="shared" si="11"/>
        <v>Large</v>
      </c>
    </row>
    <row r="248" spans="1:15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_xlfn.XLOOKUP(C248,customers!$A$1:$A$1001,customers!$B$1:$B$1001,0)</f>
        <v>Georgena Bentjens</v>
      </c>
      <c r="G248" s="2" t="str">
        <f>IF(_xlfn.XLOOKUP(C248,customers!$A$1:$A$1001,customers!$C$1:$C$1001,0)=0,"",_xlfn.XLOOKUP(C248,customers!$A$1:$A$1001,customers!$C$1:$C$1001,0))</f>
        <v>gbentjens6u@netlog.com</v>
      </c>
      <c r="H248" s="2" t="str">
        <f>_xlfn.XLOOKUP(C248,customers!$A$1:$A$1001,customers!$G$1:$G$1001,0)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5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_xlfn.XLOOKUP(C249,customers!$A$1:$A$1001,customers!$B$1:$B$1001,0)</f>
        <v>Delmar Beasant</v>
      </c>
      <c r="G249" s="2" t="str">
        <f>IF(_xlfn.XLOOKUP(C249,customers!$A$1:$A$1001,customers!$C$1:$C$1001,0)=0,"",_xlfn.XLOOKUP(C249,customers!$A$1:$A$1001,customers!$C$1:$C$1001,0))</f>
        <v/>
      </c>
      <c r="H249" s="2" t="str">
        <f>_xlfn.XLOOKUP(C249,customers!$A$1:$A$1001,customers!$G$1:$G$1001,0)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5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>
        <f t="shared" si="9"/>
        <v>21.509999999999998</v>
      </c>
      <c r="N249" t="str">
        <f t="shared" si="10"/>
        <v>Robusta</v>
      </c>
      <c r="O249" t="str">
        <f t="shared" si="11"/>
        <v>Large</v>
      </c>
    </row>
    <row r="250" spans="1:15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_xlfn.XLOOKUP(C250,customers!$A$1:$A$1001,customers!$B$1:$B$1001,0)</f>
        <v>Lyn Entwistle</v>
      </c>
      <c r="G250" s="2" t="str">
        <f>IF(_xlfn.XLOOKUP(C250,customers!$A$1:$A$1001,customers!$C$1:$C$1001,0)=0,"",_xlfn.XLOOKUP(C250,customers!$A$1:$A$1001,customers!$C$1:$C$1001,0))</f>
        <v>lentwistle6w@omniture.com</v>
      </c>
      <c r="H250" s="2" t="str">
        <f>_xlfn.XLOOKUP(C250,customers!$A$1:$A$1001,customers!$G$1:$G$1001,0)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5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_xlfn.XLOOKUP(C251,customers!$A$1:$A$1001,customers!$B$1:$B$1001,0)</f>
        <v>Zacharias Kiffe</v>
      </c>
      <c r="G251" s="2" t="str">
        <f>IF(_xlfn.XLOOKUP(C251,customers!$A$1:$A$1001,customers!$C$1:$C$1001,0)=0,"",_xlfn.XLOOKUP(C251,customers!$A$1:$A$1001,customers!$C$1:$C$1001,0))</f>
        <v>zkiffe74@cyberchimps.com</v>
      </c>
      <c r="H251" s="2" t="str">
        <f>_xlfn.XLOOKUP(C251,customers!$A$1:$A$1001,customers!$G$1:$G$1001,0)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5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>
        <f t="shared" si="9"/>
        <v>15.85</v>
      </c>
      <c r="N251" t="str">
        <f t="shared" si="10"/>
        <v>Liberica</v>
      </c>
      <c r="O251" t="str">
        <f t="shared" si="11"/>
        <v>Large</v>
      </c>
    </row>
    <row r="252" spans="1:15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_xlfn.XLOOKUP(C252,customers!$A$1:$A$1001,customers!$B$1:$B$1001,0)</f>
        <v>Mercedes Acott</v>
      </c>
      <c r="G252" s="2" t="str">
        <f>IF(_xlfn.XLOOKUP(C252,customers!$A$1:$A$1001,customers!$C$1:$C$1001,0)=0,"",_xlfn.XLOOKUP(C252,customers!$A$1:$A$1001,customers!$C$1:$C$1001,0))</f>
        <v>macott6y@pagesperso-orange.fr</v>
      </c>
      <c r="H252" s="2" t="str">
        <f>_xlfn.XLOOKUP(C252,customers!$A$1:$A$1001,customers!$G$1:$G$1001,0)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5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_xlfn.XLOOKUP(C253,customers!$A$1:$A$1001,customers!$B$1:$B$1001,0)</f>
        <v>Connor Heaviside</v>
      </c>
      <c r="G253" s="2" t="str">
        <f>IF(_xlfn.XLOOKUP(C253,customers!$A$1:$A$1001,customers!$C$1:$C$1001,0)=0,"",_xlfn.XLOOKUP(C253,customers!$A$1:$A$1001,customers!$C$1:$C$1001,0))</f>
        <v>cheaviside6z@rediff.com</v>
      </c>
      <c r="H253" s="2" t="str">
        <f>_xlfn.XLOOKUP(C253,customers!$A$1:$A$1001,customers!$G$1:$G$1001,0)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5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_xlfn.XLOOKUP(C254,customers!$A$1:$A$1001,customers!$B$1:$B$1001,0)</f>
        <v>Devy Bulbrook</v>
      </c>
      <c r="G254" s="2" t="str">
        <f>IF(_xlfn.XLOOKUP(C254,customers!$A$1:$A$1001,customers!$C$1:$C$1001,0)=0,"",_xlfn.XLOOKUP(C254,customers!$A$1:$A$1001,customers!$C$1:$C$1001,0))</f>
        <v/>
      </c>
      <c r="H254" s="2" t="str">
        <f>_xlfn.XLOOKUP(C254,customers!$A$1:$A$1001,customers!$G$1:$G$1001,0)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5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_xlfn.XLOOKUP(C255,customers!$A$1:$A$1001,customers!$B$1:$B$1001,0)</f>
        <v>Leia Kernan</v>
      </c>
      <c r="G255" s="2" t="str">
        <f>IF(_xlfn.XLOOKUP(C255,customers!$A$1:$A$1001,customers!$C$1:$C$1001,0)=0,"",_xlfn.XLOOKUP(C255,customers!$A$1:$A$1001,customers!$C$1:$C$1001,0))</f>
        <v>lkernan71@wsj.com</v>
      </c>
      <c r="H255" s="2" t="str">
        <f>_xlfn.XLOOKUP(C255,customers!$A$1:$A$1001,customers!$G$1:$G$1001,0)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5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_xlfn.XLOOKUP(C256,customers!$A$1:$A$1001,customers!$B$1:$B$1001,0)</f>
        <v>Rosaline McLae</v>
      </c>
      <c r="G256" s="2" t="str">
        <f>IF(_xlfn.XLOOKUP(C256,customers!$A$1:$A$1001,customers!$C$1:$C$1001,0)=0,"",_xlfn.XLOOKUP(C256,customers!$A$1:$A$1001,customers!$C$1:$C$1001,0))</f>
        <v>rmclae72@dailymotion.com</v>
      </c>
      <c r="H256" s="2" t="str">
        <f>_xlfn.XLOOKUP(C256,customers!$A$1:$A$1001,customers!$G$1:$G$1001,0)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5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>
        <f t="shared" si="9"/>
        <v>28.679999999999996</v>
      </c>
      <c r="N256" t="str">
        <f t="shared" si="10"/>
        <v>Robusta</v>
      </c>
      <c r="O256" t="str">
        <f t="shared" si="11"/>
        <v>Large</v>
      </c>
    </row>
    <row r="257" spans="1:15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_xlfn.XLOOKUP(C257,customers!$A$1:$A$1001,customers!$B$1:$B$1001,0)</f>
        <v>Cleve Blowfelde</v>
      </c>
      <c r="G257" s="2" t="str">
        <f>IF(_xlfn.XLOOKUP(C257,customers!$A$1:$A$1001,customers!$C$1:$C$1001,0)=0,"",_xlfn.XLOOKUP(C257,customers!$A$1:$A$1001,customers!$C$1:$C$1001,0))</f>
        <v>cblowfelde73@ustream.tv</v>
      </c>
      <c r="H257" s="2" t="str">
        <f>_xlfn.XLOOKUP(C257,customers!$A$1:$A$1001,customers!$G$1:$G$1001,0)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5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>
        <f t="shared" si="9"/>
        <v>21.509999999999998</v>
      </c>
      <c r="N257" t="str">
        <f t="shared" si="10"/>
        <v>Robusta</v>
      </c>
      <c r="O257" t="str">
        <f t="shared" si="11"/>
        <v>Large</v>
      </c>
    </row>
    <row r="258" spans="1:15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_xlfn.XLOOKUP(C258,customers!$A$1:$A$1001,customers!$B$1:$B$1001,0)</f>
        <v>Zacharias Kiffe</v>
      </c>
      <c r="G258" s="2" t="str">
        <f>IF(_xlfn.XLOOKUP(C258,customers!$A$1:$A$1001,customers!$C$1:$C$1001,0)=0,"",_xlfn.XLOOKUP(C258,customers!$A$1:$A$1001,customers!$C$1:$C$1001,0))</f>
        <v>zkiffe74@cyberchimps.com</v>
      </c>
      <c r="H258" s="2" t="str">
        <f>_xlfn.XLOOKUP(C258,customers!$A$1:$A$1001,customers!$G$1:$G$1001,0)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5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_xlfn.XLOOKUP(C259,customers!$A$1:$A$1001,customers!$B$1:$B$1001,0)</f>
        <v>Denyse O'Calleran</v>
      </c>
      <c r="G259" s="2" t="str">
        <f>IF(_xlfn.XLOOKUP(C259,customers!$A$1:$A$1001,customers!$C$1:$C$1001,0)=0,"",_xlfn.XLOOKUP(C259,customers!$A$1:$A$1001,customers!$C$1:$C$1001,0))</f>
        <v>docalleran75@ucla.edu</v>
      </c>
      <c r="H259" s="2" t="str">
        <f>_xlfn.XLOOKUP(C259,customers!$A$1:$A$1001,customers!$G$1:$G$1001,0)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5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>
        <f t="shared" ref="M259:M322" si="12">L259*E259</f>
        <v>27.945</v>
      </c>
      <c r="N259" t="str">
        <f t="shared" ref="N259:N322" si="13">IF(I259="Rob","Robusta",IF(I259="Exc","Excelsa",IF(I259="Lib","Liberica",IF(I259="Ara","Arabica",""))))</f>
        <v>Excelsa</v>
      </c>
      <c r="O259" t="str">
        <f t="shared" ref="O259:O322" si="14">IF(J259="M","Medium",IF(J259="L","Large",IF(J259="D","Dark","")))</f>
        <v>Dark</v>
      </c>
    </row>
    <row r="260" spans="1:15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_xlfn.XLOOKUP(C260,customers!$A$1:$A$1001,customers!$B$1:$B$1001,0)</f>
        <v>Cobby Cromwell</v>
      </c>
      <c r="G260" s="2" t="str">
        <f>IF(_xlfn.XLOOKUP(C260,customers!$A$1:$A$1001,customers!$C$1:$C$1001,0)=0,"",_xlfn.XLOOKUP(C260,customers!$A$1:$A$1001,customers!$C$1:$C$1001,0))</f>
        <v>ccromwell76@desdev.cn</v>
      </c>
      <c r="H260" s="2" t="str">
        <f>_xlfn.XLOOKUP(C260,customers!$A$1:$A$1001,customers!$G$1:$G$1001,0)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5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_xlfn.XLOOKUP(C261,customers!$A$1:$A$1001,customers!$B$1:$B$1001,0)</f>
        <v>Irv Hay</v>
      </c>
      <c r="G261" s="2" t="str">
        <f>IF(_xlfn.XLOOKUP(C261,customers!$A$1:$A$1001,customers!$C$1:$C$1001,0)=0,"",_xlfn.XLOOKUP(C261,customers!$A$1:$A$1001,customers!$C$1:$C$1001,0))</f>
        <v>ihay77@lulu.com</v>
      </c>
      <c r="H261" s="2" t="str">
        <f>_xlfn.XLOOKUP(C261,customers!$A$1:$A$1001,customers!$G$1:$G$1001,0)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5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_xlfn.XLOOKUP(C262,customers!$A$1:$A$1001,customers!$B$1:$B$1001,0)</f>
        <v>Tani Taffarello</v>
      </c>
      <c r="G262" s="2" t="str">
        <f>IF(_xlfn.XLOOKUP(C262,customers!$A$1:$A$1001,customers!$C$1:$C$1001,0)=0,"",_xlfn.XLOOKUP(C262,customers!$A$1:$A$1001,customers!$C$1:$C$1001,0))</f>
        <v>ttaffarello78@sciencedaily.com</v>
      </c>
      <c r="H262" s="2" t="str">
        <f>_xlfn.XLOOKUP(C262,customers!$A$1:$A$1001,customers!$G$1:$G$1001,0)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5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>
        <f t="shared" si="12"/>
        <v>27.484999999999996</v>
      </c>
      <c r="N262" t="str">
        <f t="shared" si="13"/>
        <v>Robusta</v>
      </c>
      <c r="O262" t="str">
        <f t="shared" si="14"/>
        <v>Large</v>
      </c>
    </row>
    <row r="263" spans="1:15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_xlfn.XLOOKUP(C263,customers!$A$1:$A$1001,customers!$B$1:$B$1001,0)</f>
        <v>Monique Canty</v>
      </c>
      <c r="G263" s="2" t="str">
        <f>IF(_xlfn.XLOOKUP(C263,customers!$A$1:$A$1001,customers!$C$1:$C$1001,0)=0,"",_xlfn.XLOOKUP(C263,customers!$A$1:$A$1001,customers!$C$1:$C$1001,0))</f>
        <v>mcanty79@jigsy.com</v>
      </c>
      <c r="H263" s="2" t="str">
        <f>_xlfn.XLOOKUP(C263,customers!$A$1:$A$1001,customers!$G$1:$G$1001,0)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5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>
        <f t="shared" si="12"/>
        <v>59.75</v>
      </c>
      <c r="N263" t="str">
        <f t="shared" si="13"/>
        <v>Robusta</v>
      </c>
      <c r="O263" t="str">
        <f t="shared" si="14"/>
        <v>Large</v>
      </c>
    </row>
    <row r="264" spans="1:15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_xlfn.XLOOKUP(C264,customers!$A$1:$A$1001,customers!$B$1:$B$1001,0)</f>
        <v>Javier Kopke</v>
      </c>
      <c r="G264" s="2" t="str">
        <f>IF(_xlfn.XLOOKUP(C264,customers!$A$1:$A$1001,customers!$C$1:$C$1001,0)=0,"",_xlfn.XLOOKUP(C264,customers!$A$1:$A$1001,customers!$C$1:$C$1001,0))</f>
        <v>jkopke7a@auda.org.au</v>
      </c>
      <c r="H264" s="2" t="str">
        <f>_xlfn.XLOOKUP(C264,customers!$A$1:$A$1001,customers!$G$1:$G$1001,0)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5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_xlfn.XLOOKUP(C265,customers!$A$1:$A$1001,customers!$B$1:$B$1001,0)</f>
        <v>Mar McIver</v>
      </c>
      <c r="G265" s="2" t="str">
        <f>IF(_xlfn.XLOOKUP(C265,customers!$A$1:$A$1001,customers!$C$1:$C$1001,0)=0,"",_xlfn.XLOOKUP(C265,customers!$A$1:$A$1001,customers!$C$1:$C$1001,0))</f>
        <v/>
      </c>
      <c r="H265" s="2" t="str">
        <f>_xlfn.XLOOKUP(C265,customers!$A$1:$A$1001,customers!$G$1:$G$1001,0)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5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_xlfn.XLOOKUP(C266,customers!$A$1:$A$1001,customers!$B$1:$B$1001,0)</f>
        <v>Arabella Fransewich</v>
      </c>
      <c r="G266" s="2" t="str">
        <f>IF(_xlfn.XLOOKUP(C266,customers!$A$1:$A$1001,customers!$C$1:$C$1001,0)=0,"",_xlfn.XLOOKUP(C266,customers!$A$1:$A$1001,customers!$C$1:$C$1001,0))</f>
        <v/>
      </c>
      <c r="H266" s="2" t="str">
        <f>_xlfn.XLOOKUP(C266,customers!$A$1:$A$1001,customers!$G$1:$G$1001,0)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5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>
        <f t="shared" si="12"/>
        <v>59.75</v>
      </c>
      <c r="N266" t="str">
        <f t="shared" si="13"/>
        <v>Robusta</v>
      </c>
      <c r="O266" t="str">
        <f t="shared" si="14"/>
        <v>Large</v>
      </c>
    </row>
    <row r="267" spans="1:15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_xlfn.XLOOKUP(C267,customers!$A$1:$A$1001,customers!$B$1:$B$1001,0)</f>
        <v>Violette Hellmore</v>
      </c>
      <c r="G267" s="2" t="str">
        <f>IF(_xlfn.XLOOKUP(C267,customers!$A$1:$A$1001,customers!$C$1:$C$1001,0)=0,"",_xlfn.XLOOKUP(C267,customers!$A$1:$A$1001,customers!$C$1:$C$1001,0))</f>
        <v>vhellmore7d@bbc.co.uk</v>
      </c>
      <c r="H267" s="2" t="str">
        <f>_xlfn.XLOOKUP(C267,customers!$A$1:$A$1001,customers!$G$1:$G$1001,0)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5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_xlfn.XLOOKUP(C268,customers!$A$1:$A$1001,customers!$B$1:$B$1001,0)</f>
        <v>Myles Seawright</v>
      </c>
      <c r="G268" s="2" t="str">
        <f>IF(_xlfn.XLOOKUP(C268,customers!$A$1:$A$1001,customers!$C$1:$C$1001,0)=0,"",_xlfn.XLOOKUP(C268,customers!$A$1:$A$1001,customers!$C$1:$C$1001,0))</f>
        <v>mseawright7e@nbcnews.com</v>
      </c>
      <c r="H268" s="2" t="str">
        <f>_xlfn.XLOOKUP(C268,customers!$A$1:$A$1001,customers!$G$1:$G$1001,0)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5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_xlfn.XLOOKUP(C269,customers!$A$1:$A$1001,customers!$B$1:$B$1001,0)</f>
        <v>Silvana Northeast</v>
      </c>
      <c r="G269" s="2" t="str">
        <f>IF(_xlfn.XLOOKUP(C269,customers!$A$1:$A$1001,customers!$C$1:$C$1001,0)=0,"",_xlfn.XLOOKUP(C269,customers!$A$1:$A$1001,customers!$C$1:$C$1001,0))</f>
        <v>snortheast7f@mashable.com</v>
      </c>
      <c r="H269" s="2" t="str">
        <f>_xlfn.XLOOKUP(C269,customers!$A$1:$A$1001,customers!$G$1:$G$1001,0)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5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_xlfn.XLOOKUP(C270,customers!$A$1:$A$1001,customers!$B$1:$B$1001,0)</f>
        <v>Anselma Attwater</v>
      </c>
      <c r="G270" s="2" t="str">
        <f>IF(_xlfn.XLOOKUP(C270,customers!$A$1:$A$1001,customers!$C$1:$C$1001,0)=0,"",_xlfn.XLOOKUP(C270,customers!$A$1:$A$1001,customers!$C$1:$C$1001,0))</f>
        <v>aattwater5u@wikia.com</v>
      </c>
      <c r="H270" s="2" t="str">
        <f>_xlfn.XLOOKUP(C270,customers!$A$1:$A$1001,customers!$G$1:$G$1001,0)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5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_xlfn.XLOOKUP(C271,customers!$A$1:$A$1001,customers!$B$1:$B$1001,0)</f>
        <v>Monica Fearon</v>
      </c>
      <c r="G271" s="2" t="str">
        <f>IF(_xlfn.XLOOKUP(C271,customers!$A$1:$A$1001,customers!$C$1:$C$1001,0)=0,"",_xlfn.XLOOKUP(C271,customers!$A$1:$A$1001,customers!$C$1:$C$1001,0))</f>
        <v>mfearon7h@reverbnation.com</v>
      </c>
      <c r="H271" s="2" t="str">
        <f>_xlfn.XLOOKUP(C271,customers!$A$1:$A$1001,customers!$G$1:$G$1001,0)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5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_xlfn.XLOOKUP(C272,customers!$A$1:$A$1001,customers!$B$1:$B$1001,0)</f>
        <v>Barney Chisnell</v>
      </c>
      <c r="G272" s="2" t="str">
        <f>IF(_xlfn.XLOOKUP(C272,customers!$A$1:$A$1001,customers!$C$1:$C$1001,0)=0,"",_xlfn.XLOOKUP(C272,customers!$A$1:$A$1001,customers!$C$1:$C$1001,0))</f>
        <v/>
      </c>
      <c r="H272" s="2" t="str">
        <f>_xlfn.XLOOKUP(C272,customers!$A$1:$A$1001,customers!$G$1:$G$1001,0)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5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_xlfn.XLOOKUP(C273,customers!$A$1:$A$1001,customers!$B$1:$B$1001,0)</f>
        <v>Jasper Sisneros</v>
      </c>
      <c r="G273" s="2" t="str">
        <f>IF(_xlfn.XLOOKUP(C273,customers!$A$1:$A$1001,customers!$C$1:$C$1001,0)=0,"",_xlfn.XLOOKUP(C273,customers!$A$1:$A$1001,customers!$C$1:$C$1001,0))</f>
        <v>jsisneros7j@a8.net</v>
      </c>
      <c r="H273" s="2" t="str">
        <f>_xlfn.XLOOKUP(C273,customers!$A$1:$A$1001,customers!$G$1:$G$1001,0)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5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_xlfn.XLOOKUP(C274,customers!$A$1:$A$1001,customers!$B$1:$B$1001,0)</f>
        <v>Zachariah Carlson</v>
      </c>
      <c r="G274" s="2" t="str">
        <f>IF(_xlfn.XLOOKUP(C274,customers!$A$1:$A$1001,customers!$C$1:$C$1001,0)=0,"",_xlfn.XLOOKUP(C274,customers!$A$1:$A$1001,customers!$C$1:$C$1001,0))</f>
        <v>zcarlson7k@bigcartel.com</v>
      </c>
      <c r="H274" s="2" t="str">
        <f>_xlfn.XLOOKUP(C274,customers!$A$1:$A$1001,customers!$G$1:$G$1001,0)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5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>
        <f t="shared" si="12"/>
        <v>71.699999999999989</v>
      </c>
      <c r="N274" t="str">
        <f t="shared" si="13"/>
        <v>Robusta</v>
      </c>
      <c r="O274" t="str">
        <f t="shared" si="14"/>
        <v>Large</v>
      </c>
    </row>
    <row r="275" spans="1:15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_xlfn.XLOOKUP(C275,customers!$A$1:$A$1001,customers!$B$1:$B$1001,0)</f>
        <v>Warner Maddox</v>
      </c>
      <c r="G275" s="2" t="str">
        <f>IF(_xlfn.XLOOKUP(C275,customers!$A$1:$A$1001,customers!$C$1:$C$1001,0)=0,"",_xlfn.XLOOKUP(C275,customers!$A$1:$A$1001,customers!$C$1:$C$1001,0))</f>
        <v>wmaddox7l@timesonline.co.uk</v>
      </c>
      <c r="H275" s="2" t="str">
        <f>_xlfn.XLOOKUP(C275,customers!$A$1:$A$1001,customers!$G$1:$G$1001,0)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5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>
        <f t="shared" si="12"/>
        <v>7.77</v>
      </c>
      <c r="N275" t="str">
        <f t="shared" si="13"/>
        <v>Arabica</v>
      </c>
      <c r="O275" t="str">
        <f t="shared" si="14"/>
        <v>Large</v>
      </c>
    </row>
    <row r="276" spans="1:15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_xlfn.XLOOKUP(C276,customers!$A$1:$A$1001,customers!$B$1:$B$1001,0)</f>
        <v>Donnie Hedlestone</v>
      </c>
      <c r="G276" s="2" t="str">
        <f>IF(_xlfn.XLOOKUP(C276,customers!$A$1:$A$1001,customers!$C$1:$C$1001,0)=0,"",_xlfn.XLOOKUP(C276,customers!$A$1:$A$1001,customers!$C$1:$C$1001,0))</f>
        <v>dhedlestone7m@craigslist.org</v>
      </c>
      <c r="H276" s="2" t="str">
        <f>_xlfn.XLOOKUP(C276,customers!$A$1:$A$1001,customers!$G$1:$G$1001,0)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5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_xlfn.XLOOKUP(C277,customers!$A$1:$A$1001,customers!$B$1:$B$1001,0)</f>
        <v>Teddi Crowthe</v>
      </c>
      <c r="G277" s="2" t="str">
        <f>IF(_xlfn.XLOOKUP(C277,customers!$A$1:$A$1001,customers!$C$1:$C$1001,0)=0,"",_xlfn.XLOOKUP(C277,customers!$A$1:$A$1001,customers!$C$1:$C$1001,0))</f>
        <v>tcrowthe7n@europa.eu</v>
      </c>
      <c r="H277" s="2" t="str">
        <f>_xlfn.XLOOKUP(C277,customers!$A$1:$A$1001,customers!$G$1:$G$1001,0)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5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>
        <f t="shared" si="12"/>
        <v>204.92999999999995</v>
      </c>
      <c r="N277" t="str">
        <f t="shared" si="13"/>
        <v>Excelsa</v>
      </c>
      <c r="O277" t="str">
        <f t="shared" si="14"/>
        <v>Large</v>
      </c>
    </row>
    <row r="278" spans="1:15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_xlfn.XLOOKUP(C278,customers!$A$1:$A$1001,customers!$B$1:$B$1001,0)</f>
        <v>Dorelia Bury</v>
      </c>
      <c r="G278" s="2" t="str">
        <f>IF(_xlfn.XLOOKUP(C278,customers!$A$1:$A$1001,customers!$C$1:$C$1001,0)=0,"",_xlfn.XLOOKUP(C278,customers!$A$1:$A$1001,customers!$C$1:$C$1001,0))</f>
        <v>dbury7o@tinyurl.com</v>
      </c>
      <c r="H278" s="2" t="str">
        <f>_xlfn.XLOOKUP(C278,customers!$A$1:$A$1001,customers!$G$1:$G$1001,0)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5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>
        <f t="shared" si="12"/>
        <v>109.93999999999998</v>
      </c>
      <c r="N278" t="str">
        <f t="shared" si="13"/>
        <v>Robusta</v>
      </c>
      <c r="O278" t="str">
        <f t="shared" si="14"/>
        <v>Large</v>
      </c>
    </row>
    <row r="279" spans="1:15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_xlfn.XLOOKUP(C279,customers!$A$1:$A$1001,customers!$B$1:$B$1001,0)</f>
        <v>Gussy Broadbear</v>
      </c>
      <c r="G279" s="2" t="str">
        <f>IF(_xlfn.XLOOKUP(C279,customers!$A$1:$A$1001,customers!$C$1:$C$1001,0)=0,"",_xlfn.XLOOKUP(C279,customers!$A$1:$A$1001,customers!$C$1:$C$1001,0))</f>
        <v>gbroadbear7p@omniture.com</v>
      </c>
      <c r="H279" s="2" t="str">
        <f>_xlfn.XLOOKUP(C279,customers!$A$1:$A$1001,customers!$G$1:$G$1001,0)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5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>
        <f t="shared" si="12"/>
        <v>89.1</v>
      </c>
      <c r="N279" t="str">
        <f t="shared" si="13"/>
        <v>Excelsa</v>
      </c>
      <c r="O279" t="str">
        <f t="shared" si="14"/>
        <v>Large</v>
      </c>
    </row>
    <row r="280" spans="1:15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_xlfn.XLOOKUP(C280,customers!$A$1:$A$1001,customers!$B$1:$B$1001,0)</f>
        <v>Emlynne Palfrey</v>
      </c>
      <c r="G280" s="2" t="str">
        <f>IF(_xlfn.XLOOKUP(C280,customers!$A$1:$A$1001,customers!$C$1:$C$1001,0)=0,"",_xlfn.XLOOKUP(C280,customers!$A$1:$A$1001,customers!$C$1:$C$1001,0))</f>
        <v>epalfrey7q@devhub.com</v>
      </c>
      <c r="H280" s="2" t="str">
        <f>_xlfn.XLOOKUP(C280,customers!$A$1:$A$1001,customers!$G$1:$G$1001,0)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5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>
        <f t="shared" si="12"/>
        <v>7.77</v>
      </c>
      <c r="N280" t="str">
        <f t="shared" si="13"/>
        <v>Arabica</v>
      </c>
      <c r="O280" t="str">
        <f t="shared" si="14"/>
        <v>Large</v>
      </c>
    </row>
    <row r="281" spans="1:15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_xlfn.XLOOKUP(C281,customers!$A$1:$A$1001,customers!$B$1:$B$1001,0)</f>
        <v>Parsifal Metrick</v>
      </c>
      <c r="G281" s="2" t="str">
        <f>IF(_xlfn.XLOOKUP(C281,customers!$A$1:$A$1001,customers!$C$1:$C$1001,0)=0,"",_xlfn.XLOOKUP(C281,customers!$A$1:$A$1001,customers!$C$1:$C$1001,0))</f>
        <v>pmetrick7r@rakuten.co.jp</v>
      </c>
      <c r="H281" s="2" t="str">
        <f>_xlfn.XLOOKUP(C281,customers!$A$1:$A$1001,customers!$G$1:$G$1001,0)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5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_xlfn.XLOOKUP(C282,customers!$A$1:$A$1001,customers!$B$1:$B$1001,0)</f>
        <v>Christopher Grieveson</v>
      </c>
      <c r="G282" s="2" t="str">
        <f>IF(_xlfn.XLOOKUP(C282,customers!$A$1:$A$1001,customers!$C$1:$C$1001,0)=0,"",_xlfn.XLOOKUP(C282,customers!$A$1:$A$1001,customers!$C$1:$C$1001,0))</f>
        <v/>
      </c>
      <c r="H282" s="2" t="str">
        <f>_xlfn.XLOOKUP(C282,customers!$A$1:$A$1001,customers!$G$1:$G$1001,0)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5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_xlfn.XLOOKUP(C283,customers!$A$1:$A$1001,customers!$B$1:$B$1001,0)</f>
        <v>Karlan Karby</v>
      </c>
      <c r="G283" s="2" t="str">
        <f>IF(_xlfn.XLOOKUP(C283,customers!$A$1:$A$1001,customers!$C$1:$C$1001,0)=0,"",_xlfn.XLOOKUP(C283,customers!$A$1:$A$1001,customers!$C$1:$C$1001,0))</f>
        <v>kkarby7t@sbwire.com</v>
      </c>
      <c r="H283" s="2" t="str">
        <f>_xlfn.XLOOKUP(C283,customers!$A$1:$A$1001,customers!$G$1:$G$1001,0)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5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>
        <f t="shared" si="12"/>
        <v>59.4</v>
      </c>
      <c r="N283" t="str">
        <f t="shared" si="13"/>
        <v>Excelsa</v>
      </c>
      <c r="O283" t="str">
        <f t="shared" si="14"/>
        <v>Large</v>
      </c>
    </row>
    <row r="284" spans="1:15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_xlfn.XLOOKUP(C284,customers!$A$1:$A$1001,customers!$B$1:$B$1001,0)</f>
        <v>Flory Crumpe</v>
      </c>
      <c r="G284" s="2" t="str">
        <f>IF(_xlfn.XLOOKUP(C284,customers!$A$1:$A$1001,customers!$C$1:$C$1001,0)=0,"",_xlfn.XLOOKUP(C284,customers!$A$1:$A$1001,customers!$C$1:$C$1001,0))</f>
        <v>fcrumpe7u@ftc.gov</v>
      </c>
      <c r="H284" s="2" t="str">
        <f>_xlfn.XLOOKUP(C284,customers!$A$1:$A$1001,customers!$G$1:$G$1001,0)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5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>
        <f t="shared" si="12"/>
        <v>7.77</v>
      </c>
      <c r="N284" t="str">
        <f t="shared" si="13"/>
        <v>Arabica</v>
      </c>
      <c r="O284" t="str">
        <f t="shared" si="14"/>
        <v>Large</v>
      </c>
    </row>
    <row r="285" spans="1:15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_xlfn.XLOOKUP(C285,customers!$A$1:$A$1001,customers!$B$1:$B$1001,0)</f>
        <v>Amity Chatto</v>
      </c>
      <c r="G285" s="2" t="str">
        <f>IF(_xlfn.XLOOKUP(C285,customers!$A$1:$A$1001,customers!$C$1:$C$1001,0)=0,"",_xlfn.XLOOKUP(C285,customers!$A$1:$A$1001,customers!$C$1:$C$1001,0))</f>
        <v>achatto7v@sakura.ne.jp</v>
      </c>
      <c r="H285" s="2" t="str">
        <f>_xlfn.XLOOKUP(C285,customers!$A$1:$A$1001,customers!$G$1:$G$1001,0)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5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_xlfn.XLOOKUP(C286,customers!$A$1:$A$1001,customers!$B$1:$B$1001,0)</f>
        <v>Nanine McCarthy</v>
      </c>
      <c r="G286" s="2" t="str">
        <f>IF(_xlfn.XLOOKUP(C286,customers!$A$1:$A$1001,customers!$C$1:$C$1001,0)=0,"",_xlfn.XLOOKUP(C286,customers!$A$1:$A$1001,customers!$C$1:$C$1001,0))</f>
        <v/>
      </c>
      <c r="H286" s="2" t="str">
        <f>_xlfn.XLOOKUP(C286,customers!$A$1:$A$1001,customers!$G$1:$G$1001,0)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5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_xlfn.XLOOKUP(C287,customers!$A$1:$A$1001,customers!$B$1:$B$1001,0)</f>
        <v>Lyndsey Megany</v>
      </c>
      <c r="G287" s="2" t="str">
        <f>IF(_xlfn.XLOOKUP(C287,customers!$A$1:$A$1001,customers!$C$1:$C$1001,0)=0,"",_xlfn.XLOOKUP(C287,customers!$A$1:$A$1001,customers!$C$1:$C$1001,0))</f>
        <v/>
      </c>
      <c r="H287" s="2" t="str">
        <f>_xlfn.XLOOKUP(C287,customers!$A$1:$A$1001,customers!$G$1:$G$1001,0)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5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>
        <f t="shared" si="12"/>
        <v>36.454999999999998</v>
      </c>
      <c r="N287" t="str">
        <f t="shared" si="13"/>
        <v>Liberica</v>
      </c>
      <c r="O287" t="str">
        <f t="shared" si="14"/>
        <v>Large</v>
      </c>
    </row>
    <row r="288" spans="1:15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_xlfn.XLOOKUP(C288,customers!$A$1:$A$1001,customers!$B$1:$B$1001,0)</f>
        <v>Byram Mergue</v>
      </c>
      <c r="G288" s="2" t="str">
        <f>IF(_xlfn.XLOOKUP(C288,customers!$A$1:$A$1001,customers!$C$1:$C$1001,0)=0,"",_xlfn.XLOOKUP(C288,customers!$A$1:$A$1001,customers!$C$1:$C$1001,0))</f>
        <v>bmergue7y@umn.edu</v>
      </c>
      <c r="H288" s="2" t="str">
        <f>_xlfn.XLOOKUP(C288,customers!$A$1:$A$1001,customers!$G$1:$G$1001,0)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5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_xlfn.XLOOKUP(C289,customers!$A$1:$A$1001,customers!$B$1:$B$1001,0)</f>
        <v>Kerr Patise</v>
      </c>
      <c r="G289" s="2" t="str">
        <f>IF(_xlfn.XLOOKUP(C289,customers!$A$1:$A$1001,customers!$C$1:$C$1001,0)=0,"",_xlfn.XLOOKUP(C289,customers!$A$1:$A$1001,customers!$C$1:$C$1001,0))</f>
        <v>kpatise7z@jigsy.com</v>
      </c>
      <c r="H289" s="2" t="str">
        <f>_xlfn.XLOOKUP(C289,customers!$A$1:$A$1001,customers!$G$1:$G$1001,0)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5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>
        <f t="shared" si="12"/>
        <v>14.339999999999998</v>
      </c>
      <c r="N289" t="str">
        <f t="shared" si="13"/>
        <v>Robusta</v>
      </c>
      <c r="O289" t="str">
        <f t="shared" si="14"/>
        <v>Large</v>
      </c>
    </row>
    <row r="290" spans="1:15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_xlfn.XLOOKUP(C290,customers!$A$1:$A$1001,customers!$B$1:$B$1001,0)</f>
        <v>Mathew Goulter</v>
      </c>
      <c r="G290" s="2" t="str">
        <f>IF(_xlfn.XLOOKUP(C290,customers!$A$1:$A$1001,customers!$C$1:$C$1001,0)=0,"",_xlfn.XLOOKUP(C290,customers!$A$1:$A$1001,customers!$C$1:$C$1001,0))</f>
        <v/>
      </c>
      <c r="H290" s="2" t="str">
        <f>_xlfn.XLOOKUP(C290,customers!$A$1:$A$1001,customers!$G$1:$G$1001,0)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5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_xlfn.XLOOKUP(C291,customers!$A$1:$A$1001,customers!$B$1:$B$1001,0)</f>
        <v>Marris Grcic</v>
      </c>
      <c r="G291" s="2" t="str">
        <f>IF(_xlfn.XLOOKUP(C291,customers!$A$1:$A$1001,customers!$C$1:$C$1001,0)=0,"",_xlfn.XLOOKUP(C291,customers!$A$1:$A$1001,customers!$C$1:$C$1001,0))</f>
        <v/>
      </c>
      <c r="H291" s="2" t="str">
        <f>_xlfn.XLOOKUP(C291,customers!$A$1:$A$1001,customers!$G$1:$G$1001,0)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5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_xlfn.XLOOKUP(C292,customers!$A$1:$A$1001,customers!$B$1:$B$1001,0)</f>
        <v>Domeniga Duke</v>
      </c>
      <c r="G292" s="2" t="str">
        <f>IF(_xlfn.XLOOKUP(C292,customers!$A$1:$A$1001,customers!$C$1:$C$1001,0)=0,"",_xlfn.XLOOKUP(C292,customers!$A$1:$A$1001,customers!$C$1:$C$1001,0))</f>
        <v>dduke82@vkontakte.ru</v>
      </c>
      <c r="H292" s="2" t="str">
        <f>_xlfn.XLOOKUP(C292,customers!$A$1:$A$1001,customers!$G$1:$G$1001,0)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5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_xlfn.XLOOKUP(C293,customers!$A$1:$A$1001,customers!$B$1:$B$1001,0)</f>
        <v>Violante Skouling</v>
      </c>
      <c r="G293" s="2" t="str">
        <f>IF(_xlfn.XLOOKUP(C293,customers!$A$1:$A$1001,customers!$C$1:$C$1001,0)=0,"",_xlfn.XLOOKUP(C293,customers!$A$1:$A$1001,customers!$C$1:$C$1001,0))</f>
        <v/>
      </c>
      <c r="H293" s="2" t="str">
        <f>_xlfn.XLOOKUP(C293,customers!$A$1:$A$1001,customers!$G$1:$G$1001,0)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5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_xlfn.XLOOKUP(C294,customers!$A$1:$A$1001,customers!$B$1:$B$1001,0)</f>
        <v>Isidore Hussey</v>
      </c>
      <c r="G294" s="2" t="str">
        <f>IF(_xlfn.XLOOKUP(C294,customers!$A$1:$A$1001,customers!$C$1:$C$1001,0)=0,"",_xlfn.XLOOKUP(C294,customers!$A$1:$A$1001,customers!$C$1:$C$1001,0))</f>
        <v>ihussey84@mapy.cz</v>
      </c>
      <c r="H294" s="2" t="str">
        <f>_xlfn.XLOOKUP(C294,customers!$A$1:$A$1001,customers!$G$1:$G$1001,0)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5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_xlfn.XLOOKUP(C295,customers!$A$1:$A$1001,customers!$B$1:$B$1001,0)</f>
        <v>Cassie Pinkerton</v>
      </c>
      <c r="G295" s="2" t="str">
        <f>IF(_xlfn.XLOOKUP(C295,customers!$A$1:$A$1001,customers!$C$1:$C$1001,0)=0,"",_xlfn.XLOOKUP(C295,customers!$A$1:$A$1001,customers!$C$1:$C$1001,0))</f>
        <v>cpinkerton85@upenn.edu</v>
      </c>
      <c r="H295" s="2" t="str">
        <f>_xlfn.XLOOKUP(C295,customers!$A$1:$A$1001,customers!$G$1:$G$1001,0)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5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_xlfn.XLOOKUP(C296,customers!$A$1:$A$1001,customers!$B$1:$B$1001,0)</f>
        <v>Micki Fero</v>
      </c>
      <c r="G296" s="2" t="str">
        <f>IF(_xlfn.XLOOKUP(C296,customers!$A$1:$A$1001,customers!$C$1:$C$1001,0)=0,"",_xlfn.XLOOKUP(C296,customers!$A$1:$A$1001,customers!$C$1:$C$1001,0))</f>
        <v/>
      </c>
      <c r="H296" s="2" t="str">
        <f>_xlfn.XLOOKUP(C296,customers!$A$1:$A$1001,customers!$G$1:$G$1001,0)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5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>
        <f t="shared" si="12"/>
        <v>44.55</v>
      </c>
      <c r="N296" t="str">
        <f t="shared" si="13"/>
        <v>Excelsa</v>
      </c>
      <c r="O296" t="str">
        <f t="shared" si="14"/>
        <v>Large</v>
      </c>
    </row>
    <row r="297" spans="1:15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_xlfn.XLOOKUP(C297,customers!$A$1:$A$1001,customers!$B$1:$B$1001,0)</f>
        <v>Cybill Graddell</v>
      </c>
      <c r="G297" s="2" t="str">
        <f>IF(_xlfn.XLOOKUP(C297,customers!$A$1:$A$1001,customers!$C$1:$C$1001,0)=0,"",_xlfn.XLOOKUP(C297,customers!$A$1:$A$1001,customers!$C$1:$C$1001,0))</f>
        <v/>
      </c>
      <c r="H297" s="2" t="str">
        <f>_xlfn.XLOOKUP(C297,customers!$A$1:$A$1001,customers!$G$1:$G$1001,0)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5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_xlfn.XLOOKUP(C298,customers!$A$1:$A$1001,customers!$B$1:$B$1001,0)</f>
        <v>Dorian Vizor</v>
      </c>
      <c r="G298" s="2" t="str">
        <f>IF(_xlfn.XLOOKUP(C298,customers!$A$1:$A$1001,customers!$C$1:$C$1001,0)=0,"",_xlfn.XLOOKUP(C298,customers!$A$1:$A$1001,customers!$C$1:$C$1001,0))</f>
        <v>dvizor88@furl.net</v>
      </c>
      <c r="H298" s="2" t="str">
        <f>_xlfn.XLOOKUP(C298,customers!$A$1:$A$1001,customers!$G$1:$G$1001,0)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5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_xlfn.XLOOKUP(C299,customers!$A$1:$A$1001,customers!$B$1:$B$1001,0)</f>
        <v>Eddi Sedgebeer</v>
      </c>
      <c r="G299" s="2" t="str">
        <f>IF(_xlfn.XLOOKUP(C299,customers!$A$1:$A$1001,customers!$C$1:$C$1001,0)=0,"",_xlfn.XLOOKUP(C299,customers!$A$1:$A$1001,customers!$C$1:$C$1001,0))</f>
        <v>esedgebeer89@oaic.gov.au</v>
      </c>
      <c r="H299" s="2" t="str">
        <f>_xlfn.XLOOKUP(C299,customers!$A$1:$A$1001,customers!$G$1:$G$1001,0)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5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_xlfn.XLOOKUP(C300,customers!$A$1:$A$1001,customers!$B$1:$B$1001,0)</f>
        <v>Ken Lestrange</v>
      </c>
      <c r="G300" s="2" t="str">
        <f>IF(_xlfn.XLOOKUP(C300,customers!$A$1:$A$1001,customers!$C$1:$C$1001,0)=0,"",_xlfn.XLOOKUP(C300,customers!$A$1:$A$1001,customers!$C$1:$C$1001,0))</f>
        <v>klestrange8a@lulu.com</v>
      </c>
      <c r="H300" s="2" t="str">
        <f>_xlfn.XLOOKUP(C300,customers!$A$1:$A$1001,customers!$G$1:$G$1001,0)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5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>
        <f t="shared" si="12"/>
        <v>26.73</v>
      </c>
      <c r="N300" t="str">
        <f t="shared" si="13"/>
        <v>Excelsa</v>
      </c>
      <c r="O300" t="str">
        <f t="shared" si="14"/>
        <v>Large</v>
      </c>
    </row>
    <row r="301" spans="1:15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_xlfn.XLOOKUP(C301,customers!$A$1:$A$1001,customers!$B$1:$B$1001,0)</f>
        <v>Lacee Tanti</v>
      </c>
      <c r="G301" s="2" t="str">
        <f>IF(_xlfn.XLOOKUP(C301,customers!$A$1:$A$1001,customers!$C$1:$C$1001,0)=0,"",_xlfn.XLOOKUP(C301,customers!$A$1:$A$1001,customers!$C$1:$C$1001,0))</f>
        <v>ltanti8b@techcrunch.com</v>
      </c>
      <c r="H301" s="2" t="str">
        <f>_xlfn.XLOOKUP(C301,customers!$A$1:$A$1001,customers!$G$1:$G$1001,0)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5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>
        <f t="shared" si="12"/>
        <v>204.92999999999995</v>
      </c>
      <c r="N301" t="str">
        <f t="shared" si="13"/>
        <v>Excelsa</v>
      </c>
      <c r="O301" t="str">
        <f t="shared" si="14"/>
        <v>Large</v>
      </c>
    </row>
    <row r="302" spans="1:15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_xlfn.XLOOKUP(C302,customers!$A$1:$A$1001,customers!$B$1:$B$1001,0)</f>
        <v>Arel De Lasci</v>
      </c>
      <c r="G302" s="2" t="str">
        <f>IF(_xlfn.XLOOKUP(C302,customers!$A$1:$A$1001,customers!$C$1:$C$1001,0)=0,"",_xlfn.XLOOKUP(C302,customers!$A$1:$A$1001,customers!$C$1:$C$1001,0))</f>
        <v>ade8c@1und1.de</v>
      </c>
      <c r="H302" s="2" t="str">
        <f>_xlfn.XLOOKUP(C302,customers!$A$1:$A$1001,customers!$G$1:$G$1001,0)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5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>
        <f t="shared" si="12"/>
        <v>38.849999999999994</v>
      </c>
      <c r="N302" t="str">
        <f t="shared" si="13"/>
        <v>Arabica</v>
      </c>
      <c r="O302" t="str">
        <f t="shared" si="14"/>
        <v>Large</v>
      </c>
    </row>
    <row r="303" spans="1:15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_xlfn.XLOOKUP(C303,customers!$A$1:$A$1001,customers!$B$1:$B$1001,0)</f>
        <v>Trescha Jedrachowicz</v>
      </c>
      <c r="G303" s="2" t="str">
        <f>IF(_xlfn.XLOOKUP(C303,customers!$A$1:$A$1001,customers!$C$1:$C$1001,0)=0,"",_xlfn.XLOOKUP(C303,customers!$A$1:$A$1001,customers!$C$1:$C$1001,0))</f>
        <v>tjedrachowicz8d@acquirethisname.com</v>
      </c>
      <c r="H303" s="2" t="str">
        <f>_xlfn.XLOOKUP(C303,customers!$A$1:$A$1001,customers!$G$1:$G$1001,0)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5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_xlfn.XLOOKUP(C304,customers!$A$1:$A$1001,customers!$B$1:$B$1001,0)</f>
        <v>Perkin Stonner</v>
      </c>
      <c r="G304" s="2" t="str">
        <f>IF(_xlfn.XLOOKUP(C304,customers!$A$1:$A$1001,customers!$C$1:$C$1001,0)=0,"",_xlfn.XLOOKUP(C304,customers!$A$1:$A$1001,customers!$C$1:$C$1001,0))</f>
        <v>pstonner8e@moonfruit.com</v>
      </c>
      <c r="H304" s="2" t="str">
        <f>_xlfn.XLOOKUP(C304,customers!$A$1:$A$1001,customers!$G$1:$G$1001,0)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5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_xlfn.XLOOKUP(C305,customers!$A$1:$A$1001,customers!$B$1:$B$1001,0)</f>
        <v>Darrin Tingly</v>
      </c>
      <c r="G305" s="2" t="str">
        <f>IF(_xlfn.XLOOKUP(C305,customers!$A$1:$A$1001,customers!$C$1:$C$1001,0)=0,"",_xlfn.XLOOKUP(C305,customers!$A$1:$A$1001,customers!$C$1:$C$1001,0))</f>
        <v>dtingly8f@goo.ne.jp</v>
      </c>
      <c r="H305" s="2" t="str">
        <f>_xlfn.XLOOKUP(C305,customers!$A$1:$A$1001,customers!$G$1:$G$1001,0)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5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_xlfn.XLOOKUP(C306,customers!$A$1:$A$1001,customers!$B$1:$B$1001,0)</f>
        <v>Claudetta Rushe</v>
      </c>
      <c r="G306" s="2" t="str">
        <f>IF(_xlfn.XLOOKUP(C306,customers!$A$1:$A$1001,customers!$C$1:$C$1001,0)=0,"",_xlfn.XLOOKUP(C306,customers!$A$1:$A$1001,customers!$C$1:$C$1001,0))</f>
        <v>crushe8n@about.me</v>
      </c>
      <c r="H306" s="2" t="str">
        <f>_xlfn.XLOOKUP(C306,customers!$A$1:$A$1001,customers!$G$1:$G$1001,0)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5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>
        <f t="shared" si="12"/>
        <v>3.8849999999999998</v>
      </c>
      <c r="N306" t="str">
        <f t="shared" si="13"/>
        <v>Arabica</v>
      </c>
      <c r="O306" t="str">
        <f t="shared" si="14"/>
        <v>Large</v>
      </c>
    </row>
    <row r="307" spans="1:15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_xlfn.XLOOKUP(C307,customers!$A$1:$A$1001,customers!$B$1:$B$1001,0)</f>
        <v>Benn Checci</v>
      </c>
      <c r="G307" s="2" t="str">
        <f>IF(_xlfn.XLOOKUP(C307,customers!$A$1:$A$1001,customers!$C$1:$C$1001,0)=0,"",_xlfn.XLOOKUP(C307,customers!$A$1:$A$1001,customers!$C$1:$C$1001,0))</f>
        <v>bchecci8h@usa.gov</v>
      </c>
      <c r="H307" s="2" t="str">
        <f>_xlfn.XLOOKUP(C307,customers!$A$1:$A$1001,customers!$G$1:$G$1001,0)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5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_xlfn.XLOOKUP(C308,customers!$A$1:$A$1001,customers!$B$1:$B$1001,0)</f>
        <v>Janifer Bagot</v>
      </c>
      <c r="G308" s="2" t="str">
        <f>IF(_xlfn.XLOOKUP(C308,customers!$A$1:$A$1001,customers!$C$1:$C$1001,0)=0,"",_xlfn.XLOOKUP(C308,customers!$A$1:$A$1001,customers!$C$1:$C$1001,0))</f>
        <v>jbagot8i@mac.com</v>
      </c>
      <c r="H308" s="2" t="str">
        <f>_xlfn.XLOOKUP(C308,customers!$A$1:$A$1001,customers!$G$1:$G$1001,0)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5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_xlfn.XLOOKUP(C309,customers!$A$1:$A$1001,customers!$B$1:$B$1001,0)</f>
        <v>Ermin Beeble</v>
      </c>
      <c r="G309" s="2" t="str">
        <f>IF(_xlfn.XLOOKUP(C309,customers!$A$1:$A$1001,customers!$C$1:$C$1001,0)=0,"",_xlfn.XLOOKUP(C309,customers!$A$1:$A$1001,customers!$C$1:$C$1001,0))</f>
        <v>ebeeble8j@soundcloud.com</v>
      </c>
      <c r="H309" s="2" t="str">
        <f>_xlfn.XLOOKUP(C309,customers!$A$1:$A$1001,customers!$G$1:$G$1001,0)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5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_xlfn.XLOOKUP(C310,customers!$A$1:$A$1001,customers!$B$1:$B$1001,0)</f>
        <v>Cos Fluin</v>
      </c>
      <c r="G310" s="2" t="str">
        <f>IF(_xlfn.XLOOKUP(C310,customers!$A$1:$A$1001,customers!$C$1:$C$1001,0)=0,"",_xlfn.XLOOKUP(C310,customers!$A$1:$A$1001,customers!$C$1:$C$1001,0))</f>
        <v>cfluin8k@flickr.com</v>
      </c>
      <c r="H310" s="2" t="str">
        <f>_xlfn.XLOOKUP(C310,customers!$A$1:$A$1001,customers!$G$1:$G$1001,0)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5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_xlfn.XLOOKUP(C311,customers!$A$1:$A$1001,customers!$B$1:$B$1001,0)</f>
        <v>Eveleen Bletsor</v>
      </c>
      <c r="G311" s="2" t="str">
        <f>IF(_xlfn.XLOOKUP(C311,customers!$A$1:$A$1001,customers!$C$1:$C$1001,0)=0,"",_xlfn.XLOOKUP(C311,customers!$A$1:$A$1001,customers!$C$1:$C$1001,0))</f>
        <v>ebletsor8l@vinaora.com</v>
      </c>
      <c r="H311" s="2" t="str">
        <f>_xlfn.XLOOKUP(C311,customers!$A$1:$A$1001,customers!$G$1:$G$1001,0)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5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_xlfn.XLOOKUP(C312,customers!$A$1:$A$1001,customers!$B$1:$B$1001,0)</f>
        <v>Paola Brydell</v>
      </c>
      <c r="G312" s="2" t="str">
        <f>IF(_xlfn.XLOOKUP(C312,customers!$A$1:$A$1001,customers!$C$1:$C$1001,0)=0,"",_xlfn.XLOOKUP(C312,customers!$A$1:$A$1001,customers!$C$1:$C$1001,0))</f>
        <v>pbrydell8m@bloglovin.com</v>
      </c>
      <c r="H312" s="2" t="str">
        <f>_xlfn.XLOOKUP(C312,customers!$A$1:$A$1001,customers!$G$1:$G$1001,0)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5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>
        <f t="shared" si="12"/>
        <v>14.85</v>
      </c>
      <c r="N312" t="str">
        <f t="shared" si="13"/>
        <v>Excelsa</v>
      </c>
      <c r="O312" t="str">
        <f t="shared" si="14"/>
        <v>Large</v>
      </c>
    </row>
    <row r="313" spans="1:15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_xlfn.XLOOKUP(C313,customers!$A$1:$A$1001,customers!$B$1:$B$1001,0)</f>
        <v>Claudetta Rushe</v>
      </c>
      <c r="G313" s="2" t="str">
        <f>IF(_xlfn.XLOOKUP(C313,customers!$A$1:$A$1001,customers!$C$1:$C$1001,0)=0,"",_xlfn.XLOOKUP(C313,customers!$A$1:$A$1001,customers!$C$1:$C$1001,0))</f>
        <v>crushe8n@about.me</v>
      </c>
      <c r="H313" s="2" t="str">
        <f>_xlfn.XLOOKUP(C313,customers!$A$1:$A$1001,customers!$G$1:$G$1001,0)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5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_xlfn.XLOOKUP(C314,customers!$A$1:$A$1001,customers!$B$1:$B$1001,0)</f>
        <v>Natka Leethem</v>
      </c>
      <c r="G314" s="2" t="str">
        <f>IF(_xlfn.XLOOKUP(C314,customers!$A$1:$A$1001,customers!$C$1:$C$1001,0)=0,"",_xlfn.XLOOKUP(C314,customers!$A$1:$A$1001,customers!$C$1:$C$1001,0))</f>
        <v>nleethem8o@mac.com</v>
      </c>
      <c r="H314" s="2" t="str">
        <f>_xlfn.XLOOKUP(C314,customers!$A$1:$A$1001,customers!$G$1:$G$1001,0)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5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_xlfn.XLOOKUP(C315,customers!$A$1:$A$1001,customers!$B$1:$B$1001,0)</f>
        <v>Ailene Nesfield</v>
      </c>
      <c r="G315" s="2" t="str">
        <f>IF(_xlfn.XLOOKUP(C315,customers!$A$1:$A$1001,customers!$C$1:$C$1001,0)=0,"",_xlfn.XLOOKUP(C315,customers!$A$1:$A$1001,customers!$C$1:$C$1001,0))</f>
        <v>anesfield8p@people.com.cn</v>
      </c>
      <c r="H315" s="2" t="str">
        <f>_xlfn.XLOOKUP(C315,customers!$A$1:$A$1001,customers!$G$1:$G$1001,0)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5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_xlfn.XLOOKUP(C316,customers!$A$1:$A$1001,customers!$B$1:$B$1001,0)</f>
        <v>Stacy Pickworth</v>
      </c>
      <c r="G316" s="2" t="str">
        <f>IF(_xlfn.XLOOKUP(C316,customers!$A$1:$A$1001,customers!$C$1:$C$1001,0)=0,"",_xlfn.XLOOKUP(C316,customers!$A$1:$A$1001,customers!$C$1:$C$1001,0))</f>
        <v/>
      </c>
      <c r="H316" s="2" t="str">
        <f>_xlfn.XLOOKUP(C316,customers!$A$1:$A$1001,customers!$G$1:$G$1001,0)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5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_xlfn.XLOOKUP(C317,customers!$A$1:$A$1001,customers!$B$1:$B$1001,0)</f>
        <v>Melli Brockway</v>
      </c>
      <c r="G317" s="2" t="str">
        <f>IF(_xlfn.XLOOKUP(C317,customers!$A$1:$A$1001,customers!$C$1:$C$1001,0)=0,"",_xlfn.XLOOKUP(C317,customers!$A$1:$A$1001,customers!$C$1:$C$1001,0))</f>
        <v>mbrockway8r@ibm.com</v>
      </c>
      <c r="H317" s="2" t="str">
        <f>_xlfn.XLOOKUP(C317,customers!$A$1:$A$1001,customers!$G$1:$G$1001,0)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5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>
        <f t="shared" si="12"/>
        <v>34.154999999999994</v>
      </c>
      <c r="N317" t="str">
        <f t="shared" si="13"/>
        <v>Excelsa</v>
      </c>
      <c r="O317" t="str">
        <f t="shared" si="14"/>
        <v>Large</v>
      </c>
    </row>
    <row r="318" spans="1:15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_xlfn.XLOOKUP(C318,customers!$A$1:$A$1001,customers!$B$1:$B$1001,0)</f>
        <v>Nanny Lush</v>
      </c>
      <c r="G318" s="2" t="str">
        <f>IF(_xlfn.XLOOKUP(C318,customers!$A$1:$A$1001,customers!$C$1:$C$1001,0)=0,"",_xlfn.XLOOKUP(C318,customers!$A$1:$A$1001,customers!$C$1:$C$1001,0))</f>
        <v>nlush8s@dedecms.com</v>
      </c>
      <c r="H318" s="2" t="str">
        <f>_xlfn.XLOOKUP(C318,customers!$A$1:$A$1001,customers!$G$1:$G$1001,0)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5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>
        <f t="shared" si="12"/>
        <v>204.92999999999995</v>
      </c>
      <c r="N318" t="str">
        <f t="shared" si="13"/>
        <v>Excelsa</v>
      </c>
      <c r="O318" t="str">
        <f t="shared" si="14"/>
        <v>Large</v>
      </c>
    </row>
    <row r="319" spans="1:15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_xlfn.XLOOKUP(C319,customers!$A$1:$A$1001,customers!$B$1:$B$1001,0)</f>
        <v>Selma McMillian</v>
      </c>
      <c r="G319" s="2" t="str">
        <f>IF(_xlfn.XLOOKUP(C319,customers!$A$1:$A$1001,customers!$C$1:$C$1001,0)=0,"",_xlfn.XLOOKUP(C319,customers!$A$1:$A$1001,customers!$C$1:$C$1001,0))</f>
        <v>smcmillian8t@csmonitor.com</v>
      </c>
      <c r="H319" s="2" t="str">
        <f>_xlfn.XLOOKUP(C319,customers!$A$1:$A$1001,customers!$G$1:$G$1001,0)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5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_xlfn.XLOOKUP(C320,customers!$A$1:$A$1001,customers!$B$1:$B$1001,0)</f>
        <v>Tess Bennison</v>
      </c>
      <c r="G320" s="2" t="str">
        <f>IF(_xlfn.XLOOKUP(C320,customers!$A$1:$A$1001,customers!$C$1:$C$1001,0)=0,"",_xlfn.XLOOKUP(C320,customers!$A$1:$A$1001,customers!$C$1:$C$1001,0))</f>
        <v>tbennison8u@google.cn</v>
      </c>
      <c r="H320" s="2" t="str">
        <f>_xlfn.XLOOKUP(C320,customers!$A$1:$A$1001,customers!$G$1:$G$1001,0)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5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_xlfn.XLOOKUP(C321,customers!$A$1:$A$1001,customers!$B$1:$B$1001,0)</f>
        <v>Gabie Tweed</v>
      </c>
      <c r="G321" s="2" t="str">
        <f>IF(_xlfn.XLOOKUP(C321,customers!$A$1:$A$1001,customers!$C$1:$C$1001,0)=0,"",_xlfn.XLOOKUP(C321,customers!$A$1:$A$1001,customers!$C$1:$C$1001,0))</f>
        <v>gtweed8v@yolasite.com</v>
      </c>
      <c r="H321" s="2" t="str">
        <f>_xlfn.XLOOKUP(C321,customers!$A$1:$A$1001,customers!$G$1:$G$1001,0)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5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_xlfn.XLOOKUP(C322,customers!$A$1:$A$1001,customers!$B$1:$B$1001,0)</f>
        <v>Gabie Tweed</v>
      </c>
      <c r="G322" s="2" t="str">
        <f>IF(_xlfn.XLOOKUP(C322,customers!$A$1:$A$1001,customers!$C$1:$C$1001,0)=0,"",_xlfn.XLOOKUP(C322,customers!$A$1:$A$1001,customers!$C$1:$C$1001,0))</f>
        <v>gtweed8v@yolasite.com</v>
      </c>
      <c r="H322" s="2" t="str">
        <f>_xlfn.XLOOKUP(C322,customers!$A$1:$A$1001,customers!$G$1:$G$1001,0)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5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>
        <f t="shared" si="12"/>
        <v>19.424999999999997</v>
      </c>
      <c r="N322" t="str">
        <f t="shared" si="13"/>
        <v>Arabica</v>
      </c>
      <c r="O322" t="str">
        <f t="shared" si="14"/>
        <v>Large</v>
      </c>
    </row>
    <row r="323" spans="1:15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_xlfn.XLOOKUP(C323,customers!$A$1:$A$1001,customers!$B$1:$B$1001,0)</f>
        <v>Gaile Goggin</v>
      </c>
      <c r="G323" s="2" t="str">
        <f>IF(_xlfn.XLOOKUP(C323,customers!$A$1:$A$1001,customers!$C$1:$C$1001,0)=0,"",_xlfn.XLOOKUP(C323,customers!$A$1:$A$1001,customers!$C$1:$C$1001,0))</f>
        <v>ggoggin8x@wix.com</v>
      </c>
      <c r="H323" s="2" t="str">
        <f>_xlfn.XLOOKUP(C323,customers!$A$1:$A$1001,customers!$G$1:$G$1001,0)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5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>
        <f t="shared" ref="M323:M386" si="15">L323*E323</f>
        <v>20.25</v>
      </c>
      <c r="N323" t="str">
        <f t="shared" ref="N323:N386" si="16">IF(I323="Rob","Robusta",IF(I323="Exc","Excelsa",IF(I323="Lib","Liberica",IF(I323="Ara","Arabica",""))))</f>
        <v>Arabica</v>
      </c>
      <c r="O323" t="str">
        <f t="shared" ref="O323:O386" si="17">IF(J323="M","Medium",IF(J323="L","Large",IF(J323="D","Dark","")))</f>
        <v>Medium</v>
      </c>
    </row>
    <row r="324" spans="1:15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_xlfn.XLOOKUP(C324,customers!$A$1:$A$1001,customers!$B$1:$B$1001,0)</f>
        <v>Skylar Jeyness</v>
      </c>
      <c r="G324" s="2" t="str">
        <f>IF(_xlfn.XLOOKUP(C324,customers!$A$1:$A$1001,customers!$C$1:$C$1001,0)=0,"",_xlfn.XLOOKUP(C324,customers!$A$1:$A$1001,customers!$C$1:$C$1001,0))</f>
        <v>sjeyness8y@biglobe.ne.jp</v>
      </c>
      <c r="H324" s="2" t="str">
        <f>_xlfn.XLOOKUP(C324,customers!$A$1:$A$1001,customers!$G$1:$G$1001,0)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5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_xlfn.XLOOKUP(C325,customers!$A$1:$A$1001,customers!$B$1:$B$1001,0)</f>
        <v>Donica Bonhome</v>
      </c>
      <c r="G325" s="2" t="str">
        <f>IF(_xlfn.XLOOKUP(C325,customers!$A$1:$A$1001,customers!$C$1:$C$1001,0)=0,"",_xlfn.XLOOKUP(C325,customers!$A$1:$A$1001,customers!$C$1:$C$1001,0))</f>
        <v>dbonhome8z@shinystat.com</v>
      </c>
      <c r="H325" s="2" t="str">
        <f>_xlfn.XLOOKUP(C325,customers!$A$1:$A$1001,customers!$G$1:$G$1001,0)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5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_xlfn.XLOOKUP(C326,customers!$A$1:$A$1001,customers!$B$1:$B$1001,0)</f>
        <v>Diena Peetermann</v>
      </c>
      <c r="G326" s="2" t="str">
        <f>IF(_xlfn.XLOOKUP(C326,customers!$A$1:$A$1001,customers!$C$1:$C$1001,0)=0,"",_xlfn.XLOOKUP(C326,customers!$A$1:$A$1001,customers!$C$1:$C$1001,0))</f>
        <v/>
      </c>
      <c r="H326" s="2" t="str">
        <f>_xlfn.XLOOKUP(C326,customers!$A$1:$A$1001,customers!$G$1:$G$1001,0)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5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_xlfn.XLOOKUP(C327,customers!$A$1:$A$1001,customers!$B$1:$B$1001,0)</f>
        <v>Trina Le Sarr</v>
      </c>
      <c r="G327" s="2" t="str">
        <f>IF(_xlfn.XLOOKUP(C327,customers!$A$1:$A$1001,customers!$C$1:$C$1001,0)=0,"",_xlfn.XLOOKUP(C327,customers!$A$1:$A$1001,customers!$C$1:$C$1001,0))</f>
        <v>tle91@epa.gov</v>
      </c>
      <c r="H327" s="2" t="str">
        <f>_xlfn.XLOOKUP(C327,customers!$A$1:$A$1001,customers!$G$1:$G$1001,0)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5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>
        <f t="shared" si="15"/>
        <v>29.784999999999997</v>
      </c>
      <c r="N327" t="str">
        <f t="shared" si="16"/>
        <v>Arabica</v>
      </c>
      <c r="O327" t="str">
        <f t="shared" si="17"/>
        <v>Large</v>
      </c>
    </row>
    <row r="328" spans="1:15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_xlfn.XLOOKUP(C328,customers!$A$1:$A$1001,customers!$B$1:$B$1001,0)</f>
        <v>Flynn Antony</v>
      </c>
      <c r="G328" s="2" t="str">
        <f>IF(_xlfn.XLOOKUP(C328,customers!$A$1:$A$1001,customers!$C$1:$C$1001,0)=0,"",_xlfn.XLOOKUP(C328,customers!$A$1:$A$1001,customers!$C$1:$C$1001,0))</f>
        <v/>
      </c>
      <c r="H328" s="2" t="str">
        <f>_xlfn.XLOOKUP(C328,customers!$A$1:$A$1001,customers!$G$1:$G$1001,0)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5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_xlfn.XLOOKUP(C329,customers!$A$1:$A$1001,customers!$B$1:$B$1001,0)</f>
        <v>Baudoin Alldridge</v>
      </c>
      <c r="G329" s="2" t="str">
        <f>IF(_xlfn.XLOOKUP(C329,customers!$A$1:$A$1001,customers!$C$1:$C$1001,0)=0,"",_xlfn.XLOOKUP(C329,customers!$A$1:$A$1001,customers!$C$1:$C$1001,0))</f>
        <v>balldridge93@yandex.ru</v>
      </c>
      <c r="H329" s="2" t="str">
        <f>_xlfn.XLOOKUP(C329,customers!$A$1:$A$1001,customers!$G$1:$G$1001,0)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5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_xlfn.XLOOKUP(C330,customers!$A$1:$A$1001,customers!$B$1:$B$1001,0)</f>
        <v>Homer Dulany</v>
      </c>
      <c r="G330" s="2" t="str">
        <f>IF(_xlfn.XLOOKUP(C330,customers!$A$1:$A$1001,customers!$C$1:$C$1001,0)=0,"",_xlfn.XLOOKUP(C330,customers!$A$1:$A$1001,customers!$C$1:$C$1001,0))</f>
        <v/>
      </c>
      <c r="H330" s="2" t="str">
        <f>_xlfn.XLOOKUP(C330,customers!$A$1:$A$1001,customers!$G$1:$G$1001,0)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5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>
        <f t="shared" si="15"/>
        <v>38.04</v>
      </c>
      <c r="N330" t="str">
        <f t="shared" si="16"/>
        <v>Liberica</v>
      </c>
      <c r="O330" t="str">
        <f t="shared" si="17"/>
        <v>Large</v>
      </c>
    </row>
    <row r="331" spans="1:15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_xlfn.XLOOKUP(C331,customers!$A$1:$A$1001,customers!$B$1:$B$1001,0)</f>
        <v>Lisa Goodger</v>
      </c>
      <c r="G331" s="2" t="str">
        <f>IF(_xlfn.XLOOKUP(C331,customers!$A$1:$A$1001,customers!$C$1:$C$1001,0)=0,"",_xlfn.XLOOKUP(C331,customers!$A$1:$A$1001,customers!$C$1:$C$1001,0))</f>
        <v>lgoodger95@guardian.co.uk</v>
      </c>
      <c r="H331" s="2" t="str">
        <f>_xlfn.XLOOKUP(C331,customers!$A$1:$A$1001,customers!$G$1:$G$1001,0)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5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_xlfn.XLOOKUP(C332,customers!$A$1:$A$1001,customers!$B$1:$B$1001,0)</f>
        <v>Selma McMillian</v>
      </c>
      <c r="G332" s="2" t="str">
        <f>IF(_xlfn.XLOOKUP(C332,customers!$A$1:$A$1001,customers!$C$1:$C$1001,0)=0,"",_xlfn.XLOOKUP(C332,customers!$A$1:$A$1001,customers!$C$1:$C$1001,0))</f>
        <v>smcmillian8t@csmonitor.com</v>
      </c>
      <c r="H332" s="2" t="str">
        <f>_xlfn.XLOOKUP(C332,customers!$A$1:$A$1001,customers!$G$1:$G$1001,0)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5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_xlfn.XLOOKUP(C333,customers!$A$1:$A$1001,customers!$B$1:$B$1001,0)</f>
        <v>Corine Drewett</v>
      </c>
      <c r="G333" s="2" t="str">
        <f>IF(_xlfn.XLOOKUP(C333,customers!$A$1:$A$1001,customers!$C$1:$C$1001,0)=0,"",_xlfn.XLOOKUP(C333,customers!$A$1:$A$1001,customers!$C$1:$C$1001,0))</f>
        <v>cdrewett97@wikipedia.org</v>
      </c>
      <c r="H333" s="2" t="str">
        <f>_xlfn.XLOOKUP(C333,customers!$A$1:$A$1001,customers!$G$1:$G$1001,0)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5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_xlfn.XLOOKUP(C334,customers!$A$1:$A$1001,customers!$B$1:$B$1001,0)</f>
        <v>Quinn Parsons</v>
      </c>
      <c r="G334" s="2" t="str">
        <f>IF(_xlfn.XLOOKUP(C334,customers!$A$1:$A$1001,customers!$C$1:$C$1001,0)=0,"",_xlfn.XLOOKUP(C334,customers!$A$1:$A$1001,customers!$C$1:$C$1001,0))</f>
        <v>qparsons98@blogtalkradio.com</v>
      </c>
      <c r="H334" s="2" t="str">
        <f>_xlfn.XLOOKUP(C334,customers!$A$1:$A$1001,customers!$G$1:$G$1001,0)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5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_xlfn.XLOOKUP(C335,customers!$A$1:$A$1001,customers!$B$1:$B$1001,0)</f>
        <v>Vivyan Ceely</v>
      </c>
      <c r="G335" s="2" t="str">
        <f>IF(_xlfn.XLOOKUP(C335,customers!$A$1:$A$1001,customers!$C$1:$C$1001,0)=0,"",_xlfn.XLOOKUP(C335,customers!$A$1:$A$1001,customers!$C$1:$C$1001,0))</f>
        <v>vceely99@auda.org.au</v>
      </c>
      <c r="H335" s="2" t="str">
        <f>_xlfn.XLOOKUP(C335,customers!$A$1:$A$1001,customers!$G$1:$G$1001,0)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5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_xlfn.XLOOKUP(C336,customers!$A$1:$A$1001,customers!$B$1:$B$1001,0)</f>
        <v>Elonore Goodings</v>
      </c>
      <c r="G336" s="2" t="str">
        <f>IF(_xlfn.XLOOKUP(C336,customers!$A$1:$A$1001,customers!$C$1:$C$1001,0)=0,"",_xlfn.XLOOKUP(C336,customers!$A$1:$A$1001,customers!$C$1:$C$1001,0))</f>
        <v/>
      </c>
      <c r="H336" s="2" t="str">
        <f>_xlfn.XLOOKUP(C336,customers!$A$1:$A$1001,customers!$G$1:$G$1001,0)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5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>
        <f t="shared" si="15"/>
        <v>59.75</v>
      </c>
      <c r="N336" t="str">
        <f t="shared" si="16"/>
        <v>Robusta</v>
      </c>
      <c r="O336" t="str">
        <f t="shared" si="17"/>
        <v>Large</v>
      </c>
    </row>
    <row r="337" spans="1:15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_xlfn.XLOOKUP(C337,customers!$A$1:$A$1001,customers!$B$1:$B$1001,0)</f>
        <v>Clement Vasiliev</v>
      </c>
      <c r="G337" s="2" t="str">
        <f>IF(_xlfn.XLOOKUP(C337,customers!$A$1:$A$1001,customers!$C$1:$C$1001,0)=0,"",_xlfn.XLOOKUP(C337,customers!$A$1:$A$1001,customers!$C$1:$C$1001,0))</f>
        <v>cvasiliev9b@discuz.net</v>
      </c>
      <c r="H337" s="2" t="str">
        <f>_xlfn.XLOOKUP(C337,customers!$A$1:$A$1001,customers!$G$1:$G$1001,0)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5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>
        <f t="shared" si="15"/>
        <v>28.53</v>
      </c>
      <c r="N337" t="str">
        <f t="shared" si="16"/>
        <v>Liberica</v>
      </c>
      <c r="O337" t="str">
        <f t="shared" si="17"/>
        <v>Large</v>
      </c>
    </row>
    <row r="338" spans="1:15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_xlfn.XLOOKUP(C338,customers!$A$1:$A$1001,customers!$B$1:$B$1001,0)</f>
        <v>Terencio O'Moylan</v>
      </c>
      <c r="G338" s="2" t="str">
        <f>IF(_xlfn.XLOOKUP(C338,customers!$A$1:$A$1001,customers!$C$1:$C$1001,0)=0,"",_xlfn.XLOOKUP(C338,customers!$A$1:$A$1001,customers!$C$1:$C$1001,0))</f>
        <v>tomoylan9c@liveinternet.ru</v>
      </c>
      <c r="H338" s="2" t="str">
        <f>_xlfn.XLOOKUP(C338,customers!$A$1:$A$1001,customers!$G$1:$G$1001,0)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5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_xlfn.XLOOKUP(C339,customers!$A$1:$A$1001,customers!$B$1:$B$1001,0)</f>
        <v>Flynn Antony</v>
      </c>
      <c r="G339" s="2" t="str">
        <f>IF(_xlfn.XLOOKUP(C339,customers!$A$1:$A$1001,customers!$C$1:$C$1001,0)=0,"",_xlfn.XLOOKUP(C339,customers!$A$1:$A$1001,customers!$C$1:$C$1001,0))</f>
        <v/>
      </c>
      <c r="H339" s="2" t="str">
        <f>_xlfn.XLOOKUP(C339,customers!$A$1:$A$1001,customers!$G$1:$G$1001,0)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5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_xlfn.XLOOKUP(C340,customers!$A$1:$A$1001,customers!$B$1:$B$1001,0)</f>
        <v>Wyatan Fetherston</v>
      </c>
      <c r="G340" s="2" t="str">
        <f>IF(_xlfn.XLOOKUP(C340,customers!$A$1:$A$1001,customers!$C$1:$C$1001,0)=0,"",_xlfn.XLOOKUP(C340,customers!$A$1:$A$1001,customers!$C$1:$C$1001,0))</f>
        <v>wfetherston9e@constantcontact.com</v>
      </c>
      <c r="H340" s="2" t="str">
        <f>_xlfn.XLOOKUP(C340,customers!$A$1:$A$1001,customers!$G$1:$G$1001,0)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5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>
        <f t="shared" si="15"/>
        <v>59.4</v>
      </c>
      <c r="N340" t="str">
        <f t="shared" si="16"/>
        <v>Excelsa</v>
      </c>
      <c r="O340" t="str">
        <f t="shared" si="17"/>
        <v>Large</v>
      </c>
    </row>
    <row r="341" spans="1:15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_xlfn.XLOOKUP(C341,customers!$A$1:$A$1001,customers!$B$1:$B$1001,0)</f>
        <v>Emmaline Rasmus</v>
      </c>
      <c r="G341" s="2" t="str">
        <f>IF(_xlfn.XLOOKUP(C341,customers!$A$1:$A$1001,customers!$C$1:$C$1001,0)=0,"",_xlfn.XLOOKUP(C341,customers!$A$1:$A$1001,customers!$C$1:$C$1001,0))</f>
        <v>erasmus9f@techcrunch.com</v>
      </c>
      <c r="H341" s="2" t="str">
        <f>_xlfn.XLOOKUP(C341,customers!$A$1:$A$1001,customers!$G$1:$G$1001,0)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5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_xlfn.XLOOKUP(C342,customers!$A$1:$A$1001,customers!$B$1:$B$1001,0)</f>
        <v>Wesley Giorgioni</v>
      </c>
      <c r="G342" s="2" t="str">
        <f>IF(_xlfn.XLOOKUP(C342,customers!$A$1:$A$1001,customers!$C$1:$C$1001,0)=0,"",_xlfn.XLOOKUP(C342,customers!$A$1:$A$1001,customers!$C$1:$C$1001,0))</f>
        <v>wgiorgioni9g@wikipedia.org</v>
      </c>
      <c r="H342" s="2" t="str">
        <f>_xlfn.XLOOKUP(C342,customers!$A$1:$A$1001,customers!$G$1:$G$1001,0)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5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_xlfn.XLOOKUP(C343,customers!$A$1:$A$1001,customers!$B$1:$B$1001,0)</f>
        <v>Lucienne Scargle</v>
      </c>
      <c r="G343" s="2" t="str">
        <f>IF(_xlfn.XLOOKUP(C343,customers!$A$1:$A$1001,customers!$C$1:$C$1001,0)=0,"",_xlfn.XLOOKUP(C343,customers!$A$1:$A$1001,customers!$C$1:$C$1001,0))</f>
        <v>lscargle9h@myspace.com</v>
      </c>
      <c r="H343" s="2" t="str">
        <f>_xlfn.XLOOKUP(C343,customers!$A$1:$A$1001,customers!$G$1:$G$1001,0)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5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>
        <f t="shared" si="15"/>
        <v>17.82</v>
      </c>
      <c r="N343" t="str">
        <f t="shared" si="16"/>
        <v>Excelsa</v>
      </c>
      <c r="O343" t="str">
        <f t="shared" si="17"/>
        <v>Large</v>
      </c>
    </row>
    <row r="344" spans="1:15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_xlfn.XLOOKUP(C344,customers!$A$1:$A$1001,customers!$B$1:$B$1001,0)</f>
        <v>Lucienne Scargle</v>
      </c>
      <c r="G344" s="2" t="str">
        <f>IF(_xlfn.XLOOKUP(C344,customers!$A$1:$A$1001,customers!$C$1:$C$1001,0)=0,"",_xlfn.XLOOKUP(C344,customers!$A$1:$A$1001,customers!$C$1:$C$1001,0))</f>
        <v>lscargle9h@myspace.com</v>
      </c>
      <c r="H344" s="2" t="str">
        <f>_xlfn.XLOOKUP(C344,customers!$A$1:$A$1001,customers!$G$1:$G$1001,0)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5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_xlfn.XLOOKUP(C345,customers!$A$1:$A$1001,customers!$B$1:$B$1001,0)</f>
        <v>Noam Climance</v>
      </c>
      <c r="G345" s="2" t="str">
        <f>IF(_xlfn.XLOOKUP(C345,customers!$A$1:$A$1001,customers!$C$1:$C$1001,0)=0,"",_xlfn.XLOOKUP(C345,customers!$A$1:$A$1001,customers!$C$1:$C$1001,0))</f>
        <v>nclimance9j@europa.eu</v>
      </c>
      <c r="H345" s="2" t="str">
        <f>_xlfn.XLOOKUP(C345,customers!$A$1:$A$1001,customers!$G$1:$G$1001,0)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5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_xlfn.XLOOKUP(C346,customers!$A$1:$A$1001,customers!$B$1:$B$1001,0)</f>
        <v>Catarina Donn</v>
      </c>
      <c r="G346" s="2" t="str">
        <f>IF(_xlfn.XLOOKUP(C346,customers!$A$1:$A$1001,customers!$C$1:$C$1001,0)=0,"",_xlfn.XLOOKUP(C346,customers!$A$1:$A$1001,customers!$C$1:$C$1001,0))</f>
        <v/>
      </c>
      <c r="H346" s="2" t="str">
        <f>_xlfn.XLOOKUP(C346,customers!$A$1:$A$1001,customers!$G$1:$G$1001,0)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5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_xlfn.XLOOKUP(C347,customers!$A$1:$A$1001,customers!$B$1:$B$1001,0)</f>
        <v>Ameline Snazle</v>
      </c>
      <c r="G347" s="2" t="str">
        <f>IF(_xlfn.XLOOKUP(C347,customers!$A$1:$A$1001,customers!$C$1:$C$1001,0)=0,"",_xlfn.XLOOKUP(C347,customers!$A$1:$A$1001,customers!$C$1:$C$1001,0))</f>
        <v>asnazle9l@oracle.com</v>
      </c>
      <c r="H347" s="2" t="str">
        <f>_xlfn.XLOOKUP(C347,customers!$A$1:$A$1001,customers!$G$1:$G$1001,0)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5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>
        <f t="shared" si="15"/>
        <v>59.75</v>
      </c>
      <c r="N347" t="str">
        <f t="shared" si="16"/>
        <v>Robusta</v>
      </c>
      <c r="O347" t="str">
        <f t="shared" si="17"/>
        <v>Large</v>
      </c>
    </row>
    <row r="348" spans="1:15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_xlfn.XLOOKUP(C348,customers!$A$1:$A$1001,customers!$B$1:$B$1001,0)</f>
        <v>Rebeka Worg</v>
      </c>
      <c r="G348" s="2" t="str">
        <f>IF(_xlfn.XLOOKUP(C348,customers!$A$1:$A$1001,customers!$C$1:$C$1001,0)=0,"",_xlfn.XLOOKUP(C348,customers!$A$1:$A$1001,customers!$C$1:$C$1001,0))</f>
        <v>rworg9m@arstechnica.com</v>
      </c>
      <c r="H348" s="2" t="str">
        <f>_xlfn.XLOOKUP(C348,customers!$A$1:$A$1001,customers!$G$1:$G$1001,0)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5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>
        <f t="shared" si="15"/>
        <v>23.31</v>
      </c>
      <c r="N348" t="str">
        <f t="shared" si="16"/>
        <v>Arabica</v>
      </c>
      <c r="O348" t="str">
        <f t="shared" si="17"/>
        <v>Large</v>
      </c>
    </row>
    <row r="349" spans="1:15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_xlfn.XLOOKUP(C349,customers!$A$1:$A$1001,customers!$B$1:$B$1001,0)</f>
        <v>Lewes Danes</v>
      </c>
      <c r="G349" s="2" t="str">
        <f>IF(_xlfn.XLOOKUP(C349,customers!$A$1:$A$1001,customers!$C$1:$C$1001,0)=0,"",_xlfn.XLOOKUP(C349,customers!$A$1:$A$1001,customers!$C$1:$C$1001,0))</f>
        <v>ldanes9n@umn.edu</v>
      </c>
      <c r="H349" s="2" t="str">
        <f>_xlfn.XLOOKUP(C349,customers!$A$1:$A$1001,customers!$G$1:$G$1001,0)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5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_xlfn.XLOOKUP(C350,customers!$A$1:$A$1001,customers!$B$1:$B$1001,0)</f>
        <v>Shelli Keynd</v>
      </c>
      <c r="G350" s="2" t="str">
        <f>IF(_xlfn.XLOOKUP(C350,customers!$A$1:$A$1001,customers!$C$1:$C$1001,0)=0,"",_xlfn.XLOOKUP(C350,customers!$A$1:$A$1001,customers!$C$1:$C$1001,0))</f>
        <v>skeynd9o@narod.ru</v>
      </c>
      <c r="H350" s="2" t="str">
        <f>_xlfn.XLOOKUP(C350,customers!$A$1:$A$1001,customers!$G$1:$G$1001,0)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5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>
        <f t="shared" si="15"/>
        <v>204.92999999999995</v>
      </c>
      <c r="N350" t="str">
        <f t="shared" si="16"/>
        <v>Excelsa</v>
      </c>
      <c r="O350" t="str">
        <f t="shared" si="17"/>
        <v>Large</v>
      </c>
    </row>
    <row r="351" spans="1:15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_xlfn.XLOOKUP(C351,customers!$A$1:$A$1001,customers!$B$1:$B$1001,0)</f>
        <v>Dell Daveridge</v>
      </c>
      <c r="G351" s="2" t="str">
        <f>IF(_xlfn.XLOOKUP(C351,customers!$A$1:$A$1001,customers!$C$1:$C$1001,0)=0,"",_xlfn.XLOOKUP(C351,customers!$A$1:$A$1001,customers!$C$1:$C$1001,0))</f>
        <v>ddaveridge9p@arstechnica.com</v>
      </c>
      <c r="H351" s="2" t="str">
        <f>_xlfn.XLOOKUP(C351,customers!$A$1:$A$1001,customers!$G$1:$G$1001,0)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5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>
        <f t="shared" si="15"/>
        <v>14.339999999999998</v>
      </c>
      <c r="N351" t="str">
        <f t="shared" si="16"/>
        <v>Robusta</v>
      </c>
      <c r="O351" t="str">
        <f t="shared" si="17"/>
        <v>Large</v>
      </c>
    </row>
    <row r="352" spans="1:15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_xlfn.XLOOKUP(C352,customers!$A$1:$A$1001,customers!$B$1:$B$1001,0)</f>
        <v>Joshuah Awdry</v>
      </c>
      <c r="G352" s="2" t="str">
        <f>IF(_xlfn.XLOOKUP(C352,customers!$A$1:$A$1001,customers!$C$1:$C$1001,0)=0,"",_xlfn.XLOOKUP(C352,customers!$A$1:$A$1001,customers!$C$1:$C$1001,0))</f>
        <v>jawdry9q@utexas.edu</v>
      </c>
      <c r="H352" s="2" t="str">
        <f>_xlfn.XLOOKUP(C352,customers!$A$1:$A$1001,customers!$G$1:$G$1001,0)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5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_xlfn.XLOOKUP(C353,customers!$A$1:$A$1001,customers!$B$1:$B$1001,0)</f>
        <v>Ethel Ryles</v>
      </c>
      <c r="G353" s="2" t="str">
        <f>IF(_xlfn.XLOOKUP(C353,customers!$A$1:$A$1001,customers!$C$1:$C$1001,0)=0,"",_xlfn.XLOOKUP(C353,customers!$A$1:$A$1001,customers!$C$1:$C$1001,0))</f>
        <v>eryles9r@fastcompany.com</v>
      </c>
      <c r="H353" s="2" t="str">
        <f>_xlfn.XLOOKUP(C353,customers!$A$1:$A$1001,customers!$G$1:$G$1001,0)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5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_xlfn.XLOOKUP(C354,customers!$A$1:$A$1001,customers!$B$1:$B$1001,0)</f>
        <v>Flynn Antony</v>
      </c>
      <c r="G354" s="2" t="str">
        <f>IF(_xlfn.XLOOKUP(C354,customers!$A$1:$A$1001,customers!$C$1:$C$1001,0)=0,"",_xlfn.XLOOKUP(C354,customers!$A$1:$A$1001,customers!$C$1:$C$1001,0))</f>
        <v/>
      </c>
      <c r="H354" s="2" t="str">
        <f>_xlfn.XLOOKUP(C354,customers!$A$1:$A$1001,customers!$G$1:$G$1001,0)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5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_xlfn.XLOOKUP(C355,customers!$A$1:$A$1001,customers!$B$1:$B$1001,0)</f>
        <v>Maitilde Boxill</v>
      </c>
      <c r="G355" s="2" t="str">
        <f>IF(_xlfn.XLOOKUP(C355,customers!$A$1:$A$1001,customers!$C$1:$C$1001,0)=0,"",_xlfn.XLOOKUP(C355,customers!$A$1:$A$1001,customers!$C$1:$C$1001,0))</f>
        <v/>
      </c>
      <c r="H355" s="2" t="str">
        <f>_xlfn.XLOOKUP(C355,customers!$A$1:$A$1001,customers!$G$1:$G$1001,0)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5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_xlfn.XLOOKUP(C356,customers!$A$1:$A$1001,customers!$B$1:$B$1001,0)</f>
        <v>Jodee Caldicott</v>
      </c>
      <c r="G356" s="2" t="str">
        <f>IF(_xlfn.XLOOKUP(C356,customers!$A$1:$A$1001,customers!$C$1:$C$1001,0)=0,"",_xlfn.XLOOKUP(C356,customers!$A$1:$A$1001,customers!$C$1:$C$1001,0))</f>
        <v>jcaldicott9u@usda.gov</v>
      </c>
      <c r="H356" s="2" t="str">
        <f>_xlfn.XLOOKUP(C356,customers!$A$1:$A$1001,customers!$G$1:$G$1001,0)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5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_xlfn.XLOOKUP(C357,customers!$A$1:$A$1001,customers!$B$1:$B$1001,0)</f>
        <v>Marianna Vedmore</v>
      </c>
      <c r="G357" s="2" t="str">
        <f>IF(_xlfn.XLOOKUP(C357,customers!$A$1:$A$1001,customers!$C$1:$C$1001,0)=0,"",_xlfn.XLOOKUP(C357,customers!$A$1:$A$1001,customers!$C$1:$C$1001,0))</f>
        <v>mvedmore9v@a8.net</v>
      </c>
      <c r="H357" s="2" t="str">
        <f>_xlfn.XLOOKUP(C357,customers!$A$1:$A$1001,customers!$G$1:$G$1001,0)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5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_xlfn.XLOOKUP(C358,customers!$A$1:$A$1001,customers!$B$1:$B$1001,0)</f>
        <v>Willey Romao</v>
      </c>
      <c r="G358" s="2" t="str">
        <f>IF(_xlfn.XLOOKUP(C358,customers!$A$1:$A$1001,customers!$C$1:$C$1001,0)=0,"",_xlfn.XLOOKUP(C358,customers!$A$1:$A$1001,customers!$C$1:$C$1001,0))</f>
        <v>wromao9w@chronoengine.com</v>
      </c>
      <c r="H358" s="2" t="str">
        <f>_xlfn.XLOOKUP(C358,customers!$A$1:$A$1001,customers!$G$1:$G$1001,0)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5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_xlfn.XLOOKUP(C359,customers!$A$1:$A$1001,customers!$B$1:$B$1001,0)</f>
        <v>Enriqueta Ixor</v>
      </c>
      <c r="G359" s="2" t="str">
        <f>IF(_xlfn.XLOOKUP(C359,customers!$A$1:$A$1001,customers!$C$1:$C$1001,0)=0,"",_xlfn.XLOOKUP(C359,customers!$A$1:$A$1001,customers!$C$1:$C$1001,0))</f>
        <v/>
      </c>
      <c r="H359" s="2" t="str">
        <f>_xlfn.XLOOKUP(C359,customers!$A$1:$A$1001,customers!$G$1:$G$1001,0)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5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_xlfn.XLOOKUP(C360,customers!$A$1:$A$1001,customers!$B$1:$B$1001,0)</f>
        <v>Tomasina Cotmore</v>
      </c>
      <c r="G360" s="2" t="str">
        <f>IF(_xlfn.XLOOKUP(C360,customers!$A$1:$A$1001,customers!$C$1:$C$1001,0)=0,"",_xlfn.XLOOKUP(C360,customers!$A$1:$A$1001,customers!$C$1:$C$1001,0))</f>
        <v>tcotmore9y@amazonaws.com</v>
      </c>
      <c r="H360" s="2" t="str">
        <f>_xlfn.XLOOKUP(C360,customers!$A$1:$A$1001,customers!$G$1:$G$1001,0)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5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>
        <f t="shared" si="15"/>
        <v>29.784999999999997</v>
      </c>
      <c r="N360" t="str">
        <f t="shared" si="16"/>
        <v>Arabica</v>
      </c>
      <c r="O360" t="str">
        <f t="shared" si="17"/>
        <v>Large</v>
      </c>
    </row>
    <row r="361" spans="1:15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_xlfn.XLOOKUP(C361,customers!$A$1:$A$1001,customers!$B$1:$B$1001,0)</f>
        <v>Yuma Skipsey</v>
      </c>
      <c r="G361" s="2" t="str">
        <f>IF(_xlfn.XLOOKUP(C361,customers!$A$1:$A$1001,customers!$C$1:$C$1001,0)=0,"",_xlfn.XLOOKUP(C361,customers!$A$1:$A$1001,customers!$C$1:$C$1001,0))</f>
        <v>yskipsey9z@spotify.com</v>
      </c>
      <c r="H361" s="2" t="str">
        <f>_xlfn.XLOOKUP(C361,customers!$A$1:$A$1001,customers!$G$1:$G$1001,0)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5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>
        <f t="shared" si="15"/>
        <v>21.509999999999998</v>
      </c>
      <c r="N361" t="str">
        <f t="shared" si="16"/>
        <v>Robusta</v>
      </c>
      <c r="O361" t="str">
        <f t="shared" si="17"/>
        <v>Large</v>
      </c>
    </row>
    <row r="362" spans="1:15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_xlfn.XLOOKUP(C362,customers!$A$1:$A$1001,customers!$B$1:$B$1001,0)</f>
        <v>Nicko Corps</v>
      </c>
      <c r="G362" s="2" t="str">
        <f>IF(_xlfn.XLOOKUP(C362,customers!$A$1:$A$1001,customers!$C$1:$C$1001,0)=0,"",_xlfn.XLOOKUP(C362,customers!$A$1:$A$1001,customers!$C$1:$C$1001,0))</f>
        <v>ncorpsa0@gmpg.org</v>
      </c>
      <c r="H362" s="2" t="str">
        <f>_xlfn.XLOOKUP(C362,customers!$A$1:$A$1001,customers!$G$1:$G$1001,0)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5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_xlfn.XLOOKUP(C363,customers!$A$1:$A$1001,customers!$B$1:$B$1001,0)</f>
        <v>Nicko Corps</v>
      </c>
      <c r="G363" s="2" t="str">
        <f>IF(_xlfn.XLOOKUP(C363,customers!$A$1:$A$1001,customers!$C$1:$C$1001,0)=0,"",_xlfn.XLOOKUP(C363,customers!$A$1:$A$1001,customers!$C$1:$C$1001,0))</f>
        <v>ncorpsa0@gmpg.org</v>
      </c>
      <c r="H363" s="2" t="str">
        <f>_xlfn.XLOOKUP(C363,customers!$A$1:$A$1001,customers!$G$1:$G$1001,0)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5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_xlfn.XLOOKUP(C364,customers!$A$1:$A$1001,customers!$B$1:$B$1001,0)</f>
        <v>Feliks Babber</v>
      </c>
      <c r="G364" s="2" t="str">
        <f>IF(_xlfn.XLOOKUP(C364,customers!$A$1:$A$1001,customers!$C$1:$C$1001,0)=0,"",_xlfn.XLOOKUP(C364,customers!$A$1:$A$1001,customers!$C$1:$C$1001,0))</f>
        <v>fbabbera2@stanford.edu</v>
      </c>
      <c r="H364" s="2" t="str">
        <f>_xlfn.XLOOKUP(C364,customers!$A$1:$A$1001,customers!$G$1:$G$1001,0)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5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>
        <f t="shared" si="15"/>
        <v>74.25</v>
      </c>
      <c r="N364" t="str">
        <f t="shared" si="16"/>
        <v>Excelsa</v>
      </c>
      <c r="O364" t="str">
        <f t="shared" si="17"/>
        <v>Large</v>
      </c>
    </row>
    <row r="365" spans="1:15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_xlfn.XLOOKUP(C365,customers!$A$1:$A$1001,customers!$B$1:$B$1001,0)</f>
        <v>Kaja Loxton</v>
      </c>
      <c r="G365" s="2" t="str">
        <f>IF(_xlfn.XLOOKUP(C365,customers!$A$1:$A$1001,customers!$C$1:$C$1001,0)=0,"",_xlfn.XLOOKUP(C365,customers!$A$1:$A$1001,customers!$C$1:$C$1001,0))</f>
        <v>kloxtona3@opensource.org</v>
      </c>
      <c r="H365" s="2" t="str">
        <f>_xlfn.XLOOKUP(C365,customers!$A$1:$A$1001,customers!$G$1:$G$1001,0)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5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_xlfn.XLOOKUP(C366,customers!$A$1:$A$1001,customers!$B$1:$B$1001,0)</f>
        <v>Parker Tofful</v>
      </c>
      <c r="G366" s="2" t="str">
        <f>IF(_xlfn.XLOOKUP(C366,customers!$A$1:$A$1001,customers!$C$1:$C$1001,0)=0,"",_xlfn.XLOOKUP(C366,customers!$A$1:$A$1001,customers!$C$1:$C$1001,0))</f>
        <v>ptoffula4@posterous.com</v>
      </c>
      <c r="H366" s="2" t="str">
        <f>_xlfn.XLOOKUP(C366,customers!$A$1:$A$1001,customers!$G$1:$G$1001,0)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5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_xlfn.XLOOKUP(C367,customers!$A$1:$A$1001,customers!$B$1:$B$1001,0)</f>
        <v>Casi Gwinnett</v>
      </c>
      <c r="G367" s="2" t="str">
        <f>IF(_xlfn.XLOOKUP(C367,customers!$A$1:$A$1001,customers!$C$1:$C$1001,0)=0,"",_xlfn.XLOOKUP(C367,customers!$A$1:$A$1001,customers!$C$1:$C$1001,0))</f>
        <v>cgwinnetta5@behance.net</v>
      </c>
      <c r="H367" s="2" t="str">
        <f>_xlfn.XLOOKUP(C367,customers!$A$1:$A$1001,customers!$G$1:$G$1001,0)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5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_xlfn.XLOOKUP(C368,customers!$A$1:$A$1001,customers!$B$1:$B$1001,0)</f>
        <v>Saree Ellesworth</v>
      </c>
      <c r="G368" s="2" t="str">
        <f>IF(_xlfn.XLOOKUP(C368,customers!$A$1:$A$1001,customers!$C$1:$C$1001,0)=0,"",_xlfn.XLOOKUP(C368,customers!$A$1:$A$1001,customers!$C$1:$C$1001,0))</f>
        <v/>
      </c>
      <c r="H368" s="2" t="str">
        <f>_xlfn.XLOOKUP(C368,customers!$A$1:$A$1001,customers!$G$1:$G$1001,0)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5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_xlfn.XLOOKUP(C369,customers!$A$1:$A$1001,customers!$B$1:$B$1001,0)</f>
        <v>Silvio Iorizzi</v>
      </c>
      <c r="G369" s="2" t="str">
        <f>IF(_xlfn.XLOOKUP(C369,customers!$A$1:$A$1001,customers!$C$1:$C$1001,0)=0,"",_xlfn.XLOOKUP(C369,customers!$A$1:$A$1001,customers!$C$1:$C$1001,0))</f>
        <v/>
      </c>
      <c r="H369" s="2" t="str">
        <f>_xlfn.XLOOKUP(C369,customers!$A$1:$A$1001,customers!$G$1:$G$1001,0)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5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_xlfn.XLOOKUP(C370,customers!$A$1:$A$1001,customers!$B$1:$B$1001,0)</f>
        <v>Leesa Flaonier</v>
      </c>
      <c r="G370" s="2" t="str">
        <f>IF(_xlfn.XLOOKUP(C370,customers!$A$1:$A$1001,customers!$C$1:$C$1001,0)=0,"",_xlfn.XLOOKUP(C370,customers!$A$1:$A$1001,customers!$C$1:$C$1001,0))</f>
        <v>lflaoniera8@wordpress.org</v>
      </c>
      <c r="H370" s="2" t="str">
        <f>_xlfn.XLOOKUP(C370,customers!$A$1:$A$1001,customers!$G$1:$G$1001,0)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5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_xlfn.XLOOKUP(C371,customers!$A$1:$A$1001,customers!$B$1:$B$1001,0)</f>
        <v>Abba Pummell</v>
      </c>
      <c r="G371" s="2" t="str">
        <f>IF(_xlfn.XLOOKUP(C371,customers!$A$1:$A$1001,customers!$C$1:$C$1001,0)=0,"",_xlfn.XLOOKUP(C371,customers!$A$1:$A$1001,customers!$C$1:$C$1001,0))</f>
        <v/>
      </c>
      <c r="H371" s="2" t="str">
        <f>_xlfn.XLOOKUP(C371,customers!$A$1:$A$1001,customers!$G$1:$G$1001,0)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5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>
        <f t="shared" si="15"/>
        <v>8.91</v>
      </c>
      <c r="N371" t="str">
        <f t="shared" si="16"/>
        <v>Excelsa</v>
      </c>
      <c r="O371" t="str">
        <f t="shared" si="17"/>
        <v>Large</v>
      </c>
    </row>
    <row r="372" spans="1:15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_xlfn.XLOOKUP(C372,customers!$A$1:$A$1001,customers!$B$1:$B$1001,0)</f>
        <v>Corinna Catcheside</v>
      </c>
      <c r="G372" s="2" t="str">
        <f>IF(_xlfn.XLOOKUP(C372,customers!$A$1:$A$1001,customers!$C$1:$C$1001,0)=0,"",_xlfn.XLOOKUP(C372,customers!$A$1:$A$1001,customers!$C$1:$C$1001,0))</f>
        <v>ccatchesideaa@macromedia.com</v>
      </c>
      <c r="H372" s="2" t="str">
        <f>_xlfn.XLOOKUP(C372,customers!$A$1:$A$1001,customers!$G$1:$G$1001,0)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5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_xlfn.XLOOKUP(C373,customers!$A$1:$A$1001,customers!$B$1:$B$1001,0)</f>
        <v>Cortney Gibbonson</v>
      </c>
      <c r="G373" s="2" t="str">
        <f>IF(_xlfn.XLOOKUP(C373,customers!$A$1:$A$1001,customers!$C$1:$C$1001,0)=0,"",_xlfn.XLOOKUP(C373,customers!$A$1:$A$1001,customers!$C$1:$C$1001,0))</f>
        <v>cgibbonsonab@accuweather.com</v>
      </c>
      <c r="H373" s="2" t="str">
        <f>_xlfn.XLOOKUP(C373,customers!$A$1:$A$1001,customers!$G$1:$G$1001,0)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5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>
        <f t="shared" si="15"/>
        <v>46.62</v>
      </c>
      <c r="N373" t="str">
        <f t="shared" si="16"/>
        <v>Arabica</v>
      </c>
      <c r="O373" t="str">
        <f t="shared" si="17"/>
        <v>Large</v>
      </c>
    </row>
    <row r="374" spans="1:15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_xlfn.XLOOKUP(C374,customers!$A$1:$A$1001,customers!$B$1:$B$1001,0)</f>
        <v>Terri Farra</v>
      </c>
      <c r="G374" s="2" t="str">
        <f>IF(_xlfn.XLOOKUP(C374,customers!$A$1:$A$1001,customers!$C$1:$C$1001,0)=0,"",_xlfn.XLOOKUP(C374,customers!$A$1:$A$1001,customers!$C$1:$C$1001,0))</f>
        <v>tfarraac@behance.net</v>
      </c>
      <c r="H374" s="2" t="str">
        <f>_xlfn.XLOOKUP(C374,customers!$A$1:$A$1001,customers!$G$1:$G$1001,0)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5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>
        <f t="shared" si="15"/>
        <v>43.019999999999996</v>
      </c>
      <c r="N374" t="str">
        <f t="shared" si="16"/>
        <v>Robusta</v>
      </c>
      <c r="O374" t="str">
        <f t="shared" si="17"/>
        <v>Large</v>
      </c>
    </row>
    <row r="375" spans="1:15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_xlfn.XLOOKUP(C375,customers!$A$1:$A$1001,customers!$B$1:$B$1001,0)</f>
        <v>Corney Curme</v>
      </c>
      <c r="G375" s="2" t="str">
        <f>IF(_xlfn.XLOOKUP(C375,customers!$A$1:$A$1001,customers!$C$1:$C$1001,0)=0,"",_xlfn.XLOOKUP(C375,customers!$A$1:$A$1001,customers!$C$1:$C$1001,0))</f>
        <v/>
      </c>
      <c r="H375" s="2" t="str">
        <f>_xlfn.XLOOKUP(C375,customers!$A$1:$A$1001,customers!$G$1:$G$1001,0)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5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_xlfn.XLOOKUP(C376,customers!$A$1:$A$1001,customers!$B$1:$B$1001,0)</f>
        <v>Gothart Bamfield</v>
      </c>
      <c r="G376" s="2" t="str">
        <f>IF(_xlfn.XLOOKUP(C376,customers!$A$1:$A$1001,customers!$C$1:$C$1001,0)=0,"",_xlfn.XLOOKUP(C376,customers!$A$1:$A$1001,customers!$C$1:$C$1001,0))</f>
        <v>gbamfieldae@yellowpages.com</v>
      </c>
      <c r="H376" s="2" t="str">
        <f>_xlfn.XLOOKUP(C376,customers!$A$1:$A$1001,customers!$G$1:$G$1001,0)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5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>
        <f t="shared" si="15"/>
        <v>38.04</v>
      </c>
      <c r="N376" t="str">
        <f t="shared" si="16"/>
        <v>Liberica</v>
      </c>
      <c r="O376" t="str">
        <f t="shared" si="17"/>
        <v>Large</v>
      </c>
    </row>
    <row r="377" spans="1:15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_xlfn.XLOOKUP(C377,customers!$A$1:$A$1001,customers!$B$1:$B$1001,0)</f>
        <v>Waylin Hollingdale</v>
      </c>
      <c r="G377" s="2" t="str">
        <f>IF(_xlfn.XLOOKUP(C377,customers!$A$1:$A$1001,customers!$C$1:$C$1001,0)=0,"",_xlfn.XLOOKUP(C377,customers!$A$1:$A$1001,customers!$C$1:$C$1001,0))</f>
        <v>whollingdaleaf@about.me</v>
      </c>
      <c r="H377" s="2" t="str">
        <f>_xlfn.XLOOKUP(C377,customers!$A$1:$A$1001,customers!$G$1:$G$1001,0)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5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_xlfn.XLOOKUP(C378,customers!$A$1:$A$1001,customers!$B$1:$B$1001,0)</f>
        <v>Judd De Leek</v>
      </c>
      <c r="G378" s="2" t="str">
        <f>IF(_xlfn.XLOOKUP(C378,customers!$A$1:$A$1001,customers!$C$1:$C$1001,0)=0,"",_xlfn.XLOOKUP(C378,customers!$A$1:$A$1001,customers!$C$1:$C$1001,0))</f>
        <v>jdeag@xrea.com</v>
      </c>
      <c r="H378" s="2" t="str">
        <f>_xlfn.XLOOKUP(C378,customers!$A$1:$A$1001,customers!$G$1:$G$1001,0)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5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_xlfn.XLOOKUP(C379,customers!$A$1:$A$1001,customers!$B$1:$B$1001,0)</f>
        <v>Vanya Skullet</v>
      </c>
      <c r="G379" s="2" t="str">
        <f>IF(_xlfn.XLOOKUP(C379,customers!$A$1:$A$1001,customers!$C$1:$C$1001,0)=0,"",_xlfn.XLOOKUP(C379,customers!$A$1:$A$1001,customers!$C$1:$C$1001,0))</f>
        <v>vskulletah@tinyurl.com</v>
      </c>
      <c r="H379" s="2" t="str">
        <f>_xlfn.XLOOKUP(C379,customers!$A$1:$A$1001,customers!$G$1:$G$1001,0)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5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_xlfn.XLOOKUP(C380,customers!$A$1:$A$1001,customers!$B$1:$B$1001,0)</f>
        <v>Jany Rudeforth</v>
      </c>
      <c r="G380" s="2" t="str">
        <f>IF(_xlfn.XLOOKUP(C380,customers!$A$1:$A$1001,customers!$C$1:$C$1001,0)=0,"",_xlfn.XLOOKUP(C380,customers!$A$1:$A$1001,customers!$C$1:$C$1001,0))</f>
        <v>jrudeforthai@wunderground.com</v>
      </c>
      <c r="H380" s="2" t="str">
        <f>_xlfn.XLOOKUP(C380,customers!$A$1:$A$1001,customers!$G$1:$G$1001,0)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5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>
        <f t="shared" si="15"/>
        <v>23.31</v>
      </c>
      <c r="N380" t="str">
        <f t="shared" si="16"/>
        <v>Arabica</v>
      </c>
      <c r="O380" t="str">
        <f t="shared" si="17"/>
        <v>Large</v>
      </c>
    </row>
    <row r="381" spans="1:15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_xlfn.XLOOKUP(C381,customers!$A$1:$A$1001,customers!$B$1:$B$1001,0)</f>
        <v>Ashbey Tomaszewski</v>
      </c>
      <c r="G381" s="2" t="str">
        <f>IF(_xlfn.XLOOKUP(C381,customers!$A$1:$A$1001,customers!$C$1:$C$1001,0)=0,"",_xlfn.XLOOKUP(C381,customers!$A$1:$A$1001,customers!$C$1:$C$1001,0))</f>
        <v>atomaszewskiaj@answers.com</v>
      </c>
      <c r="H381" s="2" t="str">
        <f>_xlfn.XLOOKUP(C381,customers!$A$1:$A$1001,customers!$G$1:$G$1001,0)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5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>
        <f t="shared" si="15"/>
        <v>43.019999999999996</v>
      </c>
      <c r="N381" t="str">
        <f t="shared" si="16"/>
        <v>Robusta</v>
      </c>
      <c r="O381" t="str">
        <f t="shared" si="17"/>
        <v>Large</v>
      </c>
    </row>
    <row r="382" spans="1:15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_xlfn.XLOOKUP(C382,customers!$A$1:$A$1001,customers!$B$1:$B$1001,0)</f>
        <v>Flynn Antony</v>
      </c>
      <c r="G382" s="2" t="str">
        <f>IF(_xlfn.XLOOKUP(C382,customers!$A$1:$A$1001,customers!$C$1:$C$1001,0)=0,"",_xlfn.XLOOKUP(C382,customers!$A$1:$A$1001,customers!$C$1:$C$1001,0))</f>
        <v/>
      </c>
      <c r="H382" s="2" t="str">
        <f>_xlfn.XLOOKUP(C382,customers!$A$1:$A$1001,customers!$G$1:$G$1001,0)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5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_xlfn.XLOOKUP(C383,customers!$A$1:$A$1001,customers!$B$1:$B$1001,0)</f>
        <v>Pren Bess</v>
      </c>
      <c r="G383" s="2" t="str">
        <f>IF(_xlfn.XLOOKUP(C383,customers!$A$1:$A$1001,customers!$C$1:$C$1001,0)=0,"",_xlfn.XLOOKUP(C383,customers!$A$1:$A$1001,customers!$C$1:$C$1001,0))</f>
        <v>pbessal@qq.com</v>
      </c>
      <c r="H383" s="2" t="str">
        <f>_xlfn.XLOOKUP(C383,customers!$A$1:$A$1001,customers!$G$1:$G$1001,0)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5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_xlfn.XLOOKUP(C384,customers!$A$1:$A$1001,customers!$B$1:$B$1001,0)</f>
        <v>Elka Windress</v>
      </c>
      <c r="G384" s="2" t="str">
        <f>IF(_xlfn.XLOOKUP(C384,customers!$A$1:$A$1001,customers!$C$1:$C$1001,0)=0,"",_xlfn.XLOOKUP(C384,customers!$A$1:$A$1001,customers!$C$1:$C$1001,0))</f>
        <v>ewindressam@marketwatch.com</v>
      </c>
      <c r="H384" s="2" t="str">
        <f>_xlfn.XLOOKUP(C384,customers!$A$1:$A$1001,customers!$G$1:$G$1001,0)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5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_xlfn.XLOOKUP(C385,customers!$A$1:$A$1001,customers!$B$1:$B$1001,0)</f>
        <v>Marty Kidstoun</v>
      </c>
      <c r="G385" s="2" t="str">
        <f>IF(_xlfn.XLOOKUP(C385,customers!$A$1:$A$1001,customers!$C$1:$C$1001,0)=0,"",_xlfn.XLOOKUP(C385,customers!$A$1:$A$1001,customers!$C$1:$C$1001,0))</f>
        <v/>
      </c>
      <c r="H385" s="2" t="str">
        <f>_xlfn.XLOOKUP(C385,customers!$A$1:$A$1001,customers!$G$1:$G$1001,0)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5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>
        <f t="shared" si="15"/>
        <v>53.46</v>
      </c>
      <c r="N385" t="str">
        <f t="shared" si="16"/>
        <v>Excelsa</v>
      </c>
      <c r="O385" t="str">
        <f t="shared" si="17"/>
        <v>Large</v>
      </c>
    </row>
    <row r="386" spans="1:15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_xlfn.XLOOKUP(C386,customers!$A$1:$A$1001,customers!$B$1:$B$1001,0)</f>
        <v>Nickey Dimbleby</v>
      </c>
      <c r="G386" s="2" t="str">
        <f>IF(_xlfn.XLOOKUP(C386,customers!$A$1:$A$1001,customers!$C$1:$C$1001,0)=0,"",_xlfn.XLOOKUP(C386,customers!$A$1:$A$1001,customers!$C$1:$C$1001,0))</f>
        <v/>
      </c>
      <c r="H386" s="2" t="str">
        <f>_xlfn.XLOOKUP(C386,customers!$A$1:$A$1001,customers!$G$1:$G$1001,0)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5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>
        <f t="shared" si="15"/>
        <v>119.13999999999999</v>
      </c>
      <c r="N386" t="str">
        <f t="shared" si="16"/>
        <v>Arabica</v>
      </c>
      <c r="O386" t="str">
        <f t="shared" si="17"/>
        <v>Large</v>
      </c>
    </row>
    <row r="387" spans="1:15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_xlfn.XLOOKUP(C387,customers!$A$1:$A$1001,customers!$B$1:$B$1001,0)</f>
        <v>Virgil Baumadier</v>
      </c>
      <c r="G387" s="2" t="str">
        <f>IF(_xlfn.XLOOKUP(C387,customers!$A$1:$A$1001,customers!$C$1:$C$1001,0)=0,"",_xlfn.XLOOKUP(C387,customers!$A$1:$A$1001,customers!$C$1:$C$1001,0))</f>
        <v>vbaumadierap@google.cn</v>
      </c>
      <c r="H387" s="2" t="str">
        <f>_xlfn.XLOOKUP(C387,customers!$A$1:$A$1001,customers!$G$1:$G$1001,0)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5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>
        <f t="shared" ref="M387:M450" si="18">L387*E387</f>
        <v>43.650000000000006</v>
      </c>
      <c r="N387" t="str">
        <f t="shared" ref="N387:N450" si="19">IF(I387="Rob","Robusta",IF(I387="Exc","Excelsa",IF(I387="Lib","Liberica",IF(I387="Ara","Arabica",""))))</f>
        <v>Liberica</v>
      </c>
      <c r="O387" t="str">
        <f t="shared" ref="O387:O450" si="20">IF(J387="M","Medium",IF(J387="L","Large",IF(J387="D","Dark","")))</f>
        <v>Medium</v>
      </c>
    </row>
    <row r="388" spans="1:15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_xlfn.XLOOKUP(C388,customers!$A$1:$A$1001,customers!$B$1:$B$1001,0)</f>
        <v>Lenore Messenbird</v>
      </c>
      <c r="G388" s="2" t="str">
        <f>IF(_xlfn.XLOOKUP(C388,customers!$A$1:$A$1001,customers!$C$1:$C$1001,0)=0,"",_xlfn.XLOOKUP(C388,customers!$A$1:$A$1001,customers!$C$1:$C$1001,0))</f>
        <v/>
      </c>
      <c r="H388" s="2" t="str">
        <f>_xlfn.XLOOKUP(C388,customers!$A$1:$A$1001,customers!$G$1:$G$1001,0)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5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_xlfn.XLOOKUP(C389,customers!$A$1:$A$1001,customers!$B$1:$B$1001,0)</f>
        <v>Shirleen Welds</v>
      </c>
      <c r="G389" s="2" t="str">
        <f>IF(_xlfn.XLOOKUP(C389,customers!$A$1:$A$1001,customers!$C$1:$C$1001,0)=0,"",_xlfn.XLOOKUP(C389,customers!$A$1:$A$1001,customers!$C$1:$C$1001,0))</f>
        <v>sweldsar@wired.com</v>
      </c>
      <c r="H389" s="2" t="str">
        <f>_xlfn.XLOOKUP(C389,customers!$A$1:$A$1001,customers!$G$1:$G$1001,0)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5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>
        <f t="shared" si="18"/>
        <v>74.25</v>
      </c>
      <c r="N389" t="str">
        <f t="shared" si="19"/>
        <v>Excelsa</v>
      </c>
      <c r="O389" t="str">
        <f t="shared" si="20"/>
        <v>Large</v>
      </c>
    </row>
    <row r="390" spans="1:15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_xlfn.XLOOKUP(C390,customers!$A$1:$A$1001,customers!$B$1:$B$1001,0)</f>
        <v>Maisie Sarvar</v>
      </c>
      <c r="G390" s="2" t="str">
        <f>IF(_xlfn.XLOOKUP(C390,customers!$A$1:$A$1001,customers!$C$1:$C$1001,0)=0,"",_xlfn.XLOOKUP(C390,customers!$A$1:$A$1001,customers!$C$1:$C$1001,0))</f>
        <v>msarvaras@artisteer.com</v>
      </c>
      <c r="H390" s="2" t="str">
        <f>_xlfn.XLOOKUP(C390,customers!$A$1:$A$1001,customers!$G$1:$G$1001,0)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5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_xlfn.XLOOKUP(C391,customers!$A$1:$A$1001,customers!$B$1:$B$1001,0)</f>
        <v>Andrej Havick</v>
      </c>
      <c r="G391" s="2" t="str">
        <f>IF(_xlfn.XLOOKUP(C391,customers!$A$1:$A$1001,customers!$C$1:$C$1001,0)=0,"",_xlfn.XLOOKUP(C391,customers!$A$1:$A$1001,customers!$C$1:$C$1001,0))</f>
        <v>ahavickat@nsw.gov.au</v>
      </c>
      <c r="H391" s="2" t="str">
        <f>_xlfn.XLOOKUP(C391,customers!$A$1:$A$1001,customers!$G$1:$G$1001,0)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5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_xlfn.XLOOKUP(C392,customers!$A$1:$A$1001,customers!$B$1:$B$1001,0)</f>
        <v>Sloan Diviny</v>
      </c>
      <c r="G392" s="2" t="str">
        <f>IF(_xlfn.XLOOKUP(C392,customers!$A$1:$A$1001,customers!$C$1:$C$1001,0)=0,"",_xlfn.XLOOKUP(C392,customers!$A$1:$A$1001,customers!$C$1:$C$1001,0))</f>
        <v>sdivinyau@ask.com</v>
      </c>
      <c r="H392" s="2" t="str">
        <f>_xlfn.XLOOKUP(C392,customers!$A$1:$A$1001,customers!$G$1:$G$1001,0)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5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_xlfn.XLOOKUP(C393,customers!$A$1:$A$1001,customers!$B$1:$B$1001,0)</f>
        <v>Itch Norquoy</v>
      </c>
      <c r="G393" s="2" t="str">
        <f>IF(_xlfn.XLOOKUP(C393,customers!$A$1:$A$1001,customers!$C$1:$C$1001,0)=0,"",_xlfn.XLOOKUP(C393,customers!$A$1:$A$1001,customers!$C$1:$C$1001,0))</f>
        <v>inorquoyav@businessweek.com</v>
      </c>
      <c r="H393" s="2" t="str">
        <f>_xlfn.XLOOKUP(C393,customers!$A$1:$A$1001,customers!$G$1:$G$1001,0)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5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_xlfn.XLOOKUP(C394,customers!$A$1:$A$1001,customers!$B$1:$B$1001,0)</f>
        <v>Anson Iddison</v>
      </c>
      <c r="G394" s="2" t="str">
        <f>IF(_xlfn.XLOOKUP(C394,customers!$A$1:$A$1001,customers!$C$1:$C$1001,0)=0,"",_xlfn.XLOOKUP(C394,customers!$A$1:$A$1001,customers!$C$1:$C$1001,0))</f>
        <v>aiddisonaw@usa.gov</v>
      </c>
      <c r="H394" s="2" t="str">
        <f>_xlfn.XLOOKUP(C394,customers!$A$1:$A$1001,customers!$G$1:$G$1001,0)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5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>
        <f t="shared" si="18"/>
        <v>89.1</v>
      </c>
      <c r="N394" t="str">
        <f t="shared" si="19"/>
        <v>Excelsa</v>
      </c>
      <c r="O394" t="str">
        <f t="shared" si="20"/>
        <v>Large</v>
      </c>
    </row>
    <row r="395" spans="1:15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_xlfn.XLOOKUP(C395,customers!$A$1:$A$1001,customers!$B$1:$B$1001,0)</f>
        <v>Anson Iddison</v>
      </c>
      <c r="G395" s="2" t="str">
        <f>IF(_xlfn.XLOOKUP(C395,customers!$A$1:$A$1001,customers!$C$1:$C$1001,0)=0,"",_xlfn.XLOOKUP(C395,customers!$A$1:$A$1001,customers!$C$1:$C$1001,0))</f>
        <v>aiddisonaw@usa.gov</v>
      </c>
      <c r="H395" s="2" t="str">
        <f>_xlfn.XLOOKUP(C395,customers!$A$1:$A$1001,customers!$G$1:$G$1001,0)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5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>
        <f t="shared" si="18"/>
        <v>3.8849999999999998</v>
      </c>
      <c r="N395" t="str">
        <f t="shared" si="19"/>
        <v>Arabica</v>
      </c>
      <c r="O395" t="str">
        <f t="shared" si="20"/>
        <v>Large</v>
      </c>
    </row>
    <row r="396" spans="1:15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_xlfn.XLOOKUP(C396,customers!$A$1:$A$1001,customers!$B$1:$B$1001,0)</f>
        <v>Randal Longfield</v>
      </c>
      <c r="G396" s="2" t="str">
        <f>IF(_xlfn.XLOOKUP(C396,customers!$A$1:$A$1001,customers!$C$1:$C$1001,0)=0,"",_xlfn.XLOOKUP(C396,customers!$A$1:$A$1001,customers!$C$1:$C$1001,0))</f>
        <v>rlongfielday@bluehost.com</v>
      </c>
      <c r="H396" s="2" t="str">
        <f>_xlfn.XLOOKUP(C396,customers!$A$1:$A$1001,customers!$G$1:$G$1001,0)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5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>
        <f t="shared" si="18"/>
        <v>109.93999999999998</v>
      </c>
      <c r="N396" t="str">
        <f t="shared" si="19"/>
        <v>Robusta</v>
      </c>
      <c r="O396" t="str">
        <f t="shared" si="20"/>
        <v>Large</v>
      </c>
    </row>
    <row r="397" spans="1:15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_xlfn.XLOOKUP(C397,customers!$A$1:$A$1001,customers!$B$1:$B$1001,0)</f>
        <v>Gregorius Kislingbury</v>
      </c>
      <c r="G397" s="2" t="str">
        <f>IF(_xlfn.XLOOKUP(C397,customers!$A$1:$A$1001,customers!$C$1:$C$1001,0)=0,"",_xlfn.XLOOKUP(C397,customers!$A$1:$A$1001,customers!$C$1:$C$1001,0))</f>
        <v>gkislingburyaz@samsung.com</v>
      </c>
      <c r="H397" s="2" t="str">
        <f>_xlfn.XLOOKUP(C397,customers!$A$1:$A$1001,customers!$G$1:$G$1001,0)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5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_xlfn.XLOOKUP(C398,customers!$A$1:$A$1001,customers!$B$1:$B$1001,0)</f>
        <v>Xenos Gibbons</v>
      </c>
      <c r="G398" s="2" t="str">
        <f>IF(_xlfn.XLOOKUP(C398,customers!$A$1:$A$1001,customers!$C$1:$C$1001,0)=0,"",_xlfn.XLOOKUP(C398,customers!$A$1:$A$1001,customers!$C$1:$C$1001,0))</f>
        <v>xgibbonsb0@artisteer.com</v>
      </c>
      <c r="H398" s="2" t="str">
        <f>_xlfn.XLOOKUP(C398,customers!$A$1:$A$1001,customers!$G$1:$G$1001,0)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5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>
        <f t="shared" si="18"/>
        <v>38.849999999999994</v>
      </c>
      <c r="N398" t="str">
        <f t="shared" si="19"/>
        <v>Arabica</v>
      </c>
      <c r="O398" t="str">
        <f t="shared" si="20"/>
        <v>Large</v>
      </c>
    </row>
    <row r="399" spans="1:15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_xlfn.XLOOKUP(C399,customers!$A$1:$A$1001,customers!$B$1:$B$1001,0)</f>
        <v>Fleur Parres</v>
      </c>
      <c r="G399" s="2" t="str">
        <f>IF(_xlfn.XLOOKUP(C399,customers!$A$1:$A$1001,customers!$C$1:$C$1001,0)=0,"",_xlfn.XLOOKUP(C399,customers!$A$1:$A$1001,customers!$C$1:$C$1001,0))</f>
        <v>fparresb1@imageshack.us</v>
      </c>
      <c r="H399" s="2" t="str">
        <f>_xlfn.XLOOKUP(C399,customers!$A$1:$A$1001,customers!$G$1:$G$1001,0)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5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_xlfn.XLOOKUP(C400,customers!$A$1:$A$1001,customers!$B$1:$B$1001,0)</f>
        <v>Gran Sibray</v>
      </c>
      <c r="G400" s="2" t="str">
        <f>IF(_xlfn.XLOOKUP(C400,customers!$A$1:$A$1001,customers!$C$1:$C$1001,0)=0,"",_xlfn.XLOOKUP(C400,customers!$A$1:$A$1001,customers!$C$1:$C$1001,0))</f>
        <v>gsibrayb2@wsj.com</v>
      </c>
      <c r="H400" s="2" t="str">
        <f>_xlfn.XLOOKUP(C400,customers!$A$1:$A$1001,customers!$G$1:$G$1001,0)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5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_xlfn.XLOOKUP(C401,customers!$A$1:$A$1001,customers!$B$1:$B$1001,0)</f>
        <v>Ingelbert Hotchkin</v>
      </c>
      <c r="G401" s="2" t="str">
        <f>IF(_xlfn.XLOOKUP(C401,customers!$A$1:$A$1001,customers!$C$1:$C$1001,0)=0,"",_xlfn.XLOOKUP(C401,customers!$A$1:$A$1001,customers!$C$1:$C$1001,0))</f>
        <v>ihotchkinb3@mit.edu</v>
      </c>
      <c r="H401" s="2" t="str">
        <f>_xlfn.XLOOKUP(C401,customers!$A$1:$A$1001,customers!$G$1:$G$1001,0)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5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_xlfn.XLOOKUP(C402,customers!$A$1:$A$1001,customers!$B$1:$B$1001,0)</f>
        <v>Neely Broadberrie</v>
      </c>
      <c r="G402" s="2" t="str">
        <f>IF(_xlfn.XLOOKUP(C402,customers!$A$1:$A$1001,customers!$C$1:$C$1001,0)=0,"",_xlfn.XLOOKUP(C402,customers!$A$1:$A$1001,customers!$C$1:$C$1001,0))</f>
        <v>nbroadberrieb4@gnu.org</v>
      </c>
      <c r="H402" s="2" t="str">
        <f>_xlfn.XLOOKUP(C402,customers!$A$1:$A$1001,customers!$G$1:$G$1001,0)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5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>
        <f t="shared" si="18"/>
        <v>63.4</v>
      </c>
      <c r="N402" t="str">
        <f t="shared" si="19"/>
        <v>Liberica</v>
      </c>
      <c r="O402" t="str">
        <f t="shared" si="20"/>
        <v>Large</v>
      </c>
    </row>
    <row r="403" spans="1:15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_xlfn.XLOOKUP(C403,customers!$A$1:$A$1001,customers!$B$1:$B$1001,0)</f>
        <v>Rutger Pithcock</v>
      </c>
      <c r="G403" s="2" t="str">
        <f>IF(_xlfn.XLOOKUP(C403,customers!$A$1:$A$1001,customers!$C$1:$C$1001,0)=0,"",_xlfn.XLOOKUP(C403,customers!$A$1:$A$1001,customers!$C$1:$C$1001,0))</f>
        <v>rpithcockb5@yellowbook.com</v>
      </c>
      <c r="H403" s="2" t="str">
        <f>_xlfn.XLOOKUP(C403,customers!$A$1:$A$1001,customers!$G$1:$G$1001,0)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5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_xlfn.XLOOKUP(C404,customers!$A$1:$A$1001,customers!$B$1:$B$1001,0)</f>
        <v>Gale Croysdale</v>
      </c>
      <c r="G404" s="2" t="str">
        <f>IF(_xlfn.XLOOKUP(C404,customers!$A$1:$A$1001,customers!$C$1:$C$1001,0)=0,"",_xlfn.XLOOKUP(C404,customers!$A$1:$A$1001,customers!$C$1:$C$1001,0))</f>
        <v>gcroysdaleb6@nih.gov</v>
      </c>
      <c r="H404" s="2" t="str">
        <f>_xlfn.XLOOKUP(C404,customers!$A$1:$A$1001,customers!$G$1:$G$1001,0)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5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_xlfn.XLOOKUP(C405,customers!$A$1:$A$1001,customers!$B$1:$B$1001,0)</f>
        <v>Benedetto Gozzett</v>
      </c>
      <c r="G405" s="2" t="str">
        <f>IF(_xlfn.XLOOKUP(C405,customers!$A$1:$A$1001,customers!$C$1:$C$1001,0)=0,"",_xlfn.XLOOKUP(C405,customers!$A$1:$A$1001,customers!$C$1:$C$1001,0))</f>
        <v>bgozzettb7@github.com</v>
      </c>
      <c r="H405" s="2" t="str">
        <f>_xlfn.XLOOKUP(C405,customers!$A$1:$A$1001,customers!$G$1:$G$1001,0)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5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>
        <f t="shared" si="18"/>
        <v>9.51</v>
      </c>
      <c r="N405" t="str">
        <f t="shared" si="19"/>
        <v>Liberica</v>
      </c>
      <c r="O405" t="str">
        <f t="shared" si="20"/>
        <v>Large</v>
      </c>
    </row>
    <row r="406" spans="1:15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_xlfn.XLOOKUP(C406,customers!$A$1:$A$1001,customers!$B$1:$B$1001,0)</f>
        <v>Tania Craggs</v>
      </c>
      <c r="G406" s="2" t="str">
        <f>IF(_xlfn.XLOOKUP(C406,customers!$A$1:$A$1001,customers!$C$1:$C$1001,0)=0,"",_xlfn.XLOOKUP(C406,customers!$A$1:$A$1001,customers!$C$1:$C$1001,0))</f>
        <v>tcraggsb8@house.gov</v>
      </c>
      <c r="H406" s="2" t="str">
        <f>_xlfn.XLOOKUP(C406,customers!$A$1:$A$1001,customers!$G$1:$G$1001,0)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5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_xlfn.XLOOKUP(C407,customers!$A$1:$A$1001,customers!$B$1:$B$1001,0)</f>
        <v>Leonie Cullrford</v>
      </c>
      <c r="G407" s="2" t="str">
        <f>IF(_xlfn.XLOOKUP(C407,customers!$A$1:$A$1001,customers!$C$1:$C$1001,0)=0,"",_xlfn.XLOOKUP(C407,customers!$A$1:$A$1001,customers!$C$1:$C$1001,0))</f>
        <v>lcullrfordb9@xing.com</v>
      </c>
      <c r="H407" s="2" t="str">
        <f>_xlfn.XLOOKUP(C407,customers!$A$1:$A$1001,customers!$G$1:$G$1001,0)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5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_xlfn.XLOOKUP(C408,customers!$A$1:$A$1001,customers!$B$1:$B$1001,0)</f>
        <v>Auguste Rizon</v>
      </c>
      <c r="G408" s="2" t="str">
        <f>IF(_xlfn.XLOOKUP(C408,customers!$A$1:$A$1001,customers!$C$1:$C$1001,0)=0,"",_xlfn.XLOOKUP(C408,customers!$A$1:$A$1001,customers!$C$1:$C$1001,0))</f>
        <v>arizonba@xing.com</v>
      </c>
      <c r="H408" s="2" t="str">
        <f>_xlfn.XLOOKUP(C408,customers!$A$1:$A$1001,customers!$G$1:$G$1001,0)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5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_xlfn.XLOOKUP(C409,customers!$A$1:$A$1001,customers!$B$1:$B$1001,0)</f>
        <v>Lorin Guerrazzi</v>
      </c>
      <c r="G409" s="2" t="str">
        <f>IF(_xlfn.XLOOKUP(C409,customers!$A$1:$A$1001,customers!$C$1:$C$1001,0)=0,"",_xlfn.XLOOKUP(C409,customers!$A$1:$A$1001,customers!$C$1:$C$1001,0))</f>
        <v/>
      </c>
      <c r="H409" s="2" t="str">
        <f>_xlfn.XLOOKUP(C409,customers!$A$1:$A$1001,customers!$G$1:$G$1001,0)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5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_xlfn.XLOOKUP(C410,customers!$A$1:$A$1001,customers!$B$1:$B$1001,0)</f>
        <v>Felice Miell</v>
      </c>
      <c r="G410" s="2" t="str">
        <f>IF(_xlfn.XLOOKUP(C410,customers!$A$1:$A$1001,customers!$C$1:$C$1001,0)=0,"",_xlfn.XLOOKUP(C410,customers!$A$1:$A$1001,customers!$C$1:$C$1001,0))</f>
        <v>fmiellbc@spiegel.de</v>
      </c>
      <c r="H410" s="2" t="str">
        <f>_xlfn.XLOOKUP(C410,customers!$A$1:$A$1001,customers!$G$1:$G$1001,0)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5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_xlfn.XLOOKUP(C411,customers!$A$1:$A$1001,customers!$B$1:$B$1001,0)</f>
        <v>Hamish Skeech</v>
      </c>
      <c r="G411" s="2" t="str">
        <f>IF(_xlfn.XLOOKUP(C411,customers!$A$1:$A$1001,customers!$C$1:$C$1001,0)=0,"",_xlfn.XLOOKUP(C411,customers!$A$1:$A$1001,customers!$C$1:$C$1001,0))</f>
        <v/>
      </c>
      <c r="H411" s="2" t="str">
        <f>_xlfn.XLOOKUP(C411,customers!$A$1:$A$1001,customers!$G$1:$G$1001,0)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5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>
        <f t="shared" si="18"/>
        <v>47.55</v>
      </c>
      <c r="N411" t="str">
        <f t="shared" si="19"/>
        <v>Liberica</v>
      </c>
      <c r="O411" t="str">
        <f t="shared" si="20"/>
        <v>Large</v>
      </c>
    </row>
    <row r="412" spans="1:15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_xlfn.XLOOKUP(C412,customers!$A$1:$A$1001,customers!$B$1:$B$1001,0)</f>
        <v>Giordano Lorenzin</v>
      </c>
      <c r="G412" s="2" t="str">
        <f>IF(_xlfn.XLOOKUP(C412,customers!$A$1:$A$1001,customers!$C$1:$C$1001,0)=0,"",_xlfn.XLOOKUP(C412,customers!$A$1:$A$1001,customers!$C$1:$C$1001,0))</f>
        <v/>
      </c>
      <c r="H412" s="2" t="str">
        <f>_xlfn.XLOOKUP(C412,customers!$A$1:$A$1001,customers!$G$1:$G$1001,0)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5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>
        <f t="shared" si="18"/>
        <v>15.54</v>
      </c>
      <c r="N412" t="str">
        <f t="shared" si="19"/>
        <v>Arabica</v>
      </c>
      <c r="O412" t="str">
        <f t="shared" si="20"/>
        <v>Large</v>
      </c>
    </row>
    <row r="413" spans="1:15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_xlfn.XLOOKUP(C413,customers!$A$1:$A$1001,customers!$B$1:$B$1001,0)</f>
        <v>Harwilll Bishell</v>
      </c>
      <c r="G413" s="2" t="str">
        <f>IF(_xlfn.XLOOKUP(C413,customers!$A$1:$A$1001,customers!$C$1:$C$1001,0)=0,"",_xlfn.XLOOKUP(C413,customers!$A$1:$A$1001,customers!$C$1:$C$1001,0))</f>
        <v/>
      </c>
      <c r="H413" s="2" t="str">
        <f>_xlfn.XLOOKUP(C413,customers!$A$1:$A$1001,customers!$G$1:$G$1001,0)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5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_xlfn.XLOOKUP(C414,customers!$A$1:$A$1001,customers!$B$1:$B$1001,0)</f>
        <v>Freeland Missenden</v>
      </c>
      <c r="G414" s="2" t="str">
        <f>IF(_xlfn.XLOOKUP(C414,customers!$A$1:$A$1001,customers!$C$1:$C$1001,0)=0,"",_xlfn.XLOOKUP(C414,customers!$A$1:$A$1001,customers!$C$1:$C$1001,0))</f>
        <v/>
      </c>
      <c r="H414" s="2" t="str">
        <f>_xlfn.XLOOKUP(C414,customers!$A$1:$A$1001,customers!$G$1:$G$1001,0)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5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_xlfn.XLOOKUP(C415,customers!$A$1:$A$1001,customers!$B$1:$B$1001,0)</f>
        <v>Waylan Springall</v>
      </c>
      <c r="G415" s="2" t="str">
        <f>IF(_xlfn.XLOOKUP(C415,customers!$A$1:$A$1001,customers!$C$1:$C$1001,0)=0,"",_xlfn.XLOOKUP(C415,customers!$A$1:$A$1001,customers!$C$1:$C$1001,0))</f>
        <v>wspringallbh@jugem.jp</v>
      </c>
      <c r="H415" s="2" t="str">
        <f>_xlfn.XLOOKUP(C415,customers!$A$1:$A$1001,customers!$G$1:$G$1001,0)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5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>
        <f t="shared" si="18"/>
        <v>36.454999999999998</v>
      </c>
      <c r="N415" t="str">
        <f t="shared" si="19"/>
        <v>Liberica</v>
      </c>
      <c r="O415" t="str">
        <f t="shared" si="20"/>
        <v>Large</v>
      </c>
    </row>
    <row r="416" spans="1:15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_xlfn.XLOOKUP(C416,customers!$A$1:$A$1001,customers!$B$1:$B$1001,0)</f>
        <v>Kiri Avramow</v>
      </c>
      <c r="G416" s="2" t="str">
        <f>IF(_xlfn.XLOOKUP(C416,customers!$A$1:$A$1001,customers!$C$1:$C$1001,0)=0,"",_xlfn.XLOOKUP(C416,customers!$A$1:$A$1001,customers!$C$1:$C$1001,0))</f>
        <v/>
      </c>
      <c r="H416" s="2" t="str">
        <f>_xlfn.XLOOKUP(C416,customers!$A$1:$A$1001,customers!$G$1:$G$1001,0)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5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>
        <f t="shared" si="18"/>
        <v>10.754999999999999</v>
      </c>
      <c r="N416" t="str">
        <f t="shared" si="19"/>
        <v>Robusta</v>
      </c>
      <c r="O416" t="str">
        <f t="shared" si="20"/>
        <v>Large</v>
      </c>
    </row>
    <row r="417" spans="1:15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_xlfn.XLOOKUP(C417,customers!$A$1:$A$1001,customers!$B$1:$B$1001,0)</f>
        <v>Gregg Hawkyens</v>
      </c>
      <c r="G417" s="2" t="str">
        <f>IF(_xlfn.XLOOKUP(C417,customers!$A$1:$A$1001,customers!$C$1:$C$1001,0)=0,"",_xlfn.XLOOKUP(C417,customers!$A$1:$A$1001,customers!$C$1:$C$1001,0))</f>
        <v>ghawkyensbj@census.gov</v>
      </c>
      <c r="H417" s="2" t="str">
        <f>_xlfn.XLOOKUP(C417,customers!$A$1:$A$1001,customers!$G$1:$G$1001,0)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5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_xlfn.XLOOKUP(C418,customers!$A$1:$A$1001,customers!$B$1:$B$1001,0)</f>
        <v>Reggis Pracy</v>
      </c>
      <c r="G418" s="2" t="str">
        <f>IF(_xlfn.XLOOKUP(C418,customers!$A$1:$A$1001,customers!$C$1:$C$1001,0)=0,"",_xlfn.XLOOKUP(C418,customers!$A$1:$A$1001,customers!$C$1:$C$1001,0))</f>
        <v/>
      </c>
      <c r="H418" s="2" t="str">
        <f>_xlfn.XLOOKUP(C418,customers!$A$1:$A$1001,customers!$G$1:$G$1001,0)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5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>
        <f t="shared" si="18"/>
        <v>23.31</v>
      </c>
      <c r="N418" t="str">
        <f t="shared" si="19"/>
        <v>Arabica</v>
      </c>
      <c r="O418" t="str">
        <f t="shared" si="20"/>
        <v>Large</v>
      </c>
    </row>
    <row r="419" spans="1:15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_xlfn.XLOOKUP(C419,customers!$A$1:$A$1001,customers!$B$1:$B$1001,0)</f>
        <v>Paula Denis</v>
      </c>
      <c r="G419" s="2" t="str">
        <f>IF(_xlfn.XLOOKUP(C419,customers!$A$1:$A$1001,customers!$C$1:$C$1001,0)=0,"",_xlfn.XLOOKUP(C419,customers!$A$1:$A$1001,customers!$C$1:$C$1001,0))</f>
        <v/>
      </c>
      <c r="H419" s="2" t="str">
        <f>_xlfn.XLOOKUP(C419,customers!$A$1:$A$1001,customers!$G$1:$G$1001,0)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5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>
        <f t="shared" si="18"/>
        <v>29.784999999999997</v>
      </c>
      <c r="N419" t="str">
        <f t="shared" si="19"/>
        <v>Arabica</v>
      </c>
      <c r="O419" t="str">
        <f t="shared" si="20"/>
        <v>Large</v>
      </c>
    </row>
    <row r="420" spans="1:15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_xlfn.XLOOKUP(C420,customers!$A$1:$A$1001,customers!$B$1:$B$1001,0)</f>
        <v>Broderick McGilvra</v>
      </c>
      <c r="G420" s="2" t="str">
        <f>IF(_xlfn.XLOOKUP(C420,customers!$A$1:$A$1001,customers!$C$1:$C$1001,0)=0,"",_xlfn.XLOOKUP(C420,customers!$A$1:$A$1001,customers!$C$1:$C$1001,0))</f>
        <v>bmcgilvrabm@so-net.ne.jp</v>
      </c>
      <c r="H420" s="2" t="str">
        <f>_xlfn.XLOOKUP(C420,customers!$A$1:$A$1001,customers!$G$1:$G$1001,0)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5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>
        <f t="shared" si="18"/>
        <v>148.92499999999998</v>
      </c>
      <c r="N420" t="str">
        <f t="shared" si="19"/>
        <v>Arabica</v>
      </c>
      <c r="O420" t="str">
        <f t="shared" si="20"/>
        <v>Large</v>
      </c>
    </row>
    <row r="421" spans="1:15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_xlfn.XLOOKUP(C421,customers!$A$1:$A$1001,customers!$B$1:$B$1001,0)</f>
        <v>Annabella Danzey</v>
      </c>
      <c r="G421" s="2" t="str">
        <f>IF(_xlfn.XLOOKUP(C421,customers!$A$1:$A$1001,customers!$C$1:$C$1001,0)=0,"",_xlfn.XLOOKUP(C421,customers!$A$1:$A$1001,customers!$C$1:$C$1001,0))</f>
        <v>adanzeybn@github.com</v>
      </c>
      <c r="H421" s="2" t="str">
        <f>_xlfn.XLOOKUP(C421,customers!$A$1:$A$1001,customers!$G$1:$G$1001,0)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5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_xlfn.XLOOKUP(C422,customers!$A$1:$A$1001,customers!$B$1:$B$1001,0)</f>
        <v>Terri Farra</v>
      </c>
      <c r="G422" s="2" t="str">
        <f>IF(_xlfn.XLOOKUP(C422,customers!$A$1:$A$1001,customers!$C$1:$C$1001,0)=0,"",_xlfn.XLOOKUP(C422,customers!$A$1:$A$1001,customers!$C$1:$C$1001,0))</f>
        <v>tfarraac@behance.net</v>
      </c>
      <c r="H422" s="2" t="str">
        <f>_xlfn.XLOOKUP(C422,customers!$A$1:$A$1001,customers!$G$1:$G$1001,0)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5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_xlfn.XLOOKUP(C423,customers!$A$1:$A$1001,customers!$B$1:$B$1001,0)</f>
        <v>Terri Farra</v>
      </c>
      <c r="G423" s="2" t="str">
        <f>IF(_xlfn.XLOOKUP(C423,customers!$A$1:$A$1001,customers!$C$1:$C$1001,0)=0,"",_xlfn.XLOOKUP(C423,customers!$A$1:$A$1001,customers!$C$1:$C$1001,0))</f>
        <v>tfarraac@behance.net</v>
      </c>
      <c r="H423" s="2" t="str">
        <f>_xlfn.XLOOKUP(C423,customers!$A$1:$A$1001,customers!$G$1:$G$1001,0)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5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_xlfn.XLOOKUP(C424,customers!$A$1:$A$1001,customers!$B$1:$B$1001,0)</f>
        <v>Nevins Glowacz</v>
      </c>
      <c r="G424" s="2" t="str">
        <f>IF(_xlfn.XLOOKUP(C424,customers!$A$1:$A$1001,customers!$C$1:$C$1001,0)=0,"",_xlfn.XLOOKUP(C424,customers!$A$1:$A$1001,customers!$C$1:$C$1001,0))</f>
        <v/>
      </c>
      <c r="H424" s="2" t="str">
        <f>_xlfn.XLOOKUP(C424,customers!$A$1:$A$1001,customers!$G$1:$G$1001,0)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5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_xlfn.XLOOKUP(C425,customers!$A$1:$A$1001,customers!$B$1:$B$1001,0)</f>
        <v>Adelice Isabell</v>
      </c>
      <c r="G425" s="2" t="str">
        <f>IF(_xlfn.XLOOKUP(C425,customers!$A$1:$A$1001,customers!$C$1:$C$1001,0)=0,"",_xlfn.XLOOKUP(C425,customers!$A$1:$A$1001,customers!$C$1:$C$1001,0))</f>
        <v/>
      </c>
      <c r="H425" s="2" t="str">
        <f>_xlfn.XLOOKUP(C425,customers!$A$1:$A$1001,customers!$G$1:$G$1001,0)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5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_xlfn.XLOOKUP(C426,customers!$A$1:$A$1001,customers!$B$1:$B$1001,0)</f>
        <v>Yulma Dombrell</v>
      </c>
      <c r="G426" s="2" t="str">
        <f>IF(_xlfn.XLOOKUP(C426,customers!$A$1:$A$1001,customers!$C$1:$C$1001,0)=0,"",_xlfn.XLOOKUP(C426,customers!$A$1:$A$1001,customers!$C$1:$C$1001,0))</f>
        <v>ydombrellbs@dedecms.com</v>
      </c>
      <c r="H426" s="2" t="str">
        <f>_xlfn.XLOOKUP(C426,customers!$A$1:$A$1001,customers!$G$1:$G$1001,0)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5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>
        <f t="shared" si="18"/>
        <v>26.73</v>
      </c>
      <c r="N426" t="str">
        <f t="shared" si="19"/>
        <v>Excelsa</v>
      </c>
      <c r="O426" t="str">
        <f t="shared" si="20"/>
        <v>Large</v>
      </c>
    </row>
    <row r="427" spans="1:15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_xlfn.XLOOKUP(C427,customers!$A$1:$A$1001,customers!$B$1:$B$1001,0)</f>
        <v>Alric Darth</v>
      </c>
      <c r="G427" s="2" t="str">
        <f>IF(_xlfn.XLOOKUP(C427,customers!$A$1:$A$1001,customers!$C$1:$C$1001,0)=0,"",_xlfn.XLOOKUP(C427,customers!$A$1:$A$1001,customers!$C$1:$C$1001,0))</f>
        <v>adarthbt@t.co</v>
      </c>
      <c r="H427" s="2" t="str">
        <f>_xlfn.XLOOKUP(C427,customers!$A$1:$A$1001,customers!$G$1:$G$1001,0)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5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_xlfn.XLOOKUP(C428,customers!$A$1:$A$1001,customers!$B$1:$B$1001,0)</f>
        <v>Manuel Darrigoe</v>
      </c>
      <c r="G428" s="2" t="str">
        <f>IF(_xlfn.XLOOKUP(C428,customers!$A$1:$A$1001,customers!$C$1:$C$1001,0)=0,"",_xlfn.XLOOKUP(C428,customers!$A$1:$A$1001,customers!$C$1:$C$1001,0))</f>
        <v>mdarrigoebu@hud.gov</v>
      </c>
      <c r="H428" s="2" t="str">
        <f>_xlfn.XLOOKUP(C428,customers!$A$1:$A$1001,customers!$G$1:$G$1001,0)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5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>
        <f t="shared" si="18"/>
        <v>14.339999999999998</v>
      </c>
      <c r="N428" t="str">
        <f t="shared" si="19"/>
        <v>Robusta</v>
      </c>
      <c r="O428" t="str">
        <f t="shared" si="20"/>
        <v>Large</v>
      </c>
    </row>
    <row r="429" spans="1:15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_xlfn.XLOOKUP(C429,customers!$A$1:$A$1001,customers!$B$1:$B$1001,0)</f>
        <v>Kynthia Berick</v>
      </c>
      <c r="G429" s="2" t="str">
        <f>IF(_xlfn.XLOOKUP(C429,customers!$A$1:$A$1001,customers!$C$1:$C$1001,0)=0,"",_xlfn.XLOOKUP(C429,customers!$A$1:$A$1001,customers!$C$1:$C$1001,0))</f>
        <v/>
      </c>
      <c r="H429" s="2" t="str">
        <f>_xlfn.XLOOKUP(C429,customers!$A$1:$A$1001,customers!$G$1:$G$1001,0)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5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_xlfn.XLOOKUP(C430,customers!$A$1:$A$1001,customers!$B$1:$B$1001,0)</f>
        <v>Minetta Ackrill</v>
      </c>
      <c r="G430" s="2" t="str">
        <f>IF(_xlfn.XLOOKUP(C430,customers!$A$1:$A$1001,customers!$C$1:$C$1001,0)=0,"",_xlfn.XLOOKUP(C430,customers!$A$1:$A$1001,customers!$C$1:$C$1001,0))</f>
        <v>mackrillbw@bandcamp.com</v>
      </c>
      <c r="H430" s="2" t="str">
        <f>_xlfn.XLOOKUP(C430,customers!$A$1:$A$1001,customers!$G$1:$G$1001,0)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5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>
        <f t="shared" si="18"/>
        <v>59.75</v>
      </c>
      <c r="N430" t="str">
        <f t="shared" si="19"/>
        <v>Robusta</v>
      </c>
      <c r="O430" t="str">
        <f t="shared" si="20"/>
        <v>Large</v>
      </c>
    </row>
    <row r="431" spans="1:15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_xlfn.XLOOKUP(C431,customers!$A$1:$A$1001,customers!$B$1:$B$1001,0)</f>
        <v>Terri Farra</v>
      </c>
      <c r="G431" s="2" t="str">
        <f>IF(_xlfn.XLOOKUP(C431,customers!$A$1:$A$1001,customers!$C$1:$C$1001,0)=0,"",_xlfn.XLOOKUP(C431,customers!$A$1:$A$1001,customers!$C$1:$C$1001,0))</f>
        <v>tfarraac@behance.net</v>
      </c>
      <c r="H431" s="2" t="str">
        <f>_xlfn.XLOOKUP(C431,customers!$A$1:$A$1001,customers!$G$1:$G$1001,0)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5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>
        <f t="shared" si="18"/>
        <v>77.699999999999989</v>
      </c>
      <c r="N431" t="str">
        <f t="shared" si="19"/>
        <v>Arabica</v>
      </c>
      <c r="O431" t="str">
        <f t="shared" si="20"/>
        <v>Large</v>
      </c>
    </row>
    <row r="432" spans="1:15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_xlfn.XLOOKUP(C432,customers!$A$1:$A$1001,customers!$B$1:$B$1001,0)</f>
        <v>Melosa Kippen</v>
      </c>
      <c r="G432" s="2" t="str">
        <f>IF(_xlfn.XLOOKUP(C432,customers!$A$1:$A$1001,customers!$C$1:$C$1001,0)=0,"",_xlfn.XLOOKUP(C432,customers!$A$1:$A$1001,customers!$C$1:$C$1001,0))</f>
        <v>mkippenby@dion.ne.jp</v>
      </c>
      <c r="H432" s="2" t="str">
        <f>_xlfn.XLOOKUP(C432,customers!$A$1:$A$1001,customers!$G$1:$G$1001,0)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5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_xlfn.XLOOKUP(C433,customers!$A$1:$A$1001,customers!$B$1:$B$1001,0)</f>
        <v>Witty Ranson</v>
      </c>
      <c r="G433" s="2" t="str">
        <f>IF(_xlfn.XLOOKUP(C433,customers!$A$1:$A$1001,customers!$C$1:$C$1001,0)=0,"",_xlfn.XLOOKUP(C433,customers!$A$1:$A$1001,customers!$C$1:$C$1001,0))</f>
        <v>wransonbz@ted.com</v>
      </c>
      <c r="H433" s="2" t="str">
        <f>_xlfn.XLOOKUP(C433,customers!$A$1:$A$1001,customers!$G$1:$G$1001,0)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5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_xlfn.XLOOKUP(C434,customers!$A$1:$A$1001,customers!$B$1:$B$1001,0)</f>
        <v>Rod Gowdie</v>
      </c>
      <c r="G434" s="2" t="str">
        <f>IF(_xlfn.XLOOKUP(C434,customers!$A$1:$A$1001,customers!$C$1:$C$1001,0)=0,"",_xlfn.XLOOKUP(C434,customers!$A$1:$A$1001,customers!$C$1:$C$1001,0))</f>
        <v/>
      </c>
      <c r="H434" s="2" t="str">
        <f>_xlfn.XLOOKUP(C434,customers!$A$1:$A$1001,customers!$G$1:$G$1001,0)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5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_xlfn.XLOOKUP(C435,customers!$A$1:$A$1001,customers!$B$1:$B$1001,0)</f>
        <v>Lemuel Rignold</v>
      </c>
      <c r="G435" s="2" t="str">
        <f>IF(_xlfn.XLOOKUP(C435,customers!$A$1:$A$1001,customers!$C$1:$C$1001,0)=0,"",_xlfn.XLOOKUP(C435,customers!$A$1:$A$1001,customers!$C$1:$C$1001,0))</f>
        <v>lrignoldc1@miibeian.gov.cn</v>
      </c>
      <c r="H435" s="2" t="str">
        <f>_xlfn.XLOOKUP(C435,customers!$A$1:$A$1001,customers!$G$1:$G$1001,0)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5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_xlfn.XLOOKUP(C436,customers!$A$1:$A$1001,customers!$B$1:$B$1001,0)</f>
        <v>Nevsa Fields</v>
      </c>
      <c r="G436" s="2" t="str">
        <f>IF(_xlfn.XLOOKUP(C436,customers!$A$1:$A$1001,customers!$C$1:$C$1001,0)=0,"",_xlfn.XLOOKUP(C436,customers!$A$1:$A$1001,customers!$C$1:$C$1001,0))</f>
        <v/>
      </c>
      <c r="H436" s="2" t="str">
        <f>_xlfn.XLOOKUP(C436,customers!$A$1:$A$1001,customers!$G$1:$G$1001,0)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5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_xlfn.XLOOKUP(C437,customers!$A$1:$A$1001,customers!$B$1:$B$1001,0)</f>
        <v>Chance Rowthorn</v>
      </c>
      <c r="G437" s="2" t="str">
        <f>IF(_xlfn.XLOOKUP(C437,customers!$A$1:$A$1001,customers!$C$1:$C$1001,0)=0,"",_xlfn.XLOOKUP(C437,customers!$A$1:$A$1001,customers!$C$1:$C$1001,0))</f>
        <v>crowthornc3@msn.com</v>
      </c>
      <c r="H437" s="2" t="str">
        <f>_xlfn.XLOOKUP(C437,customers!$A$1:$A$1001,customers!$G$1:$G$1001,0)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5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_xlfn.XLOOKUP(C438,customers!$A$1:$A$1001,customers!$B$1:$B$1001,0)</f>
        <v>Orly Ryland</v>
      </c>
      <c r="G438" s="2" t="str">
        <f>IF(_xlfn.XLOOKUP(C438,customers!$A$1:$A$1001,customers!$C$1:$C$1001,0)=0,"",_xlfn.XLOOKUP(C438,customers!$A$1:$A$1001,customers!$C$1:$C$1001,0))</f>
        <v>orylandc4@deviantart.com</v>
      </c>
      <c r="H438" s="2" t="str">
        <f>_xlfn.XLOOKUP(C438,customers!$A$1:$A$1001,customers!$G$1:$G$1001,0)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5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>
        <f t="shared" si="18"/>
        <v>9.51</v>
      </c>
      <c r="N438" t="str">
        <f t="shared" si="19"/>
        <v>Liberica</v>
      </c>
      <c r="O438" t="str">
        <f t="shared" si="20"/>
        <v>Large</v>
      </c>
    </row>
    <row r="439" spans="1:15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_xlfn.XLOOKUP(C439,customers!$A$1:$A$1001,customers!$B$1:$B$1001,0)</f>
        <v>Willabella Abramski</v>
      </c>
      <c r="G439" s="2" t="str">
        <f>IF(_xlfn.XLOOKUP(C439,customers!$A$1:$A$1001,customers!$C$1:$C$1001,0)=0,"",_xlfn.XLOOKUP(C439,customers!$A$1:$A$1001,customers!$C$1:$C$1001,0))</f>
        <v/>
      </c>
      <c r="H439" s="2" t="str">
        <f>_xlfn.XLOOKUP(C439,customers!$A$1:$A$1001,customers!$G$1:$G$1001,0)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5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_xlfn.XLOOKUP(C440,customers!$A$1:$A$1001,customers!$B$1:$B$1001,0)</f>
        <v>Morgen Seson</v>
      </c>
      <c r="G440" s="2" t="str">
        <f>IF(_xlfn.XLOOKUP(C440,customers!$A$1:$A$1001,customers!$C$1:$C$1001,0)=0,"",_xlfn.XLOOKUP(C440,customers!$A$1:$A$1001,customers!$C$1:$C$1001,0))</f>
        <v>msesonck@census.gov</v>
      </c>
      <c r="H440" s="2" t="str">
        <f>_xlfn.XLOOKUP(C440,customers!$A$1:$A$1001,customers!$G$1:$G$1001,0)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5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_xlfn.XLOOKUP(C441,customers!$A$1:$A$1001,customers!$B$1:$B$1001,0)</f>
        <v>Chickie Ragless</v>
      </c>
      <c r="G441" s="2" t="str">
        <f>IF(_xlfn.XLOOKUP(C441,customers!$A$1:$A$1001,customers!$C$1:$C$1001,0)=0,"",_xlfn.XLOOKUP(C441,customers!$A$1:$A$1001,customers!$C$1:$C$1001,0))</f>
        <v>craglessc7@webmd.com</v>
      </c>
      <c r="H441" s="2" t="str">
        <f>_xlfn.XLOOKUP(C441,customers!$A$1:$A$1001,customers!$G$1:$G$1001,0)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5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>
        <f t="shared" si="18"/>
        <v>35.64</v>
      </c>
      <c r="N441" t="str">
        <f t="shared" si="19"/>
        <v>Excelsa</v>
      </c>
      <c r="O441" t="str">
        <f t="shared" si="20"/>
        <v>Large</v>
      </c>
    </row>
    <row r="442" spans="1:15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_xlfn.XLOOKUP(C442,customers!$A$1:$A$1001,customers!$B$1:$B$1001,0)</f>
        <v>Freda Hollows</v>
      </c>
      <c r="G442" s="2" t="str">
        <f>IF(_xlfn.XLOOKUP(C442,customers!$A$1:$A$1001,customers!$C$1:$C$1001,0)=0,"",_xlfn.XLOOKUP(C442,customers!$A$1:$A$1001,customers!$C$1:$C$1001,0))</f>
        <v>fhollowsc8@blogtalkradio.com</v>
      </c>
      <c r="H442" s="2" t="str">
        <f>_xlfn.XLOOKUP(C442,customers!$A$1:$A$1001,customers!$G$1:$G$1001,0)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5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_xlfn.XLOOKUP(C443,customers!$A$1:$A$1001,customers!$B$1:$B$1001,0)</f>
        <v>Livy Lathleiff</v>
      </c>
      <c r="G443" s="2" t="str">
        <f>IF(_xlfn.XLOOKUP(C443,customers!$A$1:$A$1001,customers!$C$1:$C$1001,0)=0,"",_xlfn.XLOOKUP(C443,customers!$A$1:$A$1001,customers!$C$1:$C$1001,0))</f>
        <v>llathleiffc9@nationalgeographic.com</v>
      </c>
      <c r="H443" s="2" t="str">
        <f>_xlfn.XLOOKUP(C443,customers!$A$1:$A$1001,customers!$G$1:$G$1001,0)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5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_xlfn.XLOOKUP(C444,customers!$A$1:$A$1001,customers!$B$1:$B$1001,0)</f>
        <v>Koralle Heads</v>
      </c>
      <c r="G444" s="2" t="str">
        <f>IF(_xlfn.XLOOKUP(C444,customers!$A$1:$A$1001,customers!$C$1:$C$1001,0)=0,"",_xlfn.XLOOKUP(C444,customers!$A$1:$A$1001,customers!$C$1:$C$1001,0))</f>
        <v>kheadsca@jalbum.net</v>
      </c>
      <c r="H444" s="2" t="str">
        <f>_xlfn.XLOOKUP(C444,customers!$A$1:$A$1001,customers!$G$1:$G$1001,0)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5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>
        <f t="shared" si="18"/>
        <v>35.849999999999994</v>
      </c>
      <c r="N444" t="str">
        <f t="shared" si="19"/>
        <v>Robusta</v>
      </c>
      <c r="O444" t="str">
        <f t="shared" si="20"/>
        <v>Large</v>
      </c>
    </row>
    <row r="445" spans="1:15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_xlfn.XLOOKUP(C445,customers!$A$1:$A$1001,customers!$B$1:$B$1001,0)</f>
        <v>Theo Bowne</v>
      </c>
      <c r="G445" s="2" t="str">
        <f>IF(_xlfn.XLOOKUP(C445,customers!$A$1:$A$1001,customers!$C$1:$C$1001,0)=0,"",_xlfn.XLOOKUP(C445,customers!$A$1:$A$1001,customers!$C$1:$C$1001,0))</f>
        <v>tbownecb@unicef.org</v>
      </c>
      <c r="H445" s="2" t="str">
        <f>_xlfn.XLOOKUP(C445,customers!$A$1:$A$1001,customers!$G$1:$G$1001,0)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5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>
        <f t="shared" si="18"/>
        <v>22.274999999999999</v>
      </c>
      <c r="N445" t="str">
        <f t="shared" si="19"/>
        <v>Excelsa</v>
      </c>
      <c r="O445" t="str">
        <f t="shared" si="20"/>
        <v>Large</v>
      </c>
    </row>
    <row r="446" spans="1:15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_xlfn.XLOOKUP(C446,customers!$A$1:$A$1001,customers!$B$1:$B$1001,0)</f>
        <v>Rasia Jacquemard</v>
      </c>
      <c r="G446" s="2" t="str">
        <f>IF(_xlfn.XLOOKUP(C446,customers!$A$1:$A$1001,customers!$C$1:$C$1001,0)=0,"",_xlfn.XLOOKUP(C446,customers!$A$1:$A$1001,customers!$C$1:$C$1001,0))</f>
        <v>rjacquemardcc@acquirethisname.com</v>
      </c>
      <c r="H446" s="2" t="str">
        <f>_xlfn.XLOOKUP(C446,customers!$A$1:$A$1001,customers!$G$1:$G$1001,0)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5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_xlfn.XLOOKUP(C447,customers!$A$1:$A$1001,customers!$B$1:$B$1001,0)</f>
        <v>Kizzie Warman</v>
      </c>
      <c r="G447" s="2" t="str">
        <f>IF(_xlfn.XLOOKUP(C447,customers!$A$1:$A$1001,customers!$C$1:$C$1001,0)=0,"",_xlfn.XLOOKUP(C447,customers!$A$1:$A$1001,customers!$C$1:$C$1001,0))</f>
        <v>kwarmancd@printfriendly.com</v>
      </c>
      <c r="H447" s="2" t="str">
        <f>_xlfn.XLOOKUP(C447,customers!$A$1:$A$1001,customers!$G$1:$G$1001,0)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5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_xlfn.XLOOKUP(C448,customers!$A$1:$A$1001,customers!$B$1:$B$1001,0)</f>
        <v>Wain Cholomin</v>
      </c>
      <c r="G448" s="2" t="str">
        <f>IF(_xlfn.XLOOKUP(C448,customers!$A$1:$A$1001,customers!$C$1:$C$1001,0)=0,"",_xlfn.XLOOKUP(C448,customers!$A$1:$A$1001,customers!$C$1:$C$1001,0))</f>
        <v>wcholomince@about.com</v>
      </c>
      <c r="H448" s="2" t="str">
        <f>_xlfn.XLOOKUP(C448,customers!$A$1:$A$1001,customers!$G$1:$G$1001,0)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5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_xlfn.XLOOKUP(C449,customers!$A$1:$A$1001,customers!$B$1:$B$1001,0)</f>
        <v>Arleen Braidman</v>
      </c>
      <c r="G449" s="2" t="str">
        <f>IF(_xlfn.XLOOKUP(C449,customers!$A$1:$A$1001,customers!$C$1:$C$1001,0)=0,"",_xlfn.XLOOKUP(C449,customers!$A$1:$A$1001,customers!$C$1:$C$1001,0))</f>
        <v>abraidmancf@census.gov</v>
      </c>
      <c r="H449" s="2" t="str">
        <f>_xlfn.XLOOKUP(C449,customers!$A$1:$A$1001,customers!$G$1:$G$1001,0)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5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_xlfn.XLOOKUP(C450,customers!$A$1:$A$1001,customers!$B$1:$B$1001,0)</f>
        <v>Pru Durban</v>
      </c>
      <c r="G450" s="2" t="str">
        <f>IF(_xlfn.XLOOKUP(C450,customers!$A$1:$A$1001,customers!$C$1:$C$1001,0)=0,"",_xlfn.XLOOKUP(C450,customers!$A$1:$A$1001,customers!$C$1:$C$1001,0))</f>
        <v>pdurbancg@symantec.com</v>
      </c>
      <c r="H450" s="2" t="str">
        <f>_xlfn.XLOOKUP(C450,customers!$A$1:$A$1001,customers!$G$1:$G$1001,0)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5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>
        <f t="shared" si="18"/>
        <v>7.169999999999999</v>
      </c>
      <c r="N450" t="str">
        <f t="shared" si="19"/>
        <v>Robusta</v>
      </c>
      <c r="O450" t="str">
        <f t="shared" si="20"/>
        <v>Large</v>
      </c>
    </row>
    <row r="451" spans="1:15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_xlfn.XLOOKUP(C451,customers!$A$1:$A$1001,customers!$B$1:$B$1001,0)</f>
        <v>Antone Harrold</v>
      </c>
      <c r="G451" s="2" t="str">
        <f>IF(_xlfn.XLOOKUP(C451,customers!$A$1:$A$1001,customers!$C$1:$C$1001,0)=0,"",_xlfn.XLOOKUP(C451,customers!$A$1:$A$1001,customers!$C$1:$C$1001,0))</f>
        <v>aharroldch@miibeian.gov.cn</v>
      </c>
      <c r="H451" s="2" t="str">
        <f>_xlfn.XLOOKUP(C451,customers!$A$1:$A$1001,customers!$G$1:$G$1001,0)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5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>
        <f t="shared" ref="M451:M514" si="21">L451*E451</f>
        <v>5.3699999999999992</v>
      </c>
      <c r="N451" t="str">
        <f t="shared" ref="N451:N514" si="22">IF(I451="Rob","Robusta",IF(I451="Exc","Excelsa",IF(I451="Lib","Liberica",IF(I451="Ara","Arabica",""))))</f>
        <v>Robusta</v>
      </c>
      <c r="O451" t="str">
        <f t="shared" ref="O451:O514" si="23">IF(J451="M","Medium",IF(J451="L","Large",IF(J451="D","Dark","")))</f>
        <v>Dark</v>
      </c>
    </row>
    <row r="452" spans="1:15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_xlfn.XLOOKUP(C452,customers!$A$1:$A$1001,customers!$B$1:$B$1001,0)</f>
        <v>Sim Pamphilon</v>
      </c>
      <c r="G452" s="2" t="str">
        <f>IF(_xlfn.XLOOKUP(C452,customers!$A$1:$A$1001,customers!$C$1:$C$1001,0)=0,"",_xlfn.XLOOKUP(C452,customers!$A$1:$A$1001,customers!$C$1:$C$1001,0))</f>
        <v>spamphilonci@mlb.com</v>
      </c>
      <c r="H452" s="2" t="str">
        <f>_xlfn.XLOOKUP(C452,customers!$A$1:$A$1001,customers!$G$1:$G$1001,0)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5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>
        <f t="shared" si="21"/>
        <v>23.774999999999999</v>
      </c>
      <c r="N452" t="str">
        <f t="shared" si="22"/>
        <v>Liberica</v>
      </c>
      <c r="O452" t="str">
        <f t="shared" si="23"/>
        <v>Large</v>
      </c>
    </row>
    <row r="453" spans="1:15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_xlfn.XLOOKUP(C453,customers!$A$1:$A$1001,customers!$B$1:$B$1001,0)</f>
        <v>Mohandis Spurden</v>
      </c>
      <c r="G453" s="2" t="str">
        <f>IF(_xlfn.XLOOKUP(C453,customers!$A$1:$A$1001,customers!$C$1:$C$1001,0)=0,"",_xlfn.XLOOKUP(C453,customers!$A$1:$A$1001,customers!$C$1:$C$1001,0))</f>
        <v>mspurdencj@exblog.jp</v>
      </c>
      <c r="H453" s="2" t="str">
        <f>_xlfn.XLOOKUP(C453,customers!$A$1:$A$1001,customers!$G$1:$G$1001,0)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5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_xlfn.XLOOKUP(C454,customers!$A$1:$A$1001,customers!$B$1:$B$1001,0)</f>
        <v>Morgen Seson</v>
      </c>
      <c r="G454" s="2" t="str">
        <f>IF(_xlfn.XLOOKUP(C454,customers!$A$1:$A$1001,customers!$C$1:$C$1001,0)=0,"",_xlfn.XLOOKUP(C454,customers!$A$1:$A$1001,customers!$C$1:$C$1001,0))</f>
        <v>msesonck@census.gov</v>
      </c>
      <c r="H454" s="2" t="str">
        <f>_xlfn.XLOOKUP(C454,customers!$A$1:$A$1001,customers!$G$1:$G$1001,0)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5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>
        <f t="shared" si="21"/>
        <v>11.654999999999999</v>
      </c>
      <c r="N454" t="str">
        <f t="shared" si="22"/>
        <v>Arabica</v>
      </c>
      <c r="O454" t="str">
        <f t="shared" si="23"/>
        <v>Large</v>
      </c>
    </row>
    <row r="455" spans="1:15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_xlfn.XLOOKUP(C455,customers!$A$1:$A$1001,customers!$B$1:$B$1001,0)</f>
        <v>Nalani Pirrone</v>
      </c>
      <c r="G455" s="2" t="str">
        <f>IF(_xlfn.XLOOKUP(C455,customers!$A$1:$A$1001,customers!$C$1:$C$1001,0)=0,"",_xlfn.XLOOKUP(C455,customers!$A$1:$A$1001,customers!$C$1:$C$1001,0))</f>
        <v>npirronecl@weibo.com</v>
      </c>
      <c r="H455" s="2" t="str">
        <f>_xlfn.XLOOKUP(C455,customers!$A$1:$A$1001,customers!$G$1:$G$1001,0)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5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>
        <f t="shared" si="21"/>
        <v>38.04</v>
      </c>
      <c r="N455" t="str">
        <f t="shared" si="22"/>
        <v>Liberica</v>
      </c>
      <c r="O455" t="str">
        <f t="shared" si="23"/>
        <v>Large</v>
      </c>
    </row>
    <row r="456" spans="1:15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_xlfn.XLOOKUP(C456,customers!$A$1:$A$1001,customers!$B$1:$B$1001,0)</f>
        <v>Reube Cawley</v>
      </c>
      <c r="G456" s="2" t="str">
        <f>IF(_xlfn.XLOOKUP(C456,customers!$A$1:$A$1001,customers!$C$1:$C$1001,0)=0,"",_xlfn.XLOOKUP(C456,customers!$A$1:$A$1001,customers!$C$1:$C$1001,0))</f>
        <v>rcawleycm@yellowbook.com</v>
      </c>
      <c r="H456" s="2" t="str">
        <f>_xlfn.XLOOKUP(C456,customers!$A$1:$A$1001,customers!$G$1:$G$1001,0)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5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_xlfn.XLOOKUP(C457,customers!$A$1:$A$1001,customers!$B$1:$B$1001,0)</f>
        <v>Stan Barribal</v>
      </c>
      <c r="G457" s="2" t="str">
        <f>IF(_xlfn.XLOOKUP(C457,customers!$A$1:$A$1001,customers!$C$1:$C$1001,0)=0,"",_xlfn.XLOOKUP(C457,customers!$A$1:$A$1001,customers!$C$1:$C$1001,0))</f>
        <v>sbarribalcn@microsoft.com</v>
      </c>
      <c r="H457" s="2" t="str">
        <f>_xlfn.XLOOKUP(C457,customers!$A$1:$A$1001,customers!$G$1:$G$1001,0)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5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>
        <f t="shared" si="21"/>
        <v>9.51</v>
      </c>
      <c r="N457" t="str">
        <f t="shared" si="22"/>
        <v>Liberica</v>
      </c>
      <c r="O457" t="str">
        <f t="shared" si="23"/>
        <v>Large</v>
      </c>
    </row>
    <row r="458" spans="1:15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_xlfn.XLOOKUP(C458,customers!$A$1:$A$1001,customers!$B$1:$B$1001,0)</f>
        <v>Agnes Adamides</v>
      </c>
      <c r="G458" s="2" t="str">
        <f>IF(_xlfn.XLOOKUP(C458,customers!$A$1:$A$1001,customers!$C$1:$C$1001,0)=0,"",_xlfn.XLOOKUP(C458,customers!$A$1:$A$1001,customers!$C$1:$C$1001,0))</f>
        <v>aadamidesco@bizjournals.com</v>
      </c>
      <c r="H458" s="2" t="str">
        <f>_xlfn.XLOOKUP(C458,customers!$A$1:$A$1001,customers!$G$1:$G$1001,0)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5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_xlfn.XLOOKUP(C459,customers!$A$1:$A$1001,customers!$B$1:$B$1001,0)</f>
        <v>Carmelita Thowes</v>
      </c>
      <c r="G459" s="2" t="str">
        <f>IF(_xlfn.XLOOKUP(C459,customers!$A$1:$A$1001,customers!$C$1:$C$1001,0)=0,"",_xlfn.XLOOKUP(C459,customers!$A$1:$A$1001,customers!$C$1:$C$1001,0))</f>
        <v>cthowescp@craigslist.org</v>
      </c>
      <c r="H459" s="2" t="str">
        <f>_xlfn.XLOOKUP(C459,customers!$A$1:$A$1001,customers!$G$1:$G$1001,0)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5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>
        <f t="shared" si="21"/>
        <v>47.55</v>
      </c>
      <c r="N459" t="str">
        <f t="shared" si="22"/>
        <v>Liberica</v>
      </c>
      <c r="O459" t="str">
        <f t="shared" si="23"/>
        <v>Large</v>
      </c>
    </row>
    <row r="460" spans="1:15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_xlfn.XLOOKUP(C460,customers!$A$1:$A$1001,customers!$B$1:$B$1001,0)</f>
        <v>Rodolfo Willoway</v>
      </c>
      <c r="G460" s="2" t="str">
        <f>IF(_xlfn.XLOOKUP(C460,customers!$A$1:$A$1001,customers!$C$1:$C$1001,0)=0,"",_xlfn.XLOOKUP(C460,customers!$A$1:$A$1001,customers!$C$1:$C$1001,0))</f>
        <v>rwillowaycq@admin.ch</v>
      </c>
      <c r="H460" s="2" t="str">
        <f>_xlfn.XLOOKUP(C460,customers!$A$1:$A$1001,customers!$G$1:$G$1001,0)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5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_xlfn.XLOOKUP(C461,customers!$A$1:$A$1001,customers!$B$1:$B$1001,0)</f>
        <v>Alvis Elwin</v>
      </c>
      <c r="G461" s="2" t="str">
        <f>IF(_xlfn.XLOOKUP(C461,customers!$A$1:$A$1001,customers!$C$1:$C$1001,0)=0,"",_xlfn.XLOOKUP(C461,customers!$A$1:$A$1001,customers!$C$1:$C$1001,0))</f>
        <v>aelwincr@privacy.gov.au</v>
      </c>
      <c r="H461" s="2" t="str">
        <f>_xlfn.XLOOKUP(C461,customers!$A$1:$A$1001,customers!$G$1:$G$1001,0)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5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>
        <f t="shared" si="21"/>
        <v>23.774999999999999</v>
      </c>
      <c r="N461" t="str">
        <f t="shared" si="22"/>
        <v>Liberica</v>
      </c>
      <c r="O461" t="str">
        <f t="shared" si="23"/>
        <v>Large</v>
      </c>
    </row>
    <row r="462" spans="1:15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_xlfn.XLOOKUP(C462,customers!$A$1:$A$1001,customers!$B$1:$B$1001,0)</f>
        <v>Araldo Bilbrook</v>
      </c>
      <c r="G462" s="2" t="str">
        <f>IF(_xlfn.XLOOKUP(C462,customers!$A$1:$A$1001,customers!$C$1:$C$1001,0)=0,"",_xlfn.XLOOKUP(C462,customers!$A$1:$A$1001,customers!$C$1:$C$1001,0))</f>
        <v>abilbrookcs@booking.com</v>
      </c>
      <c r="H462" s="2" t="str">
        <f>_xlfn.XLOOKUP(C462,customers!$A$1:$A$1001,customers!$G$1:$G$1001,0)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5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_xlfn.XLOOKUP(C463,customers!$A$1:$A$1001,customers!$B$1:$B$1001,0)</f>
        <v>Ransell McKall</v>
      </c>
      <c r="G463" s="2" t="str">
        <f>IF(_xlfn.XLOOKUP(C463,customers!$A$1:$A$1001,customers!$C$1:$C$1001,0)=0,"",_xlfn.XLOOKUP(C463,customers!$A$1:$A$1001,customers!$C$1:$C$1001,0))</f>
        <v>rmckallct@sakura.ne.jp</v>
      </c>
      <c r="H463" s="2" t="str">
        <f>_xlfn.XLOOKUP(C463,customers!$A$1:$A$1001,customers!$G$1:$G$1001,0)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5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_xlfn.XLOOKUP(C464,customers!$A$1:$A$1001,customers!$B$1:$B$1001,0)</f>
        <v>Borg Daile</v>
      </c>
      <c r="G464" s="2" t="str">
        <f>IF(_xlfn.XLOOKUP(C464,customers!$A$1:$A$1001,customers!$C$1:$C$1001,0)=0,"",_xlfn.XLOOKUP(C464,customers!$A$1:$A$1001,customers!$C$1:$C$1001,0))</f>
        <v>bdailecu@vistaprint.com</v>
      </c>
      <c r="H464" s="2" t="str">
        <f>_xlfn.XLOOKUP(C464,customers!$A$1:$A$1001,customers!$G$1:$G$1001,0)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5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_xlfn.XLOOKUP(C465,customers!$A$1:$A$1001,customers!$B$1:$B$1001,0)</f>
        <v>Adolphe Treherne</v>
      </c>
      <c r="G465" s="2" t="str">
        <f>IF(_xlfn.XLOOKUP(C465,customers!$A$1:$A$1001,customers!$C$1:$C$1001,0)=0,"",_xlfn.XLOOKUP(C465,customers!$A$1:$A$1001,customers!$C$1:$C$1001,0))</f>
        <v>atrehernecv@state.tx.us</v>
      </c>
      <c r="H465" s="2" t="str">
        <f>_xlfn.XLOOKUP(C465,customers!$A$1:$A$1001,customers!$G$1:$G$1001,0)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5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_xlfn.XLOOKUP(C466,customers!$A$1:$A$1001,customers!$B$1:$B$1001,0)</f>
        <v>Annetta Brentnall</v>
      </c>
      <c r="G466" s="2" t="str">
        <f>IF(_xlfn.XLOOKUP(C466,customers!$A$1:$A$1001,customers!$C$1:$C$1001,0)=0,"",_xlfn.XLOOKUP(C466,customers!$A$1:$A$1001,customers!$C$1:$C$1001,0))</f>
        <v>abrentnallcw@biglobe.ne.jp</v>
      </c>
      <c r="H466" s="2" t="str">
        <f>_xlfn.XLOOKUP(C466,customers!$A$1:$A$1001,customers!$G$1:$G$1001,0)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5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_xlfn.XLOOKUP(C467,customers!$A$1:$A$1001,customers!$B$1:$B$1001,0)</f>
        <v>Dick Drinkall</v>
      </c>
      <c r="G467" s="2" t="str">
        <f>IF(_xlfn.XLOOKUP(C467,customers!$A$1:$A$1001,customers!$C$1:$C$1001,0)=0,"",_xlfn.XLOOKUP(C467,customers!$A$1:$A$1001,customers!$C$1:$C$1001,0))</f>
        <v>ddrinkallcx@psu.edu</v>
      </c>
      <c r="H467" s="2" t="str">
        <f>_xlfn.XLOOKUP(C467,customers!$A$1:$A$1001,customers!$G$1:$G$1001,0)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5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_xlfn.XLOOKUP(C468,customers!$A$1:$A$1001,customers!$B$1:$B$1001,0)</f>
        <v>Dagny Kornel</v>
      </c>
      <c r="G468" s="2" t="str">
        <f>IF(_xlfn.XLOOKUP(C468,customers!$A$1:$A$1001,customers!$C$1:$C$1001,0)=0,"",_xlfn.XLOOKUP(C468,customers!$A$1:$A$1001,customers!$C$1:$C$1001,0))</f>
        <v>dkornelcy@cyberchimps.com</v>
      </c>
      <c r="H468" s="2" t="str">
        <f>_xlfn.XLOOKUP(C468,customers!$A$1:$A$1001,customers!$G$1:$G$1001,0)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5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_xlfn.XLOOKUP(C469,customers!$A$1:$A$1001,customers!$B$1:$B$1001,0)</f>
        <v>Rhona Lequeux</v>
      </c>
      <c r="G469" s="2" t="str">
        <f>IF(_xlfn.XLOOKUP(C469,customers!$A$1:$A$1001,customers!$C$1:$C$1001,0)=0,"",_xlfn.XLOOKUP(C469,customers!$A$1:$A$1001,customers!$C$1:$C$1001,0))</f>
        <v>rlequeuxcz@newyorker.com</v>
      </c>
      <c r="H469" s="2" t="str">
        <f>_xlfn.XLOOKUP(C469,customers!$A$1:$A$1001,customers!$G$1:$G$1001,0)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5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_xlfn.XLOOKUP(C470,customers!$A$1:$A$1001,customers!$B$1:$B$1001,0)</f>
        <v>Julius Mccaull</v>
      </c>
      <c r="G470" s="2" t="str">
        <f>IF(_xlfn.XLOOKUP(C470,customers!$A$1:$A$1001,customers!$C$1:$C$1001,0)=0,"",_xlfn.XLOOKUP(C470,customers!$A$1:$A$1001,customers!$C$1:$C$1001,0))</f>
        <v>jmccaulld0@parallels.com</v>
      </c>
      <c r="H470" s="2" t="str">
        <f>_xlfn.XLOOKUP(C470,customers!$A$1:$A$1001,customers!$G$1:$G$1001,0)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5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_xlfn.XLOOKUP(C471,customers!$A$1:$A$1001,customers!$B$1:$B$1001,0)</f>
        <v>Ailey Brash</v>
      </c>
      <c r="G471" s="2" t="str">
        <f>IF(_xlfn.XLOOKUP(C471,customers!$A$1:$A$1001,customers!$C$1:$C$1001,0)=0,"",_xlfn.XLOOKUP(C471,customers!$A$1:$A$1001,customers!$C$1:$C$1001,0))</f>
        <v>abrashda@plala.or.jp</v>
      </c>
      <c r="H471" s="2" t="str">
        <f>_xlfn.XLOOKUP(C471,customers!$A$1:$A$1001,customers!$G$1:$G$1001,0)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5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>
        <f t="shared" si="21"/>
        <v>22.274999999999999</v>
      </c>
      <c r="N471" t="str">
        <f t="shared" si="22"/>
        <v>Excelsa</v>
      </c>
      <c r="O471" t="str">
        <f t="shared" si="23"/>
        <v>Large</v>
      </c>
    </row>
    <row r="472" spans="1:15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_xlfn.XLOOKUP(C472,customers!$A$1:$A$1001,customers!$B$1:$B$1001,0)</f>
        <v>Alberto Hutchinson</v>
      </c>
      <c r="G472" s="2" t="str">
        <f>IF(_xlfn.XLOOKUP(C472,customers!$A$1:$A$1001,customers!$C$1:$C$1001,0)=0,"",_xlfn.XLOOKUP(C472,customers!$A$1:$A$1001,customers!$C$1:$C$1001,0))</f>
        <v>ahutchinsond2@imgur.com</v>
      </c>
      <c r="H472" s="2" t="str">
        <f>_xlfn.XLOOKUP(C472,customers!$A$1:$A$1001,customers!$G$1:$G$1001,0)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5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_xlfn.XLOOKUP(C473,customers!$A$1:$A$1001,customers!$B$1:$B$1001,0)</f>
        <v>Lamond Gheeraert</v>
      </c>
      <c r="G473" s="2" t="str">
        <f>IF(_xlfn.XLOOKUP(C473,customers!$A$1:$A$1001,customers!$C$1:$C$1001,0)=0,"",_xlfn.XLOOKUP(C473,customers!$A$1:$A$1001,customers!$C$1:$C$1001,0))</f>
        <v/>
      </c>
      <c r="H473" s="2" t="str">
        <f>_xlfn.XLOOKUP(C473,customers!$A$1:$A$1001,customers!$G$1:$G$1001,0)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5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_xlfn.XLOOKUP(C474,customers!$A$1:$A$1001,customers!$B$1:$B$1001,0)</f>
        <v>Roxine Drivers</v>
      </c>
      <c r="G474" s="2" t="str">
        <f>IF(_xlfn.XLOOKUP(C474,customers!$A$1:$A$1001,customers!$C$1:$C$1001,0)=0,"",_xlfn.XLOOKUP(C474,customers!$A$1:$A$1001,customers!$C$1:$C$1001,0))</f>
        <v>rdriversd4@hexun.com</v>
      </c>
      <c r="H474" s="2" t="str">
        <f>_xlfn.XLOOKUP(C474,customers!$A$1:$A$1001,customers!$G$1:$G$1001,0)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5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_xlfn.XLOOKUP(C475,customers!$A$1:$A$1001,customers!$B$1:$B$1001,0)</f>
        <v>Heloise Zeal</v>
      </c>
      <c r="G475" s="2" t="str">
        <f>IF(_xlfn.XLOOKUP(C475,customers!$A$1:$A$1001,customers!$C$1:$C$1001,0)=0,"",_xlfn.XLOOKUP(C475,customers!$A$1:$A$1001,customers!$C$1:$C$1001,0))</f>
        <v>hzeald5@google.de</v>
      </c>
      <c r="H475" s="2" t="str">
        <f>_xlfn.XLOOKUP(C475,customers!$A$1:$A$1001,customers!$G$1:$G$1001,0)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5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>
        <f t="shared" si="21"/>
        <v>25.9</v>
      </c>
      <c r="N475" t="str">
        <f t="shared" si="22"/>
        <v>Arabica</v>
      </c>
      <c r="O475" t="str">
        <f t="shared" si="23"/>
        <v>Large</v>
      </c>
    </row>
    <row r="476" spans="1:15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_xlfn.XLOOKUP(C476,customers!$A$1:$A$1001,customers!$B$1:$B$1001,0)</f>
        <v>Granger Smallcombe</v>
      </c>
      <c r="G476" s="2" t="str">
        <f>IF(_xlfn.XLOOKUP(C476,customers!$A$1:$A$1001,customers!$C$1:$C$1001,0)=0,"",_xlfn.XLOOKUP(C476,customers!$A$1:$A$1001,customers!$C$1:$C$1001,0))</f>
        <v>gsmallcombed6@ucla.edu</v>
      </c>
      <c r="H476" s="2" t="str">
        <f>_xlfn.XLOOKUP(C476,customers!$A$1:$A$1001,customers!$G$1:$G$1001,0)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5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_xlfn.XLOOKUP(C477,customers!$A$1:$A$1001,customers!$B$1:$B$1001,0)</f>
        <v>Daryn Dibley</v>
      </c>
      <c r="G477" s="2" t="str">
        <f>IF(_xlfn.XLOOKUP(C477,customers!$A$1:$A$1001,customers!$C$1:$C$1001,0)=0,"",_xlfn.XLOOKUP(C477,customers!$A$1:$A$1001,customers!$C$1:$C$1001,0))</f>
        <v>ddibleyd7@feedburner.com</v>
      </c>
      <c r="H477" s="2" t="str">
        <f>_xlfn.XLOOKUP(C477,customers!$A$1:$A$1001,customers!$G$1:$G$1001,0)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5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_xlfn.XLOOKUP(C478,customers!$A$1:$A$1001,customers!$B$1:$B$1001,0)</f>
        <v>Gardy Dimitriou</v>
      </c>
      <c r="G478" s="2" t="str">
        <f>IF(_xlfn.XLOOKUP(C478,customers!$A$1:$A$1001,customers!$C$1:$C$1001,0)=0,"",_xlfn.XLOOKUP(C478,customers!$A$1:$A$1001,customers!$C$1:$C$1001,0))</f>
        <v>gdimitrioud8@chronoengine.com</v>
      </c>
      <c r="H478" s="2" t="str">
        <f>_xlfn.XLOOKUP(C478,customers!$A$1:$A$1001,customers!$G$1:$G$1001,0)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5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>
        <f t="shared" si="21"/>
        <v>26.73</v>
      </c>
      <c r="N478" t="str">
        <f t="shared" si="22"/>
        <v>Excelsa</v>
      </c>
      <c r="O478" t="str">
        <f t="shared" si="23"/>
        <v>Large</v>
      </c>
    </row>
    <row r="479" spans="1:15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_xlfn.XLOOKUP(C479,customers!$A$1:$A$1001,customers!$B$1:$B$1001,0)</f>
        <v>Fanny Flanagan</v>
      </c>
      <c r="G479" s="2" t="str">
        <f>IF(_xlfn.XLOOKUP(C479,customers!$A$1:$A$1001,customers!$C$1:$C$1001,0)=0,"",_xlfn.XLOOKUP(C479,customers!$A$1:$A$1001,customers!$C$1:$C$1001,0))</f>
        <v>fflanagand9@woothemes.com</v>
      </c>
      <c r="H479" s="2" t="str">
        <f>_xlfn.XLOOKUP(C479,customers!$A$1:$A$1001,customers!$G$1:$G$1001,0)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5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_xlfn.XLOOKUP(C480,customers!$A$1:$A$1001,customers!$B$1:$B$1001,0)</f>
        <v>Ailey Brash</v>
      </c>
      <c r="G480" s="2" t="str">
        <f>IF(_xlfn.XLOOKUP(C480,customers!$A$1:$A$1001,customers!$C$1:$C$1001,0)=0,"",_xlfn.XLOOKUP(C480,customers!$A$1:$A$1001,customers!$C$1:$C$1001,0))</f>
        <v>abrashda@plala.or.jp</v>
      </c>
      <c r="H480" s="2" t="str">
        <f>_xlfn.XLOOKUP(C480,customers!$A$1:$A$1001,customers!$G$1:$G$1001,0)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5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_xlfn.XLOOKUP(C481,customers!$A$1:$A$1001,customers!$B$1:$B$1001,0)</f>
        <v>Ailey Brash</v>
      </c>
      <c r="G481" s="2" t="str">
        <f>IF(_xlfn.XLOOKUP(C481,customers!$A$1:$A$1001,customers!$C$1:$C$1001,0)=0,"",_xlfn.XLOOKUP(C481,customers!$A$1:$A$1001,customers!$C$1:$C$1001,0))</f>
        <v>abrashda@plala.or.jp</v>
      </c>
      <c r="H481" s="2" t="str">
        <f>_xlfn.XLOOKUP(C481,customers!$A$1:$A$1001,customers!$G$1:$G$1001,0)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5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_xlfn.XLOOKUP(C482,customers!$A$1:$A$1001,customers!$B$1:$B$1001,0)</f>
        <v>Ailey Brash</v>
      </c>
      <c r="G482" s="2" t="str">
        <f>IF(_xlfn.XLOOKUP(C482,customers!$A$1:$A$1001,customers!$C$1:$C$1001,0)=0,"",_xlfn.XLOOKUP(C482,customers!$A$1:$A$1001,customers!$C$1:$C$1001,0))</f>
        <v>abrashda@plala.or.jp</v>
      </c>
      <c r="H482" s="2" t="str">
        <f>_xlfn.XLOOKUP(C482,customers!$A$1:$A$1001,customers!$G$1:$G$1001,0)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5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_xlfn.XLOOKUP(C483,customers!$A$1:$A$1001,customers!$B$1:$B$1001,0)</f>
        <v>Nanny Izhakov</v>
      </c>
      <c r="G483" s="2" t="str">
        <f>IF(_xlfn.XLOOKUP(C483,customers!$A$1:$A$1001,customers!$C$1:$C$1001,0)=0,"",_xlfn.XLOOKUP(C483,customers!$A$1:$A$1001,customers!$C$1:$C$1001,0))</f>
        <v>nizhakovdd@aol.com</v>
      </c>
      <c r="H483" s="2" t="str">
        <f>_xlfn.XLOOKUP(C483,customers!$A$1:$A$1001,customers!$G$1:$G$1001,0)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5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>
        <f t="shared" si="21"/>
        <v>23.9</v>
      </c>
      <c r="N483" t="str">
        <f t="shared" si="22"/>
        <v>Robusta</v>
      </c>
      <c r="O483" t="str">
        <f t="shared" si="23"/>
        <v>Large</v>
      </c>
    </row>
    <row r="484" spans="1:15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_xlfn.XLOOKUP(C484,customers!$A$1:$A$1001,customers!$B$1:$B$1001,0)</f>
        <v>Stanly Keets</v>
      </c>
      <c r="G484" s="2" t="str">
        <f>IF(_xlfn.XLOOKUP(C484,customers!$A$1:$A$1001,customers!$C$1:$C$1001,0)=0,"",_xlfn.XLOOKUP(C484,customers!$A$1:$A$1001,customers!$C$1:$C$1001,0))</f>
        <v>skeetsde@answers.com</v>
      </c>
      <c r="H484" s="2" t="str">
        <f>_xlfn.XLOOKUP(C484,customers!$A$1:$A$1001,customers!$G$1:$G$1001,0)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5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_xlfn.XLOOKUP(C485,customers!$A$1:$A$1001,customers!$B$1:$B$1001,0)</f>
        <v>Orion Dyott</v>
      </c>
      <c r="G485" s="2" t="str">
        <f>IF(_xlfn.XLOOKUP(C485,customers!$A$1:$A$1001,customers!$C$1:$C$1001,0)=0,"",_xlfn.XLOOKUP(C485,customers!$A$1:$A$1001,customers!$C$1:$C$1001,0))</f>
        <v/>
      </c>
      <c r="H485" s="2" t="str">
        <f>_xlfn.XLOOKUP(C485,customers!$A$1:$A$1001,customers!$G$1:$G$1001,0)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5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_xlfn.XLOOKUP(C486,customers!$A$1:$A$1001,customers!$B$1:$B$1001,0)</f>
        <v>Keefer Cake</v>
      </c>
      <c r="G486" s="2" t="str">
        <f>IF(_xlfn.XLOOKUP(C486,customers!$A$1:$A$1001,customers!$C$1:$C$1001,0)=0,"",_xlfn.XLOOKUP(C486,customers!$A$1:$A$1001,customers!$C$1:$C$1001,0))</f>
        <v>kcakedg@huffingtonpost.com</v>
      </c>
      <c r="H486" s="2" t="str">
        <f>_xlfn.XLOOKUP(C486,customers!$A$1:$A$1001,customers!$G$1:$G$1001,0)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5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>
        <f t="shared" si="21"/>
        <v>57.06</v>
      </c>
      <c r="N486" t="str">
        <f t="shared" si="22"/>
        <v>Liberica</v>
      </c>
      <c r="O486" t="str">
        <f t="shared" si="23"/>
        <v>Large</v>
      </c>
    </row>
    <row r="487" spans="1:15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_xlfn.XLOOKUP(C487,customers!$A$1:$A$1001,customers!$B$1:$B$1001,0)</f>
        <v>Morna Hansed</v>
      </c>
      <c r="G487" s="2" t="str">
        <f>IF(_xlfn.XLOOKUP(C487,customers!$A$1:$A$1001,customers!$C$1:$C$1001,0)=0,"",_xlfn.XLOOKUP(C487,customers!$A$1:$A$1001,customers!$C$1:$C$1001,0))</f>
        <v>mhanseddh@instagram.com</v>
      </c>
      <c r="H487" s="2" t="str">
        <f>_xlfn.XLOOKUP(C487,customers!$A$1:$A$1001,customers!$G$1:$G$1001,0)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5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>
        <f t="shared" si="21"/>
        <v>21.509999999999998</v>
      </c>
      <c r="N487" t="str">
        <f t="shared" si="22"/>
        <v>Robusta</v>
      </c>
      <c r="O487" t="str">
        <f t="shared" si="23"/>
        <v>Large</v>
      </c>
    </row>
    <row r="488" spans="1:15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_xlfn.XLOOKUP(C488,customers!$A$1:$A$1001,customers!$B$1:$B$1001,0)</f>
        <v>Franny Kienlein</v>
      </c>
      <c r="G488" s="2" t="str">
        <f>IF(_xlfn.XLOOKUP(C488,customers!$A$1:$A$1001,customers!$C$1:$C$1001,0)=0,"",_xlfn.XLOOKUP(C488,customers!$A$1:$A$1001,customers!$C$1:$C$1001,0))</f>
        <v>fkienleindi@trellian.com</v>
      </c>
      <c r="H488" s="2" t="str">
        <f>_xlfn.XLOOKUP(C488,customers!$A$1:$A$1001,customers!$G$1:$G$1001,0)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5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_xlfn.XLOOKUP(C489,customers!$A$1:$A$1001,customers!$B$1:$B$1001,0)</f>
        <v>Klarika Egglestone</v>
      </c>
      <c r="G489" s="2" t="str">
        <f>IF(_xlfn.XLOOKUP(C489,customers!$A$1:$A$1001,customers!$C$1:$C$1001,0)=0,"",_xlfn.XLOOKUP(C489,customers!$A$1:$A$1001,customers!$C$1:$C$1001,0))</f>
        <v>kegglestonedj@sphinn.com</v>
      </c>
      <c r="H489" s="2" t="str">
        <f>_xlfn.XLOOKUP(C489,customers!$A$1:$A$1001,customers!$G$1:$G$1001,0)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5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_xlfn.XLOOKUP(C490,customers!$A$1:$A$1001,customers!$B$1:$B$1001,0)</f>
        <v>Becky Semkins</v>
      </c>
      <c r="G490" s="2" t="str">
        <f>IF(_xlfn.XLOOKUP(C490,customers!$A$1:$A$1001,customers!$C$1:$C$1001,0)=0,"",_xlfn.XLOOKUP(C490,customers!$A$1:$A$1001,customers!$C$1:$C$1001,0))</f>
        <v>bsemkinsdk@unc.edu</v>
      </c>
      <c r="H490" s="2" t="str">
        <f>_xlfn.XLOOKUP(C490,customers!$A$1:$A$1001,customers!$G$1:$G$1001,0)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5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_xlfn.XLOOKUP(C491,customers!$A$1:$A$1001,customers!$B$1:$B$1001,0)</f>
        <v>Sean Lorenzetti</v>
      </c>
      <c r="G491" s="2" t="str">
        <f>IF(_xlfn.XLOOKUP(C491,customers!$A$1:$A$1001,customers!$C$1:$C$1001,0)=0,"",_xlfn.XLOOKUP(C491,customers!$A$1:$A$1001,customers!$C$1:$C$1001,0))</f>
        <v>slorenzettidl@is.gd</v>
      </c>
      <c r="H491" s="2" t="str">
        <f>_xlfn.XLOOKUP(C491,customers!$A$1:$A$1001,customers!$G$1:$G$1001,0)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5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>
        <f t="shared" si="21"/>
        <v>95.1</v>
      </c>
      <c r="N491" t="str">
        <f t="shared" si="22"/>
        <v>Liberica</v>
      </c>
      <c r="O491" t="str">
        <f t="shared" si="23"/>
        <v>Large</v>
      </c>
    </row>
    <row r="492" spans="1:15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_xlfn.XLOOKUP(C492,customers!$A$1:$A$1001,customers!$B$1:$B$1001,0)</f>
        <v>Bob Giannazzi</v>
      </c>
      <c r="G492" s="2" t="str">
        <f>IF(_xlfn.XLOOKUP(C492,customers!$A$1:$A$1001,customers!$C$1:$C$1001,0)=0,"",_xlfn.XLOOKUP(C492,customers!$A$1:$A$1001,customers!$C$1:$C$1001,0))</f>
        <v>bgiannazzidm@apple.com</v>
      </c>
      <c r="H492" s="2" t="str">
        <f>_xlfn.XLOOKUP(C492,customers!$A$1:$A$1001,customers!$G$1:$G$1001,0)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5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_xlfn.XLOOKUP(C493,customers!$A$1:$A$1001,customers!$B$1:$B$1001,0)</f>
        <v>Kendra Backshell</v>
      </c>
      <c r="G493" s="2" t="str">
        <f>IF(_xlfn.XLOOKUP(C493,customers!$A$1:$A$1001,customers!$C$1:$C$1001,0)=0,"",_xlfn.XLOOKUP(C493,customers!$A$1:$A$1001,customers!$C$1:$C$1001,0))</f>
        <v/>
      </c>
      <c r="H493" s="2" t="str">
        <f>_xlfn.XLOOKUP(C493,customers!$A$1:$A$1001,customers!$G$1:$G$1001,0)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5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_xlfn.XLOOKUP(C494,customers!$A$1:$A$1001,customers!$B$1:$B$1001,0)</f>
        <v>Uriah Lethbrig</v>
      </c>
      <c r="G494" s="2" t="str">
        <f>IF(_xlfn.XLOOKUP(C494,customers!$A$1:$A$1001,customers!$C$1:$C$1001,0)=0,"",_xlfn.XLOOKUP(C494,customers!$A$1:$A$1001,customers!$C$1:$C$1001,0))</f>
        <v>ulethbrigdo@hc360.com</v>
      </c>
      <c r="H494" s="2" t="str">
        <f>_xlfn.XLOOKUP(C494,customers!$A$1:$A$1001,customers!$G$1:$G$1001,0)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5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_xlfn.XLOOKUP(C495,customers!$A$1:$A$1001,customers!$B$1:$B$1001,0)</f>
        <v>Sky Farnish</v>
      </c>
      <c r="G495" s="2" t="str">
        <f>IF(_xlfn.XLOOKUP(C495,customers!$A$1:$A$1001,customers!$C$1:$C$1001,0)=0,"",_xlfn.XLOOKUP(C495,customers!$A$1:$A$1001,customers!$C$1:$C$1001,0))</f>
        <v>sfarnishdp@dmoz.org</v>
      </c>
      <c r="H495" s="2" t="str">
        <f>_xlfn.XLOOKUP(C495,customers!$A$1:$A$1001,customers!$G$1:$G$1001,0)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5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_xlfn.XLOOKUP(C496,customers!$A$1:$A$1001,customers!$B$1:$B$1001,0)</f>
        <v>Felicia Jecock</v>
      </c>
      <c r="G496" s="2" t="str">
        <f>IF(_xlfn.XLOOKUP(C496,customers!$A$1:$A$1001,customers!$C$1:$C$1001,0)=0,"",_xlfn.XLOOKUP(C496,customers!$A$1:$A$1001,customers!$C$1:$C$1001,0))</f>
        <v>fjecockdq@unicef.org</v>
      </c>
      <c r="H496" s="2" t="str">
        <f>_xlfn.XLOOKUP(C496,customers!$A$1:$A$1001,customers!$G$1:$G$1001,0)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5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>
        <f t="shared" si="21"/>
        <v>31.7</v>
      </c>
      <c r="N496" t="str">
        <f t="shared" si="22"/>
        <v>Liberica</v>
      </c>
      <c r="O496" t="str">
        <f t="shared" si="23"/>
        <v>Large</v>
      </c>
    </row>
    <row r="497" spans="1:15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_xlfn.XLOOKUP(C497,customers!$A$1:$A$1001,customers!$B$1:$B$1001,0)</f>
        <v>Currey MacAllister</v>
      </c>
      <c r="G497" s="2" t="str">
        <f>IF(_xlfn.XLOOKUP(C497,customers!$A$1:$A$1001,customers!$C$1:$C$1001,0)=0,"",_xlfn.XLOOKUP(C497,customers!$A$1:$A$1001,customers!$C$1:$C$1001,0))</f>
        <v/>
      </c>
      <c r="H497" s="2" t="str">
        <f>_xlfn.XLOOKUP(C497,customers!$A$1:$A$1001,customers!$G$1:$G$1001,0)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5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>
        <f t="shared" si="21"/>
        <v>79.25</v>
      </c>
      <c r="N497" t="str">
        <f t="shared" si="22"/>
        <v>Liberica</v>
      </c>
      <c r="O497" t="str">
        <f t="shared" si="23"/>
        <v>Large</v>
      </c>
    </row>
    <row r="498" spans="1:15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_xlfn.XLOOKUP(C498,customers!$A$1:$A$1001,customers!$B$1:$B$1001,0)</f>
        <v>Hamlen Pallister</v>
      </c>
      <c r="G498" s="2" t="str">
        <f>IF(_xlfn.XLOOKUP(C498,customers!$A$1:$A$1001,customers!$C$1:$C$1001,0)=0,"",_xlfn.XLOOKUP(C498,customers!$A$1:$A$1001,customers!$C$1:$C$1001,0))</f>
        <v>hpallisterds@ning.com</v>
      </c>
      <c r="H498" s="2" t="str">
        <f>_xlfn.XLOOKUP(C498,customers!$A$1:$A$1001,customers!$G$1:$G$1001,0)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5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_xlfn.XLOOKUP(C499,customers!$A$1:$A$1001,customers!$B$1:$B$1001,0)</f>
        <v>Chantal Mersh</v>
      </c>
      <c r="G499" s="2" t="str">
        <f>IF(_xlfn.XLOOKUP(C499,customers!$A$1:$A$1001,customers!$C$1:$C$1001,0)=0,"",_xlfn.XLOOKUP(C499,customers!$A$1:$A$1001,customers!$C$1:$C$1001,0))</f>
        <v>cmershdt@drupal.org</v>
      </c>
      <c r="H499" s="2" t="str">
        <f>_xlfn.XLOOKUP(C499,customers!$A$1:$A$1001,customers!$G$1:$G$1001,0)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5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_xlfn.XLOOKUP(C500,customers!$A$1:$A$1001,customers!$B$1:$B$1001,0)</f>
        <v>Marja Urion</v>
      </c>
      <c r="G500" s="2" t="str">
        <f>IF(_xlfn.XLOOKUP(C500,customers!$A$1:$A$1001,customers!$C$1:$C$1001,0)=0,"",_xlfn.XLOOKUP(C500,customers!$A$1:$A$1001,customers!$C$1:$C$1001,0))</f>
        <v>murione5@alexa.com</v>
      </c>
      <c r="H500" s="2" t="str">
        <f>_xlfn.XLOOKUP(C500,customers!$A$1:$A$1001,customers!$G$1:$G$1001,0)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5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_xlfn.XLOOKUP(C501,customers!$A$1:$A$1001,customers!$B$1:$B$1001,0)</f>
        <v>Malynda Purbrick</v>
      </c>
      <c r="G501" s="2" t="str">
        <f>IF(_xlfn.XLOOKUP(C501,customers!$A$1:$A$1001,customers!$C$1:$C$1001,0)=0,"",_xlfn.XLOOKUP(C501,customers!$A$1:$A$1001,customers!$C$1:$C$1001,0))</f>
        <v/>
      </c>
      <c r="H501" s="2" t="str">
        <f>_xlfn.XLOOKUP(C501,customers!$A$1:$A$1001,customers!$G$1:$G$1001,0)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5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_xlfn.XLOOKUP(C502,customers!$A$1:$A$1001,customers!$B$1:$B$1001,0)</f>
        <v>Alf Housaman</v>
      </c>
      <c r="G502" s="2" t="str">
        <f>IF(_xlfn.XLOOKUP(C502,customers!$A$1:$A$1001,customers!$C$1:$C$1001,0)=0,"",_xlfn.XLOOKUP(C502,customers!$A$1:$A$1001,customers!$C$1:$C$1001,0))</f>
        <v/>
      </c>
      <c r="H502" s="2" t="str">
        <f>_xlfn.XLOOKUP(C502,customers!$A$1:$A$1001,customers!$G$1:$G$1001,0)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5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>
        <f t="shared" si="21"/>
        <v>47.8</v>
      </c>
      <c r="N502" t="str">
        <f t="shared" si="22"/>
        <v>Robusta</v>
      </c>
      <c r="O502" t="str">
        <f t="shared" si="23"/>
        <v>Large</v>
      </c>
    </row>
    <row r="503" spans="1:15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_xlfn.XLOOKUP(C503,customers!$A$1:$A$1001,customers!$B$1:$B$1001,0)</f>
        <v>Gladi Ducker</v>
      </c>
      <c r="G503" s="2" t="str">
        <f>IF(_xlfn.XLOOKUP(C503,customers!$A$1:$A$1001,customers!$C$1:$C$1001,0)=0,"",_xlfn.XLOOKUP(C503,customers!$A$1:$A$1001,customers!$C$1:$C$1001,0))</f>
        <v>gduckerdx@patch.com</v>
      </c>
      <c r="H503" s="2" t="str">
        <f>_xlfn.XLOOKUP(C503,customers!$A$1:$A$1001,customers!$G$1:$G$1001,0)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5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_xlfn.XLOOKUP(C504,customers!$A$1:$A$1001,customers!$B$1:$B$1001,0)</f>
        <v>Gladi Ducker</v>
      </c>
      <c r="G504" s="2" t="str">
        <f>IF(_xlfn.XLOOKUP(C504,customers!$A$1:$A$1001,customers!$C$1:$C$1001,0)=0,"",_xlfn.XLOOKUP(C504,customers!$A$1:$A$1001,customers!$C$1:$C$1001,0))</f>
        <v>gduckerdx@patch.com</v>
      </c>
      <c r="H504" s="2" t="str">
        <f>_xlfn.XLOOKUP(C504,customers!$A$1:$A$1001,customers!$G$1:$G$1001,0)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5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_xlfn.XLOOKUP(C505,customers!$A$1:$A$1001,customers!$B$1:$B$1001,0)</f>
        <v>Gladi Ducker</v>
      </c>
      <c r="G505" s="2" t="str">
        <f>IF(_xlfn.XLOOKUP(C505,customers!$A$1:$A$1001,customers!$C$1:$C$1001,0)=0,"",_xlfn.XLOOKUP(C505,customers!$A$1:$A$1001,customers!$C$1:$C$1001,0))</f>
        <v>gduckerdx@patch.com</v>
      </c>
      <c r="H505" s="2" t="str">
        <f>_xlfn.XLOOKUP(C505,customers!$A$1:$A$1001,customers!$G$1:$G$1001,0)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5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_xlfn.XLOOKUP(C506,customers!$A$1:$A$1001,customers!$B$1:$B$1001,0)</f>
        <v>Gladi Ducker</v>
      </c>
      <c r="G506" s="2" t="str">
        <f>IF(_xlfn.XLOOKUP(C506,customers!$A$1:$A$1001,customers!$C$1:$C$1001,0)=0,"",_xlfn.XLOOKUP(C506,customers!$A$1:$A$1001,customers!$C$1:$C$1001,0))</f>
        <v>gduckerdx@patch.com</v>
      </c>
      <c r="H506" s="2" t="str">
        <f>_xlfn.XLOOKUP(C506,customers!$A$1:$A$1001,customers!$G$1:$G$1001,0)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5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>
        <f t="shared" si="21"/>
        <v>14.265000000000001</v>
      </c>
      <c r="N506" t="str">
        <f t="shared" si="22"/>
        <v>Liberica</v>
      </c>
      <c r="O506" t="str">
        <f t="shared" si="23"/>
        <v>Large</v>
      </c>
    </row>
    <row r="507" spans="1:15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_xlfn.XLOOKUP(C507,customers!$A$1:$A$1001,customers!$B$1:$B$1001,0)</f>
        <v>Wain Stearley</v>
      </c>
      <c r="G507" s="2" t="str">
        <f>IF(_xlfn.XLOOKUP(C507,customers!$A$1:$A$1001,customers!$C$1:$C$1001,0)=0,"",_xlfn.XLOOKUP(C507,customers!$A$1:$A$1001,customers!$C$1:$C$1001,0))</f>
        <v>wstearleye1@census.gov</v>
      </c>
      <c r="H507" s="2" t="str">
        <f>_xlfn.XLOOKUP(C507,customers!$A$1:$A$1001,customers!$G$1:$G$1001,0)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5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_xlfn.XLOOKUP(C508,customers!$A$1:$A$1001,customers!$B$1:$B$1001,0)</f>
        <v>Diane-marie Wincer</v>
      </c>
      <c r="G508" s="2" t="str">
        <f>IF(_xlfn.XLOOKUP(C508,customers!$A$1:$A$1001,customers!$C$1:$C$1001,0)=0,"",_xlfn.XLOOKUP(C508,customers!$A$1:$A$1001,customers!$C$1:$C$1001,0))</f>
        <v>dwincere2@marriott.com</v>
      </c>
      <c r="H508" s="2" t="str">
        <f>_xlfn.XLOOKUP(C508,customers!$A$1:$A$1001,customers!$G$1:$G$1001,0)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5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>
        <f t="shared" si="21"/>
        <v>25.9</v>
      </c>
      <c r="N508" t="str">
        <f t="shared" si="22"/>
        <v>Arabica</v>
      </c>
      <c r="O508" t="str">
        <f t="shared" si="23"/>
        <v>Large</v>
      </c>
    </row>
    <row r="509" spans="1:15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_xlfn.XLOOKUP(C509,customers!$A$1:$A$1001,customers!$B$1:$B$1001,0)</f>
        <v>Perry Lyfield</v>
      </c>
      <c r="G509" s="2" t="str">
        <f>IF(_xlfn.XLOOKUP(C509,customers!$A$1:$A$1001,customers!$C$1:$C$1001,0)=0,"",_xlfn.XLOOKUP(C509,customers!$A$1:$A$1001,customers!$C$1:$C$1001,0))</f>
        <v>plyfielde3@baidu.com</v>
      </c>
      <c r="H509" s="2" t="str">
        <f>_xlfn.XLOOKUP(C509,customers!$A$1:$A$1001,customers!$G$1:$G$1001,0)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5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>
        <f t="shared" si="21"/>
        <v>89.35499999999999</v>
      </c>
      <c r="N509" t="str">
        <f t="shared" si="22"/>
        <v>Arabica</v>
      </c>
      <c r="O509" t="str">
        <f t="shared" si="23"/>
        <v>Large</v>
      </c>
    </row>
    <row r="510" spans="1:15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_xlfn.XLOOKUP(C510,customers!$A$1:$A$1001,customers!$B$1:$B$1001,0)</f>
        <v>Heall Perris</v>
      </c>
      <c r="G510" s="2" t="str">
        <f>IF(_xlfn.XLOOKUP(C510,customers!$A$1:$A$1001,customers!$C$1:$C$1001,0)=0,"",_xlfn.XLOOKUP(C510,customers!$A$1:$A$1001,customers!$C$1:$C$1001,0))</f>
        <v>hperrise4@studiopress.com</v>
      </c>
      <c r="H510" s="2" t="str">
        <f>_xlfn.XLOOKUP(C510,customers!$A$1:$A$1001,customers!$G$1:$G$1001,0)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5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_xlfn.XLOOKUP(C511,customers!$A$1:$A$1001,customers!$B$1:$B$1001,0)</f>
        <v>Marja Urion</v>
      </c>
      <c r="G511" s="2" t="str">
        <f>IF(_xlfn.XLOOKUP(C511,customers!$A$1:$A$1001,customers!$C$1:$C$1001,0)=0,"",_xlfn.XLOOKUP(C511,customers!$A$1:$A$1001,customers!$C$1:$C$1001,0))</f>
        <v>murione5@alexa.com</v>
      </c>
      <c r="H511" s="2" t="str">
        <f>_xlfn.XLOOKUP(C511,customers!$A$1:$A$1001,customers!$G$1:$G$1001,0)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5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_xlfn.XLOOKUP(C512,customers!$A$1:$A$1001,customers!$B$1:$B$1001,0)</f>
        <v>Camellia Kid</v>
      </c>
      <c r="G512" s="2" t="str">
        <f>IF(_xlfn.XLOOKUP(C512,customers!$A$1:$A$1001,customers!$C$1:$C$1001,0)=0,"",_xlfn.XLOOKUP(C512,customers!$A$1:$A$1001,customers!$C$1:$C$1001,0))</f>
        <v>ckide6@narod.ru</v>
      </c>
      <c r="H512" s="2" t="str">
        <f>_xlfn.XLOOKUP(C512,customers!$A$1:$A$1001,customers!$G$1:$G$1001,0)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5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>
        <f t="shared" si="21"/>
        <v>10.754999999999999</v>
      </c>
      <c r="N512" t="str">
        <f t="shared" si="22"/>
        <v>Robusta</v>
      </c>
      <c r="O512" t="str">
        <f t="shared" si="23"/>
        <v>Large</v>
      </c>
    </row>
    <row r="513" spans="1:15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_xlfn.XLOOKUP(C513,customers!$A$1:$A$1001,customers!$B$1:$B$1001,0)</f>
        <v>Carolann Beine</v>
      </c>
      <c r="G513" s="2" t="str">
        <f>IF(_xlfn.XLOOKUP(C513,customers!$A$1:$A$1001,customers!$C$1:$C$1001,0)=0,"",_xlfn.XLOOKUP(C513,customers!$A$1:$A$1001,customers!$C$1:$C$1001,0))</f>
        <v>cbeinee7@xinhuanet.com</v>
      </c>
      <c r="H513" s="2" t="str">
        <f>_xlfn.XLOOKUP(C513,customers!$A$1:$A$1001,customers!$G$1:$G$1001,0)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5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_xlfn.XLOOKUP(C514,customers!$A$1:$A$1001,customers!$B$1:$B$1001,0)</f>
        <v>Celia Bakeup</v>
      </c>
      <c r="G514" s="2" t="str">
        <f>IF(_xlfn.XLOOKUP(C514,customers!$A$1:$A$1001,customers!$C$1:$C$1001,0)=0,"",_xlfn.XLOOKUP(C514,customers!$A$1:$A$1001,customers!$C$1:$C$1001,0))</f>
        <v>cbakeupe8@globo.com</v>
      </c>
      <c r="H514" s="2" t="str">
        <f>_xlfn.XLOOKUP(C514,customers!$A$1:$A$1001,customers!$G$1:$G$1001,0)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5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>
        <f t="shared" si="21"/>
        <v>47.55</v>
      </c>
      <c r="N514" t="str">
        <f t="shared" si="22"/>
        <v>Liberica</v>
      </c>
      <c r="O514" t="str">
        <f t="shared" si="23"/>
        <v>Large</v>
      </c>
    </row>
    <row r="515" spans="1:15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_xlfn.XLOOKUP(C515,customers!$A$1:$A$1001,customers!$B$1:$B$1001,0)</f>
        <v>Nataniel Helkin</v>
      </c>
      <c r="G515" s="2" t="str">
        <f>IF(_xlfn.XLOOKUP(C515,customers!$A$1:$A$1001,customers!$C$1:$C$1001,0)=0,"",_xlfn.XLOOKUP(C515,customers!$A$1:$A$1001,customers!$C$1:$C$1001,0))</f>
        <v>nhelkine9@example.com</v>
      </c>
      <c r="H515" s="2" t="str">
        <f>_xlfn.XLOOKUP(C515,customers!$A$1:$A$1001,customers!$G$1:$G$1001,0)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5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>
        <f t="shared" ref="M515:M578" si="24">L515*E515</f>
        <v>79.25</v>
      </c>
      <c r="N515" t="str">
        <f t="shared" ref="N515:N578" si="25">IF(I515="Rob","Robusta",IF(I515="Exc","Excelsa",IF(I515="Lib","Liberica",IF(I515="Ara","Arabica",""))))</f>
        <v>Liberica</v>
      </c>
      <c r="O515" t="str">
        <f t="shared" ref="O515:O578" si="26">IF(J515="M","Medium",IF(J515="L","Large",IF(J515="D","Dark","")))</f>
        <v>Large</v>
      </c>
    </row>
    <row r="516" spans="1:15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_xlfn.XLOOKUP(C516,customers!$A$1:$A$1001,customers!$B$1:$B$1001,0)</f>
        <v>Pippo Witherington</v>
      </c>
      <c r="G516" s="2" t="str">
        <f>IF(_xlfn.XLOOKUP(C516,customers!$A$1:$A$1001,customers!$C$1:$C$1001,0)=0,"",_xlfn.XLOOKUP(C516,customers!$A$1:$A$1001,customers!$C$1:$C$1001,0))</f>
        <v>pwitheringtonea@networkadvertising.org</v>
      </c>
      <c r="H516" s="2" t="str">
        <f>_xlfn.XLOOKUP(C516,customers!$A$1:$A$1001,customers!$G$1:$G$1001,0)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5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_xlfn.XLOOKUP(C517,customers!$A$1:$A$1001,customers!$B$1:$B$1001,0)</f>
        <v>Tildie Tilzey</v>
      </c>
      <c r="G517" s="2" t="str">
        <f>IF(_xlfn.XLOOKUP(C517,customers!$A$1:$A$1001,customers!$C$1:$C$1001,0)=0,"",_xlfn.XLOOKUP(C517,customers!$A$1:$A$1001,customers!$C$1:$C$1001,0))</f>
        <v>ttilzeyeb@hostgator.com</v>
      </c>
      <c r="H517" s="2" t="str">
        <f>_xlfn.XLOOKUP(C517,customers!$A$1:$A$1001,customers!$G$1:$G$1001,0)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5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>
        <f t="shared" si="24"/>
        <v>21.509999999999998</v>
      </c>
      <c r="N517" t="str">
        <f t="shared" si="25"/>
        <v>Robusta</v>
      </c>
      <c r="O517" t="str">
        <f t="shared" si="26"/>
        <v>Large</v>
      </c>
    </row>
    <row r="518" spans="1:15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_xlfn.XLOOKUP(C518,customers!$A$1:$A$1001,customers!$B$1:$B$1001,0)</f>
        <v>Cindra Burling</v>
      </c>
      <c r="G518" s="2" t="str">
        <f>IF(_xlfn.XLOOKUP(C518,customers!$A$1:$A$1001,customers!$C$1:$C$1001,0)=0,"",_xlfn.XLOOKUP(C518,customers!$A$1:$A$1001,customers!$C$1:$C$1001,0))</f>
        <v/>
      </c>
      <c r="H518" s="2" t="str">
        <f>_xlfn.XLOOKUP(C518,customers!$A$1:$A$1001,customers!$G$1:$G$1001,0)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5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_xlfn.XLOOKUP(C519,customers!$A$1:$A$1001,customers!$B$1:$B$1001,0)</f>
        <v>Channa Belamy</v>
      </c>
      <c r="G519" s="2" t="str">
        <f>IF(_xlfn.XLOOKUP(C519,customers!$A$1:$A$1001,customers!$C$1:$C$1001,0)=0,"",_xlfn.XLOOKUP(C519,customers!$A$1:$A$1001,customers!$C$1:$C$1001,0))</f>
        <v/>
      </c>
      <c r="H519" s="2" t="str">
        <f>_xlfn.XLOOKUP(C519,customers!$A$1:$A$1001,customers!$G$1:$G$1001,0)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5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_xlfn.XLOOKUP(C520,customers!$A$1:$A$1001,customers!$B$1:$B$1001,0)</f>
        <v>Karl Imorts</v>
      </c>
      <c r="G520" s="2" t="str">
        <f>IF(_xlfn.XLOOKUP(C520,customers!$A$1:$A$1001,customers!$C$1:$C$1001,0)=0,"",_xlfn.XLOOKUP(C520,customers!$A$1:$A$1001,customers!$C$1:$C$1001,0))</f>
        <v>kimortsee@alexa.com</v>
      </c>
      <c r="H520" s="2" t="str">
        <f>_xlfn.XLOOKUP(C520,customers!$A$1:$A$1001,customers!$G$1:$G$1001,0)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5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_xlfn.XLOOKUP(C521,customers!$A$1:$A$1001,customers!$B$1:$B$1001,0)</f>
        <v>Marja Urion</v>
      </c>
      <c r="G521" s="2" t="str">
        <f>IF(_xlfn.XLOOKUP(C521,customers!$A$1:$A$1001,customers!$C$1:$C$1001,0)=0,"",_xlfn.XLOOKUP(C521,customers!$A$1:$A$1001,customers!$C$1:$C$1001,0))</f>
        <v>murione5@alexa.com</v>
      </c>
      <c r="H521" s="2" t="str">
        <f>_xlfn.XLOOKUP(C521,customers!$A$1:$A$1001,customers!$G$1:$G$1001,0)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5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_xlfn.XLOOKUP(C522,customers!$A$1:$A$1001,customers!$B$1:$B$1001,0)</f>
        <v>Mag Armistead</v>
      </c>
      <c r="G522" s="2" t="str">
        <f>IF(_xlfn.XLOOKUP(C522,customers!$A$1:$A$1001,customers!$C$1:$C$1001,0)=0,"",_xlfn.XLOOKUP(C522,customers!$A$1:$A$1001,customers!$C$1:$C$1001,0))</f>
        <v>marmisteadeg@blogtalkradio.com</v>
      </c>
      <c r="H522" s="2" t="str">
        <f>_xlfn.XLOOKUP(C522,customers!$A$1:$A$1001,customers!$G$1:$G$1001,0)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5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_xlfn.XLOOKUP(C523,customers!$A$1:$A$1001,customers!$B$1:$B$1001,0)</f>
        <v>Mag Armistead</v>
      </c>
      <c r="G523" s="2" t="str">
        <f>IF(_xlfn.XLOOKUP(C523,customers!$A$1:$A$1001,customers!$C$1:$C$1001,0)=0,"",_xlfn.XLOOKUP(C523,customers!$A$1:$A$1001,customers!$C$1:$C$1001,0))</f>
        <v>marmisteadeg@blogtalkradio.com</v>
      </c>
      <c r="H523" s="2" t="str">
        <f>_xlfn.XLOOKUP(C523,customers!$A$1:$A$1001,customers!$G$1:$G$1001,0)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5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_xlfn.XLOOKUP(C524,customers!$A$1:$A$1001,customers!$B$1:$B$1001,0)</f>
        <v>Vasili Upstone</v>
      </c>
      <c r="G524" s="2" t="str">
        <f>IF(_xlfn.XLOOKUP(C524,customers!$A$1:$A$1001,customers!$C$1:$C$1001,0)=0,"",_xlfn.XLOOKUP(C524,customers!$A$1:$A$1001,customers!$C$1:$C$1001,0))</f>
        <v>vupstoneei@google.pl</v>
      </c>
      <c r="H524" s="2" t="str">
        <f>_xlfn.XLOOKUP(C524,customers!$A$1:$A$1001,customers!$G$1:$G$1001,0)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5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_xlfn.XLOOKUP(C525,customers!$A$1:$A$1001,customers!$B$1:$B$1001,0)</f>
        <v>Berty Beelby</v>
      </c>
      <c r="G525" s="2" t="str">
        <f>IF(_xlfn.XLOOKUP(C525,customers!$A$1:$A$1001,customers!$C$1:$C$1001,0)=0,"",_xlfn.XLOOKUP(C525,customers!$A$1:$A$1001,customers!$C$1:$C$1001,0))</f>
        <v>bbeelbyej@rediff.com</v>
      </c>
      <c r="H525" s="2" t="str">
        <f>_xlfn.XLOOKUP(C525,customers!$A$1:$A$1001,customers!$G$1:$G$1001,0)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5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_xlfn.XLOOKUP(C526,customers!$A$1:$A$1001,customers!$B$1:$B$1001,0)</f>
        <v>Erny Stenyng</v>
      </c>
      <c r="G526" s="2" t="str">
        <f>IF(_xlfn.XLOOKUP(C526,customers!$A$1:$A$1001,customers!$C$1:$C$1001,0)=0,"",_xlfn.XLOOKUP(C526,customers!$A$1:$A$1001,customers!$C$1:$C$1001,0))</f>
        <v/>
      </c>
      <c r="H526" s="2" t="str">
        <f>_xlfn.XLOOKUP(C526,customers!$A$1:$A$1001,customers!$G$1:$G$1001,0)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5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>
        <f t="shared" si="24"/>
        <v>72.91</v>
      </c>
      <c r="N526" t="str">
        <f t="shared" si="25"/>
        <v>Liberica</v>
      </c>
      <c r="O526" t="str">
        <f t="shared" si="26"/>
        <v>Large</v>
      </c>
    </row>
    <row r="527" spans="1:15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_xlfn.XLOOKUP(C527,customers!$A$1:$A$1001,customers!$B$1:$B$1001,0)</f>
        <v>Edin Yantsurev</v>
      </c>
      <c r="G527" s="2" t="str">
        <f>IF(_xlfn.XLOOKUP(C527,customers!$A$1:$A$1001,customers!$C$1:$C$1001,0)=0,"",_xlfn.XLOOKUP(C527,customers!$A$1:$A$1001,customers!$C$1:$C$1001,0))</f>
        <v/>
      </c>
      <c r="H527" s="2" t="str">
        <f>_xlfn.XLOOKUP(C527,customers!$A$1:$A$1001,customers!$G$1:$G$1001,0)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5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_xlfn.XLOOKUP(C528,customers!$A$1:$A$1001,customers!$B$1:$B$1001,0)</f>
        <v>Webb Speechly</v>
      </c>
      <c r="G528" s="2" t="str">
        <f>IF(_xlfn.XLOOKUP(C528,customers!$A$1:$A$1001,customers!$C$1:$C$1001,0)=0,"",_xlfn.XLOOKUP(C528,customers!$A$1:$A$1001,customers!$C$1:$C$1001,0))</f>
        <v>wspeechlyem@amazon.com</v>
      </c>
      <c r="H528" s="2" t="str">
        <f>_xlfn.XLOOKUP(C528,customers!$A$1:$A$1001,customers!$G$1:$G$1001,0)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5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_xlfn.XLOOKUP(C529,customers!$A$1:$A$1001,customers!$B$1:$B$1001,0)</f>
        <v>Irvine Phillpot</v>
      </c>
      <c r="G529" s="2" t="str">
        <f>IF(_xlfn.XLOOKUP(C529,customers!$A$1:$A$1001,customers!$C$1:$C$1001,0)=0,"",_xlfn.XLOOKUP(C529,customers!$A$1:$A$1001,customers!$C$1:$C$1001,0))</f>
        <v>iphillpoten@buzzfeed.com</v>
      </c>
      <c r="H529" s="2" t="str">
        <f>_xlfn.XLOOKUP(C529,customers!$A$1:$A$1001,customers!$G$1:$G$1001,0)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5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_xlfn.XLOOKUP(C530,customers!$A$1:$A$1001,customers!$B$1:$B$1001,0)</f>
        <v>Lem Pennacci</v>
      </c>
      <c r="G530" s="2" t="str">
        <f>IF(_xlfn.XLOOKUP(C530,customers!$A$1:$A$1001,customers!$C$1:$C$1001,0)=0,"",_xlfn.XLOOKUP(C530,customers!$A$1:$A$1001,customers!$C$1:$C$1001,0))</f>
        <v>lpennaccieo@statcounter.com</v>
      </c>
      <c r="H530" s="2" t="str">
        <f>_xlfn.XLOOKUP(C530,customers!$A$1:$A$1001,customers!$G$1:$G$1001,0)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5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>
        <f t="shared" si="24"/>
        <v>53.46</v>
      </c>
      <c r="N530" t="str">
        <f t="shared" si="25"/>
        <v>Excelsa</v>
      </c>
      <c r="O530" t="str">
        <f t="shared" si="26"/>
        <v>Large</v>
      </c>
    </row>
    <row r="531" spans="1:15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_xlfn.XLOOKUP(C531,customers!$A$1:$A$1001,customers!$B$1:$B$1001,0)</f>
        <v>Starr Arpin</v>
      </c>
      <c r="G531" s="2" t="str">
        <f>IF(_xlfn.XLOOKUP(C531,customers!$A$1:$A$1001,customers!$C$1:$C$1001,0)=0,"",_xlfn.XLOOKUP(C531,customers!$A$1:$A$1001,customers!$C$1:$C$1001,0))</f>
        <v>sarpinep@moonfruit.com</v>
      </c>
      <c r="H531" s="2" t="str">
        <f>_xlfn.XLOOKUP(C531,customers!$A$1:$A$1001,customers!$G$1:$G$1001,0)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5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_xlfn.XLOOKUP(C532,customers!$A$1:$A$1001,customers!$B$1:$B$1001,0)</f>
        <v>Donny Fries</v>
      </c>
      <c r="G532" s="2" t="str">
        <f>IF(_xlfn.XLOOKUP(C532,customers!$A$1:$A$1001,customers!$C$1:$C$1001,0)=0,"",_xlfn.XLOOKUP(C532,customers!$A$1:$A$1001,customers!$C$1:$C$1001,0))</f>
        <v>dfrieseq@cargocollective.com</v>
      </c>
      <c r="H532" s="2" t="str">
        <f>_xlfn.XLOOKUP(C532,customers!$A$1:$A$1001,customers!$G$1:$G$1001,0)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5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_xlfn.XLOOKUP(C533,customers!$A$1:$A$1001,customers!$B$1:$B$1001,0)</f>
        <v>Rana Sharer</v>
      </c>
      <c r="G533" s="2" t="str">
        <f>IF(_xlfn.XLOOKUP(C533,customers!$A$1:$A$1001,customers!$C$1:$C$1001,0)=0,"",_xlfn.XLOOKUP(C533,customers!$A$1:$A$1001,customers!$C$1:$C$1001,0))</f>
        <v>rsharerer@flavors.me</v>
      </c>
      <c r="H533" s="2" t="str">
        <f>_xlfn.XLOOKUP(C533,customers!$A$1:$A$1001,customers!$G$1:$G$1001,0)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5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_xlfn.XLOOKUP(C534,customers!$A$1:$A$1001,customers!$B$1:$B$1001,0)</f>
        <v>Nannie Naseby</v>
      </c>
      <c r="G534" s="2" t="str">
        <f>IF(_xlfn.XLOOKUP(C534,customers!$A$1:$A$1001,customers!$C$1:$C$1001,0)=0,"",_xlfn.XLOOKUP(C534,customers!$A$1:$A$1001,customers!$C$1:$C$1001,0))</f>
        <v>nnasebyes@umich.edu</v>
      </c>
      <c r="H534" s="2" t="str">
        <f>_xlfn.XLOOKUP(C534,customers!$A$1:$A$1001,customers!$G$1:$G$1001,0)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5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_xlfn.XLOOKUP(C535,customers!$A$1:$A$1001,customers!$B$1:$B$1001,0)</f>
        <v>Rea Offell</v>
      </c>
      <c r="G535" s="2" t="str">
        <f>IF(_xlfn.XLOOKUP(C535,customers!$A$1:$A$1001,customers!$C$1:$C$1001,0)=0,"",_xlfn.XLOOKUP(C535,customers!$A$1:$A$1001,customers!$C$1:$C$1001,0))</f>
        <v/>
      </c>
      <c r="H535" s="2" t="str">
        <f>_xlfn.XLOOKUP(C535,customers!$A$1:$A$1001,customers!$G$1:$G$1001,0)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5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_xlfn.XLOOKUP(C536,customers!$A$1:$A$1001,customers!$B$1:$B$1001,0)</f>
        <v>Kris O'Cullen</v>
      </c>
      <c r="G536" s="2" t="str">
        <f>IF(_xlfn.XLOOKUP(C536,customers!$A$1:$A$1001,customers!$C$1:$C$1001,0)=0,"",_xlfn.XLOOKUP(C536,customers!$A$1:$A$1001,customers!$C$1:$C$1001,0))</f>
        <v>koculleneu@ca.gov</v>
      </c>
      <c r="H536" s="2" t="str">
        <f>_xlfn.XLOOKUP(C536,customers!$A$1:$A$1001,customers!$G$1:$G$1001,0)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5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_xlfn.XLOOKUP(C537,customers!$A$1:$A$1001,customers!$B$1:$B$1001,0)</f>
        <v>Timoteo Glisane</v>
      </c>
      <c r="G537" s="2" t="str">
        <f>IF(_xlfn.XLOOKUP(C537,customers!$A$1:$A$1001,customers!$C$1:$C$1001,0)=0,"",_xlfn.XLOOKUP(C537,customers!$A$1:$A$1001,customers!$C$1:$C$1001,0))</f>
        <v/>
      </c>
      <c r="H537" s="2" t="str">
        <f>_xlfn.XLOOKUP(C537,customers!$A$1:$A$1001,customers!$G$1:$G$1001,0)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5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>
        <f t="shared" si="24"/>
        <v>9.51</v>
      </c>
      <c r="N537" t="str">
        <f t="shared" si="25"/>
        <v>Liberica</v>
      </c>
      <c r="O537" t="str">
        <f t="shared" si="26"/>
        <v>Large</v>
      </c>
    </row>
    <row r="538" spans="1:15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_xlfn.XLOOKUP(C538,customers!$A$1:$A$1001,customers!$B$1:$B$1001,0)</f>
        <v>Marja Urion</v>
      </c>
      <c r="G538" s="2" t="str">
        <f>IF(_xlfn.XLOOKUP(C538,customers!$A$1:$A$1001,customers!$C$1:$C$1001,0)=0,"",_xlfn.XLOOKUP(C538,customers!$A$1:$A$1001,customers!$C$1:$C$1001,0))</f>
        <v>murione5@alexa.com</v>
      </c>
      <c r="H538" s="2" t="str">
        <f>_xlfn.XLOOKUP(C538,customers!$A$1:$A$1001,customers!$G$1:$G$1001,0)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5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_xlfn.XLOOKUP(C539,customers!$A$1:$A$1001,customers!$B$1:$B$1001,0)</f>
        <v>Hildegarde Brangan</v>
      </c>
      <c r="G539" s="2" t="str">
        <f>IF(_xlfn.XLOOKUP(C539,customers!$A$1:$A$1001,customers!$C$1:$C$1001,0)=0,"",_xlfn.XLOOKUP(C539,customers!$A$1:$A$1001,customers!$C$1:$C$1001,0))</f>
        <v>hbranganex@woothemes.com</v>
      </c>
      <c r="H539" s="2" t="str">
        <f>_xlfn.XLOOKUP(C539,customers!$A$1:$A$1001,customers!$G$1:$G$1001,0)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5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_xlfn.XLOOKUP(C540,customers!$A$1:$A$1001,customers!$B$1:$B$1001,0)</f>
        <v>Amii Gallyon</v>
      </c>
      <c r="G540" s="2" t="str">
        <f>IF(_xlfn.XLOOKUP(C540,customers!$A$1:$A$1001,customers!$C$1:$C$1001,0)=0,"",_xlfn.XLOOKUP(C540,customers!$A$1:$A$1001,customers!$C$1:$C$1001,0))</f>
        <v>agallyoney@engadget.com</v>
      </c>
      <c r="H540" s="2" t="str">
        <f>_xlfn.XLOOKUP(C540,customers!$A$1:$A$1001,customers!$G$1:$G$1001,0)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5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_xlfn.XLOOKUP(C541,customers!$A$1:$A$1001,customers!$B$1:$B$1001,0)</f>
        <v>Birgit Domange</v>
      </c>
      <c r="G541" s="2" t="str">
        <f>IF(_xlfn.XLOOKUP(C541,customers!$A$1:$A$1001,customers!$C$1:$C$1001,0)=0,"",_xlfn.XLOOKUP(C541,customers!$A$1:$A$1001,customers!$C$1:$C$1001,0))</f>
        <v>bdomangeez@yahoo.co.jp</v>
      </c>
      <c r="H541" s="2" t="str">
        <f>_xlfn.XLOOKUP(C541,customers!$A$1:$A$1001,customers!$G$1:$G$1001,0)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5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_xlfn.XLOOKUP(C542,customers!$A$1:$A$1001,customers!$B$1:$B$1001,0)</f>
        <v>Killian Osler</v>
      </c>
      <c r="G542" s="2" t="str">
        <f>IF(_xlfn.XLOOKUP(C542,customers!$A$1:$A$1001,customers!$C$1:$C$1001,0)=0,"",_xlfn.XLOOKUP(C542,customers!$A$1:$A$1001,customers!$C$1:$C$1001,0))</f>
        <v>koslerf0@gmpg.org</v>
      </c>
      <c r="H542" s="2" t="str">
        <f>_xlfn.XLOOKUP(C542,customers!$A$1:$A$1001,customers!$G$1:$G$1001,0)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5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>
        <f t="shared" si="24"/>
        <v>63.4</v>
      </c>
      <c r="N542" t="str">
        <f t="shared" si="25"/>
        <v>Liberica</v>
      </c>
      <c r="O542" t="str">
        <f t="shared" si="26"/>
        <v>Large</v>
      </c>
    </row>
    <row r="543" spans="1:15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_xlfn.XLOOKUP(C543,customers!$A$1:$A$1001,customers!$B$1:$B$1001,0)</f>
        <v>Lora Dukes</v>
      </c>
      <c r="G543" s="2" t="str">
        <f>IF(_xlfn.XLOOKUP(C543,customers!$A$1:$A$1001,customers!$C$1:$C$1001,0)=0,"",_xlfn.XLOOKUP(C543,customers!$A$1:$A$1001,customers!$C$1:$C$1001,0))</f>
        <v/>
      </c>
      <c r="H543" s="2" t="str">
        <f>_xlfn.XLOOKUP(C543,customers!$A$1:$A$1001,customers!$G$1:$G$1001,0)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5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_xlfn.XLOOKUP(C544,customers!$A$1:$A$1001,customers!$B$1:$B$1001,0)</f>
        <v>Zack Pellett</v>
      </c>
      <c r="G544" s="2" t="str">
        <f>IF(_xlfn.XLOOKUP(C544,customers!$A$1:$A$1001,customers!$C$1:$C$1001,0)=0,"",_xlfn.XLOOKUP(C544,customers!$A$1:$A$1001,customers!$C$1:$C$1001,0))</f>
        <v>zpellettf2@dailymotion.com</v>
      </c>
      <c r="H544" s="2" t="str">
        <f>_xlfn.XLOOKUP(C544,customers!$A$1:$A$1001,customers!$G$1:$G$1001,0)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5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_xlfn.XLOOKUP(C545,customers!$A$1:$A$1001,customers!$B$1:$B$1001,0)</f>
        <v>Ilaire Sprakes</v>
      </c>
      <c r="G545" s="2" t="str">
        <f>IF(_xlfn.XLOOKUP(C545,customers!$A$1:$A$1001,customers!$C$1:$C$1001,0)=0,"",_xlfn.XLOOKUP(C545,customers!$A$1:$A$1001,customers!$C$1:$C$1001,0))</f>
        <v>isprakesf3@spiegel.de</v>
      </c>
      <c r="H545" s="2" t="str">
        <f>_xlfn.XLOOKUP(C545,customers!$A$1:$A$1001,customers!$G$1:$G$1001,0)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5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>
        <f t="shared" si="24"/>
        <v>54.969999999999992</v>
      </c>
      <c r="N545" t="str">
        <f t="shared" si="25"/>
        <v>Robusta</v>
      </c>
      <c r="O545" t="str">
        <f t="shared" si="26"/>
        <v>Large</v>
      </c>
    </row>
    <row r="546" spans="1:15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_xlfn.XLOOKUP(C546,customers!$A$1:$A$1001,customers!$B$1:$B$1001,0)</f>
        <v>Heda Fromant</v>
      </c>
      <c r="G546" s="2" t="str">
        <f>IF(_xlfn.XLOOKUP(C546,customers!$A$1:$A$1001,customers!$C$1:$C$1001,0)=0,"",_xlfn.XLOOKUP(C546,customers!$A$1:$A$1001,customers!$C$1:$C$1001,0))</f>
        <v>hfromantf4@ucsd.edu</v>
      </c>
      <c r="H546" s="2" t="str">
        <f>_xlfn.XLOOKUP(C546,customers!$A$1:$A$1001,customers!$G$1:$G$1001,0)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5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>
        <f t="shared" si="24"/>
        <v>15.54</v>
      </c>
      <c r="N546" t="str">
        <f t="shared" si="25"/>
        <v>Arabica</v>
      </c>
      <c r="O546" t="str">
        <f t="shared" si="26"/>
        <v>Large</v>
      </c>
    </row>
    <row r="547" spans="1:15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_xlfn.XLOOKUP(C547,customers!$A$1:$A$1001,customers!$B$1:$B$1001,0)</f>
        <v>Rufus Flear</v>
      </c>
      <c r="G547" s="2" t="str">
        <f>IF(_xlfn.XLOOKUP(C547,customers!$A$1:$A$1001,customers!$C$1:$C$1001,0)=0,"",_xlfn.XLOOKUP(C547,customers!$A$1:$A$1001,customers!$C$1:$C$1001,0))</f>
        <v>rflearf5@artisteer.com</v>
      </c>
      <c r="H547" s="2" t="str">
        <f>_xlfn.XLOOKUP(C547,customers!$A$1:$A$1001,customers!$G$1:$G$1001,0)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5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_xlfn.XLOOKUP(C548,customers!$A$1:$A$1001,customers!$B$1:$B$1001,0)</f>
        <v>Dom Milella</v>
      </c>
      <c r="G548" s="2" t="str">
        <f>IF(_xlfn.XLOOKUP(C548,customers!$A$1:$A$1001,customers!$C$1:$C$1001,0)=0,"",_xlfn.XLOOKUP(C548,customers!$A$1:$A$1001,customers!$C$1:$C$1001,0))</f>
        <v/>
      </c>
      <c r="H548" s="2" t="str">
        <f>_xlfn.XLOOKUP(C548,customers!$A$1:$A$1001,customers!$G$1:$G$1001,0)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5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_xlfn.XLOOKUP(C549,customers!$A$1:$A$1001,customers!$B$1:$B$1001,0)</f>
        <v>Wilek Lightollers</v>
      </c>
      <c r="G549" s="2" t="str">
        <f>IF(_xlfn.XLOOKUP(C549,customers!$A$1:$A$1001,customers!$C$1:$C$1001,0)=0,"",_xlfn.XLOOKUP(C549,customers!$A$1:$A$1001,customers!$C$1:$C$1001,0))</f>
        <v>wlightollersf9@baidu.com</v>
      </c>
      <c r="H549" s="2" t="str">
        <f>_xlfn.XLOOKUP(C549,customers!$A$1:$A$1001,customers!$G$1:$G$1001,0)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5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>
        <f t="shared" si="24"/>
        <v>10.754999999999999</v>
      </c>
      <c r="N549" t="str">
        <f t="shared" si="25"/>
        <v>Robusta</v>
      </c>
      <c r="O549" t="str">
        <f t="shared" si="26"/>
        <v>Large</v>
      </c>
    </row>
    <row r="550" spans="1:15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_xlfn.XLOOKUP(C550,customers!$A$1:$A$1001,customers!$B$1:$B$1001,0)</f>
        <v>Bette-ann Munden</v>
      </c>
      <c r="G550" s="2" t="str">
        <f>IF(_xlfn.XLOOKUP(C550,customers!$A$1:$A$1001,customers!$C$1:$C$1001,0)=0,"",_xlfn.XLOOKUP(C550,customers!$A$1:$A$1001,customers!$C$1:$C$1001,0))</f>
        <v>bmundenf8@elpais.com</v>
      </c>
      <c r="H550" s="2" t="str">
        <f>_xlfn.XLOOKUP(C550,customers!$A$1:$A$1001,customers!$G$1:$G$1001,0)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5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>
        <f t="shared" si="24"/>
        <v>13.365</v>
      </c>
      <c r="N550" t="str">
        <f t="shared" si="25"/>
        <v>Excelsa</v>
      </c>
      <c r="O550" t="str">
        <f t="shared" si="26"/>
        <v>Large</v>
      </c>
    </row>
    <row r="551" spans="1:15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_xlfn.XLOOKUP(C551,customers!$A$1:$A$1001,customers!$B$1:$B$1001,0)</f>
        <v>Wilek Lightollers</v>
      </c>
      <c r="G551" s="2" t="str">
        <f>IF(_xlfn.XLOOKUP(C551,customers!$A$1:$A$1001,customers!$C$1:$C$1001,0)=0,"",_xlfn.XLOOKUP(C551,customers!$A$1:$A$1001,customers!$C$1:$C$1001,0))</f>
        <v>wlightollersf9@baidu.com</v>
      </c>
      <c r="H551" s="2" t="str">
        <f>_xlfn.XLOOKUP(C551,customers!$A$1:$A$1001,customers!$G$1:$G$1001,0)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5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>
        <f t="shared" si="24"/>
        <v>17.82</v>
      </c>
      <c r="N551" t="str">
        <f t="shared" si="25"/>
        <v>Excelsa</v>
      </c>
      <c r="O551" t="str">
        <f t="shared" si="26"/>
        <v>Large</v>
      </c>
    </row>
    <row r="552" spans="1:15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_xlfn.XLOOKUP(C552,customers!$A$1:$A$1001,customers!$B$1:$B$1001,0)</f>
        <v>Nick Brakespear</v>
      </c>
      <c r="G552" s="2" t="str">
        <f>IF(_xlfn.XLOOKUP(C552,customers!$A$1:$A$1001,customers!$C$1:$C$1001,0)=0,"",_xlfn.XLOOKUP(C552,customers!$A$1:$A$1001,customers!$C$1:$C$1001,0))</f>
        <v>nbrakespearfa@rediff.com</v>
      </c>
      <c r="H552" s="2" t="str">
        <f>_xlfn.XLOOKUP(C552,customers!$A$1:$A$1001,customers!$G$1:$G$1001,0)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5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_xlfn.XLOOKUP(C553,customers!$A$1:$A$1001,customers!$B$1:$B$1001,0)</f>
        <v>Malynda Glawsop</v>
      </c>
      <c r="G553" s="2" t="str">
        <f>IF(_xlfn.XLOOKUP(C553,customers!$A$1:$A$1001,customers!$C$1:$C$1001,0)=0,"",_xlfn.XLOOKUP(C553,customers!$A$1:$A$1001,customers!$C$1:$C$1001,0))</f>
        <v>mglawsopfb@reverbnation.com</v>
      </c>
      <c r="H553" s="2" t="str">
        <f>_xlfn.XLOOKUP(C553,customers!$A$1:$A$1001,customers!$G$1:$G$1001,0)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5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_xlfn.XLOOKUP(C554,customers!$A$1:$A$1001,customers!$B$1:$B$1001,0)</f>
        <v>Granville Alberts</v>
      </c>
      <c r="G554" s="2" t="str">
        <f>IF(_xlfn.XLOOKUP(C554,customers!$A$1:$A$1001,customers!$C$1:$C$1001,0)=0,"",_xlfn.XLOOKUP(C554,customers!$A$1:$A$1001,customers!$C$1:$C$1001,0))</f>
        <v>galbertsfc@etsy.com</v>
      </c>
      <c r="H554" s="2" t="str">
        <f>_xlfn.XLOOKUP(C554,customers!$A$1:$A$1001,customers!$G$1:$G$1001,0)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5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>
        <f t="shared" si="24"/>
        <v>17.82</v>
      </c>
      <c r="N554" t="str">
        <f t="shared" si="25"/>
        <v>Excelsa</v>
      </c>
      <c r="O554" t="str">
        <f t="shared" si="26"/>
        <v>Large</v>
      </c>
    </row>
    <row r="555" spans="1:15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_xlfn.XLOOKUP(C555,customers!$A$1:$A$1001,customers!$B$1:$B$1001,0)</f>
        <v>Vasily Polglase</v>
      </c>
      <c r="G555" s="2" t="str">
        <f>IF(_xlfn.XLOOKUP(C555,customers!$A$1:$A$1001,customers!$C$1:$C$1001,0)=0,"",_xlfn.XLOOKUP(C555,customers!$A$1:$A$1001,customers!$C$1:$C$1001,0))</f>
        <v>vpolglasefd@about.me</v>
      </c>
      <c r="H555" s="2" t="str">
        <f>_xlfn.XLOOKUP(C555,customers!$A$1:$A$1001,customers!$G$1:$G$1001,0)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5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_xlfn.XLOOKUP(C556,customers!$A$1:$A$1001,customers!$B$1:$B$1001,0)</f>
        <v>Madelaine Sharples</v>
      </c>
      <c r="G556" s="2" t="str">
        <f>IF(_xlfn.XLOOKUP(C556,customers!$A$1:$A$1001,customers!$C$1:$C$1001,0)=0,"",_xlfn.XLOOKUP(C556,customers!$A$1:$A$1001,customers!$C$1:$C$1001,0))</f>
        <v/>
      </c>
      <c r="H556" s="2" t="str">
        <f>_xlfn.XLOOKUP(C556,customers!$A$1:$A$1001,customers!$G$1:$G$1001,0)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5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>
        <f t="shared" si="24"/>
        <v>54.969999999999992</v>
      </c>
      <c r="N556" t="str">
        <f t="shared" si="25"/>
        <v>Robusta</v>
      </c>
      <c r="O556" t="str">
        <f t="shared" si="26"/>
        <v>Large</v>
      </c>
    </row>
    <row r="557" spans="1:15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_xlfn.XLOOKUP(C557,customers!$A$1:$A$1001,customers!$B$1:$B$1001,0)</f>
        <v>Sigfrid Busch</v>
      </c>
      <c r="G557" s="2" t="str">
        <f>IF(_xlfn.XLOOKUP(C557,customers!$A$1:$A$1001,customers!$C$1:$C$1001,0)=0,"",_xlfn.XLOOKUP(C557,customers!$A$1:$A$1001,customers!$C$1:$C$1001,0))</f>
        <v>sbuschff@so-net.ne.jp</v>
      </c>
      <c r="H557" s="2" t="str">
        <f>_xlfn.XLOOKUP(C557,customers!$A$1:$A$1001,customers!$G$1:$G$1001,0)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5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_xlfn.XLOOKUP(C558,customers!$A$1:$A$1001,customers!$B$1:$B$1001,0)</f>
        <v>Cissiee Raisbeck</v>
      </c>
      <c r="G558" s="2" t="str">
        <f>IF(_xlfn.XLOOKUP(C558,customers!$A$1:$A$1001,customers!$C$1:$C$1001,0)=0,"",_xlfn.XLOOKUP(C558,customers!$A$1:$A$1001,customers!$C$1:$C$1001,0))</f>
        <v>craisbeckfg@webnode.com</v>
      </c>
      <c r="H558" s="2" t="str">
        <f>_xlfn.XLOOKUP(C558,customers!$A$1:$A$1001,customers!$G$1:$G$1001,0)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5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_xlfn.XLOOKUP(C559,customers!$A$1:$A$1001,customers!$B$1:$B$1001,0)</f>
        <v>Marja Urion</v>
      </c>
      <c r="G559" s="2" t="str">
        <f>IF(_xlfn.XLOOKUP(C559,customers!$A$1:$A$1001,customers!$C$1:$C$1001,0)=0,"",_xlfn.XLOOKUP(C559,customers!$A$1:$A$1001,customers!$C$1:$C$1001,0))</f>
        <v>murione5@alexa.com</v>
      </c>
      <c r="H559" s="2" t="str">
        <f>_xlfn.XLOOKUP(C559,customers!$A$1:$A$1001,customers!$G$1:$G$1001,0)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5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>
        <f t="shared" si="24"/>
        <v>59.4</v>
      </c>
      <c r="N559" t="str">
        <f t="shared" si="25"/>
        <v>Excelsa</v>
      </c>
      <c r="O559" t="str">
        <f t="shared" si="26"/>
        <v>Large</v>
      </c>
    </row>
    <row r="560" spans="1:15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_xlfn.XLOOKUP(C560,customers!$A$1:$A$1001,customers!$B$1:$B$1001,0)</f>
        <v>Kenton Wetherick</v>
      </c>
      <c r="G560" s="2" t="str">
        <f>IF(_xlfn.XLOOKUP(C560,customers!$A$1:$A$1001,customers!$C$1:$C$1001,0)=0,"",_xlfn.XLOOKUP(C560,customers!$A$1:$A$1001,customers!$C$1:$C$1001,0))</f>
        <v/>
      </c>
      <c r="H560" s="2" t="str">
        <f>_xlfn.XLOOKUP(C560,customers!$A$1:$A$1001,customers!$G$1:$G$1001,0)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5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_xlfn.XLOOKUP(C561,customers!$A$1:$A$1001,customers!$B$1:$B$1001,0)</f>
        <v>Reamonn Aynold</v>
      </c>
      <c r="G561" s="2" t="str">
        <f>IF(_xlfn.XLOOKUP(C561,customers!$A$1:$A$1001,customers!$C$1:$C$1001,0)=0,"",_xlfn.XLOOKUP(C561,customers!$A$1:$A$1001,customers!$C$1:$C$1001,0))</f>
        <v>raynoldfj@ustream.tv</v>
      </c>
      <c r="H561" s="2" t="str">
        <f>_xlfn.XLOOKUP(C561,customers!$A$1:$A$1001,customers!$G$1:$G$1001,0)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5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>
        <f t="shared" si="24"/>
        <v>38.849999999999994</v>
      </c>
      <c r="N561" t="str">
        <f t="shared" si="25"/>
        <v>Arabica</v>
      </c>
      <c r="O561" t="str">
        <f t="shared" si="26"/>
        <v>Large</v>
      </c>
    </row>
    <row r="562" spans="1:15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_xlfn.XLOOKUP(C562,customers!$A$1:$A$1001,customers!$B$1:$B$1001,0)</f>
        <v>Hatty Dovydenas</v>
      </c>
      <c r="G562" s="2" t="str">
        <f>IF(_xlfn.XLOOKUP(C562,customers!$A$1:$A$1001,customers!$C$1:$C$1001,0)=0,"",_xlfn.XLOOKUP(C562,customers!$A$1:$A$1001,customers!$C$1:$C$1001,0))</f>
        <v/>
      </c>
      <c r="H562" s="2" t="str">
        <f>_xlfn.XLOOKUP(C562,customers!$A$1:$A$1001,customers!$G$1:$G$1001,0)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5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_xlfn.XLOOKUP(C563,customers!$A$1:$A$1001,customers!$B$1:$B$1001,0)</f>
        <v>Nathaniel Bloxland</v>
      </c>
      <c r="G563" s="2" t="str">
        <f>IF(_xlfn.XLOOKUP(C563,customers!$A$1:$A$1001,customers!$C$1:$C$1001,0)=0,"",_xlfn.XLOOKUP(C563,customers!$A$1:$A$1001,customers!$C$1:$C$1001,0))</f>
        <v/>
      </c>
      <c r="H563" s="2" t="str">
        <f>_xlfn.XLOOKUP(C563,customers!$A$1:$A$1001,customers!$G$1:$G$1001,0)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5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_xlfn.XLOOKUP(C564,customers!$A$1:$A$1001,customers!$B$1:$B$1001,0)</f>
        <v>Brendan Grece</v>
      </c>
      <c r="G564" s="2" t="str">
        <f>IF(_xlfn.XLOOKUP(C564,customers!$A$1:$A$1001,customers!$C$1:$C$1001,0)=0,"",_xlfn.XLOOKUP(C564,customers!$A$1:$A$1001,customers!$C$1:$C$1001,0))</f>
        <v>bgrecefm@naver.com</v>
      </c>
      <c r="H564" s="2" t="str">
        <f>_xlfn.XLOOKUP(C564,customers!$A$1:$A$1001,customers!$G$1:$G$1001,0)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5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>
        <f t="shared" si="24"/>
        <v>28.53</v>
      </c>
      <c r="N564" t="str">
        <f t="shared" si="25"/>
        <v>Liberica</v>
      </c>
      <c r="O564" t="str">
        <f t="shared" si="26"/>
        <v>Large</v>
      </c>
    </row>
    <row r="565" spans="1:15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_xlfn.XLOOKUP(C565,customers!$A$1:$A$1001,customers!$B$1:$B$1001,0)</f>
        <v>Don Flintiff</v>
      </c>
      <c r="G565" s="2" t="str">
        <f>IF(_xlfn.XLOOKUP(C565,customers!$A$1:$A$1001,customers!$C$1:$C$1001,0)=0,"",_xlfn.XLOOKUP(C565,customers!$A$1:$A$1001,customers!$C$1:$C$1001,0))</f>
        <v>dflintiffg1@e-recht24.de</v>
      </c>
      <c r="H565" s="2" t="str">
        <f>_xlfn.XLOOKUP(C565,customers!$A$1:$A$1001,customers!$G$1:$G$1001,0)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5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_xlfn.XLOOKUP(C566,customers!$A$1:$A$1001,customers!$B$1:$B$1001,0)</f>
        <v>Abbe Thys</v>
      </c>
      <c r="G566" s="2" t="str">
        <f>IF(_xlfn.XLOOKUP(C566,customers!$A$1:$A$1001,customers!$C$1:$C$1001,0)=0,"",_xlfn.XLOOKUP(C566,customers!$A$1:$A$1001,customers!$C$1:$C$1001,0))</f>
        <v>athysfo@cdc.gov</v>
      </c>
      <c r="H566" s="2" t="str">
        <f>_xlfn.XLOOKUP(C566,customers!$A$1:$A$1001,customers!$G$1:$G$1001,0)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5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>
        <f t="shared" si="24"/>
        <v>14.339999999999998</v>
      </c>
      <c r="N566" t="str">
        <f t="shared" si="25"/>
        <v>Robusta</v>
      </c>
      <c r="O566" t="str">
        <f t="shared" si="26"/>
        <v>Large</v>
      </c>
    </row>
    <row r="567" spans="1:15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_xlfn.XLOOKUP(C567,customers!$A$1:$A$1001,customers!$B$1:$B$1001,0)</f>
        <v>Jackquelin Chugg</v>
      </c>
      <c r="G567" s="2" t="str">
        <f>IF(_xlfn.XLOOKUP(C567,customers!$A$1:$A$1001,customers!$C$1:$C$1001,0)=0,"",_xlfn.XLOOKUP(C567,customers!$A$1:$A$1001,customers!$C$1:$C$1001,0))</f>
        <v>jchuggfp@about.me</v>
      </c>
      <c r="H567" s="2" t="str">
        <f>_xlfn.XLOOKUP(C567,customers!$A$1:$A$1001,customers!$G$1:$G$1001,0)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5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_xlfn.XLOOKUP(C568,customers!$A$1:$A$1001,customers!$B$1:$B$1001,0)</f>
        <v>Audra Kelston</v>
      </c>
      <c r="G568" s="2" t="str">
        <f>IF(_xlfn.XLOOKUP(C568,customers!$A$1:$A$1001,customers!$C$1:$C$1001,0)=0,"",_xlfn.XLOOKUP(C568,customers!$A$1:$A$1001,customers!$C$1:$C$1001,0))</f>
        <v>akelstonfq@sakura.ne.jp</v>
      </c>
      <c r="H568" s="2" t="str">
        <f>_xlfn.XLOOKUP(C568,customers!$A$1:$A$1001,customers!$G$1:$G$1001,0)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5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_xlfn.XLOOKUP(C569,customers!$A$1:$A$1001,customers!$B$1:$B$1001,0)</f>
        <v>Elvina Angel</v>
      </c>
      <c r="G569" s="2" t="str">
        <f>IF(_xlfn.XLOOKUP(C569,customers!$A$1:$A$1001,customers!$C$1:$C$1001,0)=0,"",_xlfn.XLOOKUP(C569,customers!$A$1:$A$1001,customers!$C$1:$C$1001,0))</f>
        <v/>
      </c>
      <c r="H569" s="2" t="str">
        <f>_xlfn.XLOOKUP(C569,customers!$A$1:$A$1001,customers!$G$1:$G$1001,0)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5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>
        <f t="shared" si="24"/>
        <v>164.90999999999997</v>
      </c>
      <c r="N569" t="str">
        <f t="shared" si="25"/>
        <v>Robusta</v>
      </c>
      <c r="O569" t="str">
        <f t="shared" si="26"/>
        <v>Large</v>
      </c>
    </row>
    <row r="570" spans="1:15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_xlfn.XLOOKUP(C570,customers!$A$1:$A$1001,customers!$B$1:$B$1001,0)</f>
        <v>Claiborne Mottram</v>
      </c>
      <c r="G570" s="2" t="str">
        <f>IF(_xlfn.XLOOKUP(C570,customers!$A$1:$A$1001,customers!$C$1:$C$1001,0)=0,"",_xlfn.XLOOKUP(C570,customers!$A$1:$A$1001,customers!$C$1:$C$1001,0))</f>
        <v>cmottramfs@harvard.edu</v>
      </c>
      <c r="H570" s="2" t="str">
        <f>_xlfn.XLOOKUP(C570,customers!$A$1:$A$1001,customers!$G$1:$G$1001,0)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5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>
        <f t="shared" si="24"/>
        <v>19.02</v>
      </c>
      <c r="N570" t="str">
        <f t="shared" si="25"/>
        <v>Liberica</v>
      </c>
      <c r="O570" t="str">
        <f t="shared" si="26"/>
        <v>Large</v>
      </c>
    </row>
    <row r="571" spans="1:15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_xlfn.XLOOKUP(C571,customers!$A$1:$A$1001,customers!$B$1:$B$1001,0)</f>
        <v>Don Flintiff</v>
      </c>
      <c r="G571" s="2" t="str">
        <f>IF(_xlfn.XLOOKUP(C571,customers!$A$1:$A$1001,customers!$C$1:$C$1001,0)=0,"",_xlfn.XLOOKUP(C571,customers!$A$1:$A$1001,customers!$C$1:$C$1001,0))</f>
        <v>dflintiffg1@e-recht24.de</v>
      </c>
      <c r="H571" s="2" t="str">
        <f>_xlfn.XLOOKUP(C571,customers!$A$1:$A$1001,customers!$G$1:$G$1001,0)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5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_xlfn.XLOOKUP(C572,customers!$A$1:$A$1001,customers!$B$1:$B$1001,0)</f>
        <v>Donalt Sangwin</v>
      </c>
      <c r="G572" s="2" t="str">
        <f>IF(_xlfn.XLOOKUP(C572,customers!$A$1:$A$1001,customers!$C$1:$C$1001,0)=0,"",_xlfn.XLOOKUP(C572,customers!$A$1:$A$1001,customers!$C$1:$C$1001,0))</f>
        <v>dsangwinfu@weebly.com</v>
      </c>
      <c r="H572" s="2" t="str">
        <f>_xlfn.XLOOKUP(C572,customers!$A$1:$A$1001,customers!$G$1:$G$1001,0)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5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_xlfn.XLOOKUP(C573,customers!$A$1:$A$1001,customers!$B$1:$B$1001,0)</f>
        <v>Elizabet Aizikowitz</v>
      </c>
      <c r="G573" s="2" t="str">
        <f>IF(_xlfn.XLOOKUP(C573,customers!$A$1:$A$1001,customers!$C$1:$C$1001,0)=0,"",_xlfn.XLOOKUP(C573,customers!$A$1:$A$1001,customers!$C$1:$C$1001,0))</f>
        <v>eaizikowitzfv@virginia.edu</v>
      </c>
      <c r="H573" s="2" t="str">
        <f>_xlfn.XLOOKUP(C573,customers!$A$1:$A$1001,customers!$G$1:$G$1001,0)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5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>
        <f t="shared" si="24"/>
        <v>35.64</v>
      </c>
      <c r="N573" t="str">
        <f t="shared" si="25"/>
        <v>Excelsa</v>
      </c>
      <c r="O573" t="str">
        <f t="shared" si="26"/>
        <v>Large</v>
      </c>
    </row>
    <row r="574" spans="1:15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_xlfn.XLOOKUP(C574,customers!$A$1:$A$1001,customers!$B$1:$B$1001,0)</f>
        <v>Herbie Peppard</v>
      </c>
      <c r="G574" s="2" t="str">
        <f>IF(_xlfn.XLOOKUP(C574,customers!$A$1:$A$1001,customers!$C$1:$C$1001,0)=0,"",_xlfn.XLOOKUP(C574,customers!$A$1:$A$1001,customers!$C$1:$C$1001,0))</f>
        <v/>
      </c>
      <c r="H574" s="2" t="str">
        <f>_xlfn.XLOOKUP(C574,customers!$A$1:$A$1001,customers!$G$1:$G$1001,0)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5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_xlfn.XLOOKUP(C575,customers!$A$1:$A$1001,customers!$B$1:$B$1001,0)</f>
        <v>Cornie Venour</v>
      </c>
      <c r="G575" s="2" t="str">
        <f>IF(_xlfn.XLOOKUP(C575,customers!$A$1:$A$1001,customers!$C$1:$C$1001,0)=0,"",_xlfn.XLOOKUP(C575,customers!$A$1:$A$1001,customers!$C$1:$C$1001,0))</f>
        <v>cvenourfx@ask.com</v>
      </c>
      <c r="H575" s="2" t="str">
        <f>_xlfn.XLOOKUP(C575,customers!$A$1:$A$1001,customers!$G$1:$G$1001,0)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5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_xlfn.XLOOKUP(C576,customers!$A$1:$A$1001,customers!$B$1:$B$1001,0)</f>
        <v>Maggy Harby</v>
      </c>
      <c r="G576" s="2" t="str">
        <f>IF(_xlfn.XLOOKUP(C576,customers!$A$1:$A$1001,customers!$C$1:$C$1001,0)=0,"",_xlfn.XLOOKUP(C576,customers!$A$1:$A$1001,customers!$C$1:$C$1001,0))</f>
        <v>mharbyfy@163.com</v>
      </c>
      <c r="H576" s="2" t="str">
        <f>_xlfn.XLOOKUP(C576,customers!$A$1:$A$1001,customers!$G$1:$G$1001,0)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5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>
        <f t="shared" si="24"/>
        <v>21.509999999999998</v>
      </c>
      <c r="N576" t="str">
        <f t="shared" si="25"/>
        <v>Robusta</v>
      </c>
      <c r="O576" t="str">
        <f t="shared" si="26"/>
        <v>Large</v>
      </c>
    </row>
    <row r="577" spans="1:15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_xlfn.XLOOKUP(C577,customers!$A$1:$A$1001,customers!$B$1:$B$1001,0)</f>
        <v>Reggie Thickpenny</v>
      </c>
      <c r="G577" s="2" t="str">
        <f>IF(_xlfn.XLOOKUP(C577,customers!$A$1:$A$1001,customers!$C$1:$C$1001,0)=0,"",_xlfn.XLOOKUP(C577,customers!$A$1:$A$1001,customers!$C$1:$C$1001,0))</f>
        <v>rthickpennyfz@cafepress.com</v>
      </c>
      <c r="H577" s="2" t="str">
        <f>_xlfn.XLOOKUP(C577,customers!$A$1:$A$1001,customers!$G$1:$G$1001,0)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5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_xlfn.XLOOKUP(C578,customers!$A$1:$A$1001,customers!$B$1:$B$1001,0)</f>
        <v>Phyllys Ormerod</v>
      </c>
      <c r="G578" s="2" t="str">
        <f>IF(_xlfn.XLOOKUP(C578,customers!$A$1:$A$1001,customers!$C$1:$C$1001,0)=0,"",_xlfn.XLOOKUP(C578,customers!$A$1:$A$1001,customers!$C$1:$C$1001,0))</f>
        <v>pormerodg0@redcross.org</v>
      </c>
      <c r="H578" s="2" t="str">
        <f>_xlfn.XLOOKUP(C578,customers!$A$1:$A$1001,customers!$G$1:$G$1001,0)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5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_xlfn.XLOOKUP(C579,customers!$A$1:$A$1001,customers!$B$1:$B$1001,0)</f>
        <v>Don Flintiff</v>
      </c>
      <c r="G579" s="2" t="str">
        <f>IF(_xlfn.XLOOKUP(C579,customers!$A$1:$A$1001,customers!$C$1:$C$1001,0)=0,"",_xlfn.XLOOKUP(C579,customers!$A$1:$A$1001,customers!$C$1:$C$1001,0))</f>
        <v>dflintiffg1@e-recht24.de</v>
      </c>
      <c r="H579" s="2" t="str">
        <f>_xlfn.XLOOKUP(C579,customers!$A$1:$A$1001,customers!$G$1:$G$1001,0)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5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>
        <f t="shared" ref="M579:M642" si="27">L579*E579</f>
        <v>58.2</v>
      </c>
      <c r="N579" t="str">
        <f t="shared" ref="N579:N642" si="28">IF(I579="Rob","Robusta",IF(I579="Exc","Excelsa",IF(I579="Lib","Liberica",IF(I579="Ara","Arabica",""))))</f>
        <v>Liberica</v>
      </c>
      <c r="O579" t="str">
        <f t="shared" ref="O579:O642" si="29">IF(J579="M","Medium",IF(J579="L","Large",IF(J579="D","Dark","")))</f>
        <v>Medium</v>
      </c>
    </row>
    <row r="580" spans="1:15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_xlfn.XLOOKUP(C580,customers!$A$1:$A$1001,customers!$B$1:$B$1001,0)</f>
        <v>Tymon Zanetti</v>
      </c>
      <c r="G580" s="2" t="str">
        <f>IF(_xlfn.XLOOKUP(C580,customers!$A$1:$A$1001,customers!$C$1:$C$1001,0)=0,"",_xlfn.XLOOKUP(C580,customers!$A$1:$A$1001,customers!$C$1:$C$1001,0))</f>
        <v>tzanettig2@gravatar.com</v>
      </c>
      <c r="H580" s="2" t="str">
        <f>_xlfn.XLOOKUP(C580,customers!$A$1:$A$1001,customers!$G$1:$G$1001,0)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5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>
        <f t="shared" si="27"/>
        <v>13.365</v>
      </c>
      <c r="N580" t="str">
        <f t="shared" si="28"/>
        <v>Excelsa</v>
      </c>
      <c r="O580" t="str">
        <f t="shared" si="29"/>
        <v>Large</v>
      </c>
    </row>
    <row r="581" spans="1:15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_xlfn.XLOOKUP(C581,customers!$A$1:$A$1001,customers!$B$1:$B$1001,0)</f>
        <v>Tymon Zanetti</v>
      </c>
      <c r="G581" s="2" t="str">
        <f>IF(_xlfn.XLOOKUP(C581,customers!$A$1:$A$1001,customers!$C$1:$C$1001,0)=0,"",_xlfn.XLOOKUP(C581,customers!$A$1:$A$1001,customers!$C$1:$C$1001,0))</f>
        <v>tzanettig2@gravatar.com</v>
      </c>
      <c r="H581" s="2" t="str">
        <f>_xlfn.XLOOKUP(C581,customers!$A$1:$A$1001,customers!$G$1:$G$1001,0)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5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_xlfn.XLOOKUP(C582,customers!$A$1:$A$1001,customers!$B$1:$B$1001,0)</f>
        <v>Reinaldos Kirtley</v>
      </c>
      <c r="G582" s="2" t="str">
        <f>IF(_xlfn.XLOOKUP(C582,customers!$A$1:$A$1001,customers!$C$1:$C$1001,0)=0,"",_xlfn.XLOOKUP(C582,customers!$A$1:$A$1001,customers!$C$1:$C$1001,0))</f>
        <v>rkirtleyg4@hatena.ne.jp</v>
      </c>
      <c r="H582" s="2" t="str">
        <f>_xlfn.XLOOKUP(C582,customers!$A$1:$A$1001,customers!$G$1:$G$1001,0)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5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>
        <f t="shared" si="27"/>
        <v>44.55</v>
      </c>
      <c r="N582" t="str">
        <f t="shared" si="28"/>
        <v>Excelsa</v>
      </c>
      <c r="O582" t="str">
        <f t="shared" si="29"/>
        <v>Large</v>
      </c>
    </row>
    <row r="583" spans="1:15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_xlfn.XLOOKUP(C583,customers!$A$1:$A$1001,customers!$B$1:$B$1001,0)</f>
        <v>Carney Clemencet</v>
      </c>
      <c r="G583" s="2" t="str">
        <f>IF(_xlfn.XLOOKUP(C583,customers!$A$1:$A$1001,customers!$C$1:$C$1001,0)=0,"",_xlfn.XLOOKUP(C583,customers!$A$1:$A$1001,customers!$C$1:$C$1001,0))</f>
        <v>cclemencetg5@weather.com</v>
      </c>
      <c r="H583" s="2" t="str">
        <f>_xlfn.XLOOKUP(C583,customers!$A$1:$A$1001,customers!$G$1:$G$1001,0)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5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>
        <f t="shared" si="27"/>
        <v>44.55</v>
      </c>
      <c r="N583" t="str">
        <f t="shared" si="28"/>
        <v>Excelsa</v>
      </c>
      <c r="O583" t="str">
        <f t="shared" si="29"/>
        <v>Large</v>
      </c>
    </row>
    <row r="584" spans="1:15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_xlfn.XLOOKUP(C584,customers!$A$1:$A$1001,customers!$B$1:$B$1001,0)</f>
        <v>Russell Donet</v>
      </c>
      <c r="G584" s="2" t="str">
        <f>IF(_xlfn.XLOOKUP(C584,customers!$A$1:$A$1001,customers!$C$1:$C$1001,0)=0,"",_xlfn.XLOOKUP(C584,customers!$A$1:$A$1001,customers!$C$1:$C$1001,0))</f>
        <v>rdonetg6@oakley.com</v>
      </c>
      <c r="H584" s="2" t="str">
        <f>_xlfn.XLOOKUP(C584,customers!$A$1:$A$1001,customers!$G$1:$G$1001,0)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5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_xlfn.XLOOKUP(C585,customers!$A$1:$A$1001,customers!$B$1:$B$1001,0)</f>
        <v>Sidney Gawen</v>
      </c>
      <c r="G585" s="2" t="str">
        <f>IF(_xlfn.XLOOKUP(C585,customers!$A$1:$A$1001,customers!$C$1:$C$1001,0)=0,"",_xlfn.XLOOKUP(C585,customers!$A$1:$A$1001,customers!$C$1:$C$1001,0))</f>
        <v>sgaweng7@creativecommons.org</v>
      </c>
      <c r="H585" s="2" t="str">
        <f>_xlfn.XLOOKUP(C585,customers!$A$1:$A$1001,customers!$G$1:$G$1001,0)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5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>
        <f t="shared" si="27"/>
        <v>3.5849999999999995</v>
      </c>
      <c r="N585" t="str">
        <f t="shared" si="28"/>
        <v>Robusta</v>
      </c>
      <c r="O585" t="str">
        <f t="shared" si="29"/>
        <v>Large</v>
      </c>
    </row>
    <row r="586" spans="1:15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_xlfn.XLOOKUP(C586,customers!$A$1:$A$1001,customers!$B$1:$B$1001,0)</f>
        <v>Rickey Readie</v>
      </c>
      <c r="G586" s="2" t="str">
        <f>IF(_xlfn.XLOOKUP(C586,customers!$A$1:$A$1001,customers!$C$1:$C$1001,0)=0,"",_xlfn.XLOOKUP(C586,customers!$A$1:$A$1001,customers!$C$1:$C$1001,0))</f>
        <v>rreadieg8@guardian.co.uk</v>
      </c>
      <c r="H586" s="2" t="str">
        <f>_xlfn.XLOOKUP(C586,customers!$A$1:$A$1001,customers!$G$1:$G$1001,0)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5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>
        <f t="shared" si="27"/>
        <v>21.509999999999998</v>
      </c>
      <c r="N586" t="str">
        <f t="shared" si="28"/>
        <v>Robusta</v>
      </c>
      <c r="O586" t="str">
        <f t="shared" si="29"/>
        <v>Large</v>
      </c>
    </row>
    <row r="587" spans="1:15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_xlfn.XLOOKUP(C587,customers!$A$1:$A$1001,customers!$B$1:$B$1001,0)</f>
        <v>Cody Verissimo</v>
      </c>
      <c r="G587" s="2" t="str">
        <f>IF(_xlfn.XLOOKUP(C587,customers!$A$1:$A$1001,customers!$C$1:$C$1001,0)=0,"",_xlfn.XLOOKUP(C587,customers!$A$1:$A$1001,customers!$C$1:$C$1001,0))</f>
        <v>cverissimogh@theglobeandmail.com</v>
      </c>
      <c r="H587" s="2" t="str">
        <f>_xlfn.XLOOKUP(C587,customers!$A$1:$A$1001,customers!$G$1:$G$1001,0)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5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_xlfn.XLOOKUP(C588,customers!$A$1:$A$1001,customers!$B$1:$B$1001,0)</f>
        <v>Zilvia Claisse</v>
      </c>
      <c r="G588" s="2" t="str">
        <f>IF(_xlfn.XLOOKUP(C588,customers!$A$1:$A$1001,customers!$C$1:$C$1001,0)=0,"",_xlfn.XLOOKUP(C588,customers!$A$1:$A$1001,customers!$C$1:$C$1001,0))</f>
        <v/>
      </c>
      <c r="H588" s="2" t="str">
        <f>_xlfn.XLOOKUP(C588,customers!$A$1:$A$1001,customers!$G$1:$G$1001,0)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5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>
        <f t="shared" si="27"/>
        <v>82.454999999999984</v>
      </c>
      <c r="N588" t="str">
        <f t="shared" si="28"/>
        <v>Robusta</v>
      </c>
      <c r="O588" t="str">
        <f t="shared" si="29"/>
        <v>Large</v>
      </c>
    </row>
    <row r="589" spans="1:15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_xlfn.XLOOKUP(C589,customers!$A$1:$A$1001,customers!$B$1:$B$1001,0)</f>
        <v>Bar O' Mahony</v>
      </c>
      <c r="G589" s="2" t="str">
        <f>IF(_xlfn.XLOOKUP(C589,customers!$A$1:$A$1001,customers!$C$1:$C$1001,0)=0,"",_xlfn.XLOOKUP(C589,customers!$A$1:$A$1001,customers!$C$1:$C$1001,0))</f>
        <v>bogb@elpais.com</v>
      </c>
      <c r="H589" s="2" t="str">
        <f>_xlfn.XLOOKUP(C589,customers!$A$1:$A$1001,customers!$G$1:$G$1001,0)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5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_xlfn.XLOOKUP(C590,customers!$A$1:$A$1001,customers!$B$1:$B$1001,0)</f>
        <v>Valenka Stansbury</v>
      </c>
      <c r="G590" s="2" t="str">
        <f>IF(_xlfn.XLOOKUP(C590,customers!$A$1:$A$1001,customers!$C$1:$C$1001,0)=0,"",_xlfn.XLOOKUP(C590,customers!$A$1:$A$1001,customers!$C$1:$C$1001,0))</f>
        <v>vstansburygc@unblog.fr</v>
      </c>
      <c r="H590" s="2" t="str">
        <f>_xlfn.XLOOKUP(C590,customers!$A$1:$A$1001,customers!$G$1:$G$1001,0)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5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_xlfn.XLOOKUP(C591,customers!$A$1:$A$1001,customers!$B$1:$B$1001,0)</f>
        <v>Daniel Heinonen</v>
      </c>
      <c r="G591" s="2" t="str">
        <f>IF(_xlfn.XLOOKUP(C591,customers!$A$1:$A$1001,customers!$C$1:$C$1001,0)=0,"",_xlfn.XLOOKUP(C591,customers!$A$1:$A$1001,customers!$C$1:$C$1001,0))</f>
        <v>dheinonengd@printfriendly.com</v>
      </c>
      <c r="H591" s="2" t="str">
        <f>_xlfn.XLOOKUP(C591,customers!$A$1:$A$1001,customers!$G$1:$G$1001,0)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5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>
        <f t="shared" si="27"/>
        <v>204.92999999999995</v>
      </c>
      <c r="N591" t="str">
        <f t="shared" si="28"/>
        <v>Excelsa</v>
      </c>
      <c r="O591" t="str">
        <f t="shared" si="29"/>
        <v>Large</v>
      </c>
    </row>
    <row r="592" spans="1:15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_xlfn.XLOOKUP(C592,customers!$A$1:$A$1001,customers!$B$1:$B$1001,0)</f>
        <v>Jewelle Shenton</v>
      </c>
      <c r="G592" s="2" t="str">
        <f>IF(_xlfn.XLOOKUP(C592,customers!$A$1:$A$1001,customers!$C$1:$C$1001,0)=0,"",_xlfn.XLOOKUP(C592,customers!$A$1:$A$1001,customers!$C$1:$C$1001,0))</f>
        <v>jshentonge@google.com.hk</v>
      </c>
      <c r="H592" s="2" t="str">
        <f>_xlfn.XLOOKUP(C592,customers!$A$1:$A$1001,customers!$G$1:$G$1001,0)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5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_xlfn.XLOOKUP(C593,customers!$A$1:$A$1001,customers!$B$1:$B$1001,0)</f>
        <v>Jennifer Wilkisson</v>
      </c>
      <c r="G593" s="2" t="str">
        <f>IF(_xlfn.XLOOKUP(C593,customers!$A$1:$A$1001,customers!$C$1:$C$1001,0)=0,"",_xlfn.XLOOKUP(C593,customers!$A$1:$A$1001,customers!$C$1:$C$1001,0))</f>
        <v>jwilkissongf@nba.com</v>
      </c>
      <c r="H593" s="2" t="str">
        <f>_xlfn.XLOOKUP(C593,customers!$A$1:$A$1001,customers!$G$1:$G$1001,0)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5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_xlfn.XLOOKUP(C594,customers!$A$1:$A$1001,customers!$B$1:$B$1001,0)</f>
        <v>Kylie Mowat</v>
      </c>
      <c r="G594" s="2" t="str">
        <f>IF(_xlfn.XLOOKUP(C594,customers!$A$1:$A$1001,customers!$C$1:$C$1001,0)=0,"",_xlfn.XLOOKUP(C594,customers!$A$1:$A$1001,customers!$C$1:$C$1001,0))</f>
        <v/>
      </c>
      <c r="H594" s="2" t="str">
        <f>_xlfn.XLOOKUP(C594,customers!$A$1:$A$1001,customers!$G$1:$G$1001,0)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5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_xlfn.XLOOKUP(C595,customers!$A$1:$A$1001,customers!$B$1:$B$1001,0)</f>
        <v>Cody Verissimo</v>
      </c>
      <c r="G595" s="2" t="str">
        <f>IF(_xlfn.XLOOKUP(C595,customers!$A$1:$A$1001,customers!$C$1:$C$1001,0)=0,"",_xlfn.XLOOKUP(C595,customers!$A$1:$A$1001,customers!$C$1:$C$1001,0))</f>
        <v>cverissimogh@theglobeandmail.com</v>
      </c>
      <c r="H595" s="2" t="str">
        <f>_xlfn.XLOOKUP(C595,customers!$A$1:$A$1001,customers!$G$1:$G$1001,0)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5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_xlfn.XLOOKUP(C596,customers!$A$1:$A$1001,customers!$B$1:$B$1001,0)</f>
        <v>Gabriel Starcks</v>
      </c>
      <c r="G596" s="2" t="str">
        <f>IF(_xlfn.XLOOKUP(C596,customers!$A$1:$A$1001,customers!$C$1:$C$1001,0)=0,"",_xlfn.XLOOKUP(C596,customers!$A$1:$A$1001,customers!$C$1:$C$1001,0))</f>
        <v>gstarcksgi@abc.net.au</v>
      </c>
      <c r="H596" s="2" t="str">
        <f>_xlfn.XLOOKUP(C596,customers!$A$1:$A$1001,customers!$G$1:$G$1001,0)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5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>
        <f t="shared" si="27"/>
        <v>59.569999999999993</v>
      </c>
      <c r="N596" t="str">
        <f t="shared" si="28"/>
        <v>Arabica</v>
      </c>
      <c r="O596" t="str">
        <f t="shared" si="29"/>
        <v>Large</v>
      </c>
    </row>
    <row r="597" spans="1:15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_xlfn.XLOOKUP(C597,customers!$A$1:$A$1001,customers!$B$1:$B$1001,0)</f>
        <v>Darby Dummer</v>
      </c>
      <c r="G597" s="2" t="str">
        <f>IF(_xlfn.XLOOKUP(C597,customers!$A$1:$A$1001,customers!$C$1:$C$1001,0)=0,"",_xlfn.XLOOKUP(C597,customers!$A$1:$A$1001,customers!$C$1:$C$1001,0))</f>
        <v/>
      </c>
      <c r="H597" s="2" t="str">
        <f>_xlfn.XLOOKUP(C597,customers!$A$1:$A$1001,customers!$G$1:$G$1001,0)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5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>
        <f t="shared" si="27"/>
        <v>14.85</v>
      </c>
      <c r="N597" t="str">
        <f t="shared" si="28"/>
        <v>Excelsa</v>
      </c>
      <c r="O597" t="str">
        <f t="shared" si="29"/>
        <v>Large</v>
      </c>
    </row>
    <row r="598" spans="1:15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_xlfn.XLOOKUP(C598,customers!$A$1:$A$1001,customers!$B$1:$B$1001,0)</f>
        <v>Kienan Scholard</v>
      </c>
      <c r="G598" s="2" t="str">
        <f>IF(_xlfn.XLOOKUP(C598,customers!$A$1:$A$1001,customers!$C$1:$C$1001,0)=0,"",_xlfn.XLOOKUP(C598,customers!$A$1:$A$1001,customers!$C$1:$C$1001,0))</f>
        <v>kscholardgk@sbwire.com</v>
      </c>
      <c r="H598" s="2" t="str">
        <f>_xlfn.XLOOKUP(C598,customers!$A$1:$A$1001,customers!$G$1:$G$1001,0)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5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_xlfn.XLOOKUP(C599,customers!$A$1:$A$1001,customers!$B$1:$B$1001,0)</f>
        <v>Bo Kindley</v>
      </c>
      <c r="G599" s="2" t="str">
        <f>IF(_xlfn.XLOOKUP(C599,customers!$A$1:$A$1001,customers!$C$1:$C$1001,0)=0,"",_xlfn.XLOOKUP(C599,customers!$A$1:$A$1001,customers!$C$1:$C$1001,0))</f>
        <v>bkindleygl@wikimedia.org</v>
      </c>
      <c r="H599" s="2" t="str">
        <f>_xlfn.XLOOKUP(C599,customers!$A$1:$A$1001,customers!$G$1:$G$1001,0)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5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>
        <f t="shared" si="27"/>
        <v>145.82</v>
      </c>
      <c r="N599" t="str">
        <f t="shared" si="28"/>
        <v>Liberica</v>
      </c>
      <c r="O599" t="str">
        <f t="shared" si="29"/>
        <v>Large</v>
      </c>
    </row>
    <row r="600" spans="1:15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_xlfn.XLOOKUP(C600,customers!$A$1:$A$1001,customers!$B$1:$B$1001,0)</f>
        <v>Krissie Hammett</v>
      </c>
      <c r="G600" s="2" t="str">
        <f>IF(_xlfn.XLOOKUP(C600,customers!$A$1:$A$1001,customers!$C$1:$C$1001,0)=0,"",_xlfn.XLOOKUP(C600,customers!$A$1:$A$1001,customers!$C$1:$C$1001,0))</f>
        <v>khammettgm@dmoz.org</v>
      </c>
      <c r="H600" s="2" t="str">
        <f>_xlfn.XLOOKUP(C600,customers!$A$1:$A$1001,customers!$G$1:$G$1001,0)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5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_xlfn.XLOOKUP(C601,customers!$A$1:$A$1001,customers!$B$1:$B$1001,0)</f>
        <v>Alisha Hulburt</v>
      </c>
      <c r="G601" s="2" t="str">
        <f>IF(_xlfn.XLOOKUP(C601,customers!$A$1:$A$1001,customers!$C$1:$C$1001,0)=0,"",_xlfn.XLOOKUP(C601,customers!$A$1:$A$1001,customers!$C$1:$C$1001,0))</f>
        <v>ahulburtgn@fda.gov</v>
      </c>
      <c r="H601" s="2" t="str">
        <f>_xlfn.XLOOKUP(C601,customers!$A$1:$A$1001,customers!$G$1:$G$1001,0)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5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_xlfn.XLOOKUP(C602,customers!$A$1:$A$1001,customers!$B$1:$B$1001,0)</f>
        <v>Peyter Lauritzen</v>
      </c>
      <c r="G602" s="2" t="str">
        <f>IF(_xlfn.XLOOKUP(C602,customers!$A$1:$A$1001,customers!$C$1:$C$1001,0)=0,"",_xlfn.XLOOKUP(C602,customers!$A$1:$A$1001,customers!$C$1:$C$1001,0))</f>
        <v>plauritzengo@photobucket.com</v>
      </c>
      <c r="H602" s="2" t="str">
        <f>_xlfn.XLOOKUP(C602,customers!$A$1:$A$1001,customers!$G$1:$G$1001,0)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5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_xlfn.XLOOKUP(C603,customers!$A$1:$A$1001,customers!$B$1:$B$1001,0)</f>
        <v>Aurelia Burgwin</v>
      </c>
      <c r="G603" s="2" t="str">
        <f>IF(_xlfn.XLOOKUP(C603,customers!$A$1:$A$1001,customers!$C$1:$C$1001,0)=0,"",_xlfn.XLOOKUP(C603,customers!$A$1:$A$1001,customers!$C$1:$C$1001,0))</f>
        <v>aburgwingp@redcross.org</v>
      </c>
      <c r="H603" s="2" t="str">
        <f>_xlfn.XLOOKUP(C603,customers!$A$1:$A$1001,customers!$G$1:$G$1001,0)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5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>
        <f t="shared" si="27"/>
        <v>109.93999999999998</v>
      </c>
      <c r="N603" t="str">
        <f t="shared" si="28"/>
        <v>Robusta</v>
      </c>
      <c r="O603" t="str">
        <f t="shared" si="29"/>
        <v>Large</v>
      </c>
    </row>
    <row r="604" spans="1:15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_xlfn.XLOOKUP(C604,customers!$A$1:$A$1001,customers!$B$1:$B$1001,0)</f>
        <v>Emalee Rolin</v>
      </c>
      <c r="G604" s="2" t="str">
        <f>IF(_xlfn.XLOOKUP(C604,customers!$A$1:$A$1001,customers!$C$1:$C$1001,0)=0,"",_xlfn.XLOOKUP(C604,customers!$A$1:$A$1001,customers!$C$1:$C$1001,0))</f>
        <v>erolingq@google.fr</v>
      </c>
      <c r="H604" s="2" t="str">
        <f>_xlfn.XLOOKUP(C604,customers!$A$1:$A$1001,customers!$G$1:$G$1001,0)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5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>
        <f t="shared" si="27"/>
        <v>22.274999999999999</v>
      </c>
      <c r="N604" t="str">
        <f t="shared" si="28"/>
        <v>Excelsa</v>
      </c>
      <c r="O604" t="str">
        <f t="shared" si="29"/>
        <v>Large</v>
      </c>
    </row>
    <row r="605" spans="1:15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_xlfn.XLOOKUP(C605,customers!$A$1:$A$1001,customers!$B$1:$B$1001,0)</f>
        <v>Donavon Fowle</v>
      </c>
      <c r="G605" s="2" t="str">
        <f>IF(_xlfn.XLOOKUP(C605,customers!$A$1:$A$1001,customers!$C$1:$C$1001,0)=0,"",_xlfn.XLOOKUP(C605,customers!$A$1:$A$1001,customers!$C$1:$C$1001,0))</f>
        <v>dfowlegr@epa.gov</v>
      </c>
      <c r="H605" s="2" t="str">
        <f>_xlfn.XLOOKUP(C605,customers!$A$1:$A$1001,customers!$G$1:$G$1001,0)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5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_xlfn.XLOOKUP(C606,customers!$A$1:$A$1001,customers!$B$1:$B$1001,0)</f>
        <v>Jorge Bettison</v>
      </c>
      <c r="G606" s="2" t="str">
        <f>IF(_xlfn.XLOOKUP(C606,customers!$A$1:$A$1001,customers!$C$1:$C$1001,0)=0,"",_xlfn.XLOOKUP(C606,customers!$A$1:$A$1001,customers!$C$1:$C$1001,0))</f>
        <v/>
      </c>
      <c r="H606" s="2" t="str">
        <f>_xlfn.XLOOKUP(C606,customers!$A$1:$A$1001,customers!$G$1:$G$1001,0)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5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_xlfn.XLOOKUP(C607,customers!$A$1:$A$1001,customers!$B$1:$B$1001,0)</f>
        <v>Wang Powlesland</v>
      </c>
      <c r="G607" s="2" t="str">
        <f>IF(_xlfn.XLOOKUP(C607,customers!$A$1:$A$1001,customers!$C$1:$C$1001,0)=0,"",_xlfn.XLOOKUP(C607,customers!$A$1:$A$1001,customers!$C$1:$C$1001,0))</f>
        <v>wpowleslandgt@soundcloud.com</v>
      </c>
      <c r="H607" s="2" t="str">
        <f>_xlfn.XLOOKUP(C607,customers!$A$1:$A$1001,customers!$G$1:$G$1001,0)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5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>
        <f t="shared" si="27"/>
        <v>148.92499999999998</v>
      </c>
      <c r="N607" t="str">
        <f t="shared" si="28"/>
        <v>Arabica</v>
      </c>
      <c r="O607" t="str">
        <f t="shared" si="29"/>
        <v>Large</v>
      </c>
    </row>
    <row r="608" spans="1:15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_xlfn.XLOOKUP(C608,customers!$A$1:$A$1001,customers!$B$1:$B$1001,0)</f>
        <v>Cody Verissimo</v>
      </c>
      <c r="G608" s="2" t="str">
        <f>IF(_xlfn.XLOOKUP(C608,customers!$A$1:$A$1001,customers!$C$1:$C$1001,0)=0,"",_xlfn.XLOOKUP(C608,customers!$A$1:$A$1001,customers!$C$1:$C$1001,0))</f>
        <v>cverissimogh@theglobeandmail.com</v>
      </c>
      <c r="H608" s="2" t="str">
        <f>_xlfn.XLOOKUP(C608,customers!$A$1:$A$1001,customers!$G$1:$G$1001,0)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5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>
        <f t="shared" si="27"/>
        <v>109.36499999999999</v>
      </c>
      <c r="N608" t="str">
        <f t="shared" si="28"/>
        <v>Liberica</v>
      </c>
      <c r="O608" t="str">
        <f t="shared" si="29"/>
        <v>Large</v>
      </c>
    </row>
    <row r="609" spans="1:15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_xlfn.XLOOKUP(C609,customers!$A$1:$A$1001,customers!$B$1:$B$1001,0)</f>
        <v>Laurence Ellingham</v>
      </c>
      <c r="G609" s="2" t="str">
        <f>IF(_xlfn.XLOOKUP(C609,customers!$A$1:$A$1001,customers!$C$1:$C$1001,0)=0,"",_xlfn.XLOOKUP(C609,customers!$A$1:$A$1001,customers!$C$1:$C$1001,0))</f>
        <v>lellinghamgv@sciencedaily.com</v>
      </c>
      <c r="H609" s="2" t="str">
        <f>_xlfn.XLOOKUP(C609,customers!$A$1:$A$1001,customers!$G$1:$G$1001,0)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5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_xlfn.XLOOKUP(C610,customers!$A$1:$A$1001,customers!$B$1:$B$1001,0)</f>
        <v>Billy Neiland</v>
      </c>
      <c r="G610" s="2" t="str">
        <f>IF(_xlfn.XLOOKUP(C610,customers!$A$1:$A$1001,customers!$C$1:$C$1001,0)=0,"",_xlfn.XLOOKUP(C610,customers!$A$1:$A$1001,customers!$C$1:$C$1001,0))</f>
        <v/>
      </c>
      <c r="H610" s="2" t="str">
        <f>_xlfn.XLOOKUP(C610,customers!$A$1:$A$1001,customers!$G$1:$G$1001,0)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5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_xlfn.XLOOKUP(C611,customers!$A$1:$A$1001,customers!$B$1:$B$1001,0)</f>
        <v>Ancell Fendt</v>
      </c>
      <c r="G611" s="2" t="str">
        <f>IF(_xlfn.XLOOKUP(C611,customers!$A$1:$A$1001,customers!$C$1:$C$1001,0)=0,"",_xlfn.XLOOKUP(C611,customers!$A$1:$A$1001,customers!$C$1:$C$1001,0))</f>
        <v>afendtgx@forbes.com</v>
      </c>
      <c r="H611" s="2" t="str">
        <f>_xlfn.XLOOKUP(C611,customers!$A$1:$A$1001,customers!$G$1:$G$1001,0)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5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_xlfn.XLOOKUP(C612,customers!$A$1:$A$1001,customers!$B$1:$B$1001,0)</f>
        <v>Angelia Cleyburn</v>
      </c>
      <c r="G612" s="2" t="str">
        <f>IF(_xlfn.XLOOKUP(C612,customers!$A$1:$A$1001,customers!$C$1:$C$1001,0)=0,"",_xlfn.XLOOKUP(C612,customers!$A$1:$A$1001,customers!$C$1:$C$1001,0))</f>
        <v>acleyburngy@lycos.com</v>
      </c>
      <c r="H612" s="2" t="str">
        <f>_xlfn.XLOOKUP(C612,customers!$A$1:$A$1001,customers!$G$1:$G$1001,0)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5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_xlfn.XLOOKUP(C613,customers!$A$1:$A$1001,customers!$B$1:$B$1001,0)</f>
        <v>Temple Castiglione</v>
      </c>
      <c r="G613" s="2" t="str">
        <f>IF(_xlfn.XLOOKUP(C613,customers!$A$1:$A$1001,customers!$C$1:$C$1001,0)=0,"",_xlfn.XLOOKUP(C613,customers!$A$1:$A$1001,customers!$C$1:$C$1001,0))</f>
        <v>tcastiglionegz@xing.com</v>
      </c>
      <c r="H613" s="2" t="str">
        <f>_xlfn.XLOOKUP(C613,customers!$A$1:$A$1001,customers!$G$1:$G$1001,0)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5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>
        <f t="shared" si="27"/>
        <v>68.309999999999988</v>
      </c>
      <c r="N613" t="str">
        <f t="shared" si="28"/>
        <v>Excelsa</v>
      </c>
      <c r="O613" t="str">
        <f t="shared" si="29"/>
        <v>Large</v>
      </c>
    </row>
    <row r="614" spans="1:15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_xlfn.XLOOKUP(C614,customers!$A$1:$A$1001,customers!$B$1:$B$1001,0)</f>
        <v>Betti Lacasa</v>
      </c>
      <c r="G614" s="2" t="str">
        <f>IF(_xlfn.XLOOKUP(C614,customers!$A$1:$A$1001,customers!$C$1:$C$1001,0)=0,"",_xlfn.XLOOKUP(C614,customers!$A$1:$A$1001,customers!$C$1:$C$1001,0))</f>
        <v/>
      </c>
      <c r="H614" s="2" t="str">
        <f>_xlfn.XLOOKUP(C614,customers!$A$1:$A$1001,customers!$G$1:$G$1001,0)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5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_xlfn.XLOOKUP(C615,customers!$A$1:$A$1001,customers!$B$1:$B$1001,0)</f>
        <v>Gunilla Lynch</v>
      </c>
      <c r="G615" s="2" t="str">
        <f>IF(_xlfn.XLOOKUP(C615,customers!$A$1:$A$1001,customers!$C$1:$C$1001,0)=0,"",_xlfn.XLOOKUP(C615,customers!$A$1:$A$1001,customers!$C$1:$C$1001,0))</f>
        <v/>
      </c>
      <c r="H615" s="2" t="str">
        <f>_xlfn.XLOOKUP(C615,customers!$A$1:$A$1001,customers!$G$1:$G$1001,0)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5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_xlfn.XLOOKUP(C616,customers!$A$1:$A$1001,customers!$B$1:$B$1001,0)</f>
        <v>Cody Verissimo</v>
      </c>
      <c r="G616" s="2" t="str">
        <f>IF(_xlfn.XLOOKUP(C616,customers!$A$1:$A$1001,customers!$C$1:$C$1001,0)=0,"",_xlfn.XLOOKUP(C616,customers!$A$1:$A$1001,customers!$C$1:$C$1001,0))</f>
        <v>cverissimogh@theglobeandmail.com</v>
      </c>
      <c r="H616" s="2" t="str">
        <f>_xlfn.XLOOKUP(C616,customers!$A$1:$A$1001,customers!$G$1:$G$1001,0)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5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_xlfn.XLOOKUP(C617,customers!$A$1:$A$1001,customers!$B$1:$B$1001,0)</f>
        <v>Shay Couronne</v>
      </c>
      <c r="G617" s="2" t="str">
        <f>IF(_xlfn.XLOOKUP(C617,customers!$A$1:$A$1001,customers!$C$1:$C$1001,0)=0,"",_xlfn.XLOOKUP(C617,customers!$A$1:$A$1001,customers!$C$1:$C$1001,0))</f>
        <v>scouronneh3@mozilla.org</v>
      </c>
      <c r="H617" s="2" t="str">
        <f>_xlfn.XLOOKUP(C617,customers!$A$1:$A$1001,customers!$G$1:$G$1001,0)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5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>
        <f t="shared" si="27"/>
        <v>72.91</v>
      </c>
      <c r="N617" t="str">
        <f t="shared" si="28"/>
        <v>Liberica</v>
      </c>
      <c r="O617" t="str">
        <f t="shared" si="29"/>
        <v>Large</v>
      </c>
    </row>
    <row r="618" spans="1:15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_xlfn.XLOOKUP(C618,customers!$A$1:$A$1001,customers!$B$1:$B$1001,0)</f>
        <v>Linus Flippelli</v>
      </c>
      <c r="G618" s="2" t="str">
        <f>IF(_xlfn.XLOOKUP(C618,customers!$A$1:$A$1001,customers!$C$1:$C$1001,0)=0,"",_xlfn.XLOOKUP(C618,customers!$A$1:$A$1001,customers!$C$1:$C$1001,0))</f>
        <v>lflippellih4@github.io</v>
      </c>
      <c r="H618" s="2" t="str">
        <f>_xlfn.XLOOKUP(C618,customers!$A$1:$A$1001,customers!$G$1:$G$1001,0)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5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_xlfn.XLOOKUP(C619,customers!$A$1:$A$1001,customers!$B$1:$B$1001,0)</f>
        <v>Rachelle Elizabeth</v>
      </c>
      <c r="G619" s="2" t="str">
        <f>IF(_xlfn.XLOOKUP(C619,customers!$A$1:$A$1001,customers!$C$1:$C$1001,0)=0,"",_xlfn.XLOOKUP(C619,customers!$A$1:$A$1001,customers!$C$1:$C$1001,0))</f>
        <v>relizabethh5@live.com</v>
      </c>
      <c r="H619" s="2" t="str">
        <f>_xlfn.XLOOKUP(C619,customers!$A$1:$A$1001,customers!$G$1:$G$1001,0)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5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_xlfn.XLOOKUP(C620,customers!$A$1:$A$1001,customers!$B$1:$B$1001,0)</f>
        <v>Innis Renhard</v>
      </c>
      <c r="G620" s="2" t="str">
        <f>IF(_xlfn.XLOOKUP(C620,customers!$A$1:$A$1001,customers!$C$1:$C$1001,0)=0,"",_xlfn.XLOOKUP(C620,customers!$A$1:$A$1001,customers!$C$1:$C$1001,0))</f>
        <v>irenhardh6@i2i.jp</v>
      </c>
      <c r="H620" s="2" t="str">
        <f>_xlfn.XLOOKUP(C620,customers!$A$1:$A$1001,customers!$G$1:$G$1001,0)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5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_xlfn.XLOOKUP(C621,customers!$A$1:$A$1001,customers!$B$1:$B$1001,0)</f>
        <v>Winne Roche</v>
      </c>
      <c r="G621" s="2" t="str">
        <f>IF(_xlfn.XLOOKUP(C621,customers!$A$1:$A$1001,customers!$C$1:$C$1001,0)=0,"",_xlfn.XLOOKUP(C621,customers!$A$1:$A$1001,customers!$C$1:$C$1001,0))</f>
        <v>wrocheh7@xinhuanet.com</v>
      </c>
      <c r="H621" s="2" t="str">
        <f>_xlfn.XLOOKUP(C621,customers!$A$1:$A$1001,customers!$G$1:$G$1001,0)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5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_xlfn.XLOOKUP(C622,customers!$A$1:$A$1001,customers!$B$1:$B$1001,0)</f>
        <v>Linn Alaway</v>
      </c>
      <c r="G622" s="2" t="str">
        <f>IF(_xlfn.XLOOKUP(C622,customers!$A$1:$A$1001,customers!$C$1:$C$1001,0)=0,"",_xlfn.XLOOKUP(C622,customers!$A$1:$A$1001,customers!$C$1:$C$1001,0))</f>
        <v>lalawayhh@weather.com</v>
      </c>
      <c r="H622" s="2" t="str">
        <f>_xlfn.XLOOKUP(C622,customers!$A$1:$A$1001,customers!$G$1:$G$1001,0)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5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_xlfn.XLOOKUP(C623,customers!$A$1:$A$1001,customers!$B$1:$B$1001,0)</f>
        <v>Cordy Odgaard</v>
      </c>
      <c r="G623" s="2" t="str">
        <f>IF(_xlfn.XLOOKUP(C623,customers!$A$1:$A$1001,customers!$C$1:$C$1001,0)=0,"",_xlfn.XLOOKUP(C623,customers!$A$1:$A$1001,customers!$C$1:$C$1001,0))</f>
        <v>codgaardh9@nsw.gov.au</v>
      </c>
      <c r="H623" s="2" t="str">
        <f>_xlfn.XLOOKUP(C623,customers!$A$1:$A$1001,customers!$G$1:$G$1001,0)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5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>
        <f t="shared" si="27"/>
        <v>77.699999999999989</v>
      </c>
      <c r="N623" t="str">
        <f t="shared" si="28"/>
        <v>Arabica</v>
      </c>
      <c r="O623" t="str">
        <f t="shared" si="29"/>
        <v>Large</v>
      </c>
    </row>
    <row r="624" spans="1:15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_xlfn.XLOOKUP(C624,customers!$A$1:$A$1001,customers!$B$1:$B$1001,0)</f>
        <v>Bertine Byrd</v>
      </c>
      <c r="G624" s="2" t="str">
        <f>IF(_xlfn.XLOOKUP(C624,customers!$A$1:$A$1001,customers!$C$1:$C$1001,0)=0,"",_xlfn.XLOOKUP(C624,customers!$A$1:$A$1001,customers!$C$1:$C$1001,0))</f>
        <v>bbyrdha@4shared.com</v>
      </c>
      <c r="H624" s="2" t="str">
        <f>_xlfn.XLOOKUP(C624,customers!$A$1:$A$1001,customers!$G$1:$G$1001,0)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5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_xlfn.XLOOKUP(C625,customers!$A$1:$A$1001,customers!$B$1:$B$1001,0)</f>
        <v>Nelie Garnson</v>
      </c>
      <c r="G625" s="2" t="str">
        <f>IF(_xlfn.XLOOKUP(C625,customers!$A$1:$A$1001,customers!$C$1:$C$1001,0)=0,"",_xlfn.XLOOKUP(C625,customers!$A$1:$A$1001,customers!$C$1:$C$1001,0))</f>
        <v/>
      </c>
      <c r="H625" s="2" t="str">
        <f>_xlfn.XLOOKUP(C625,customers!$A$1:$A$1001,customers!$G$1:$G$1001,0)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5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_xlfn.XLOOKUP(C626,customers!$A$1:$A$1001,customers!$B$1:$B$1001,0)</f>
        <v>Dianne Chardin</v>
      </c>
      <c r="G626" s="2" t="str">
        <f>IF(_xlfn.XLOOKUP(C626,customers!$A$1:$A$1001,customers!$C$1:$C$1001,0)=0,"",_xlfn.XLOOKUP(C626,customers!$A$1:$A$1001,customers!$C$1:$C$1001,0))</f>
        <v>dchardinhc@nhs.uk</v>
      </c>
      <c r="H626" s="2" t="str">
        <f>_xlfn.XLOOKUP(C626,customers!$A$1:$A$1001,customers!$G$1:$G$1001,0)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5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_xlfn.XLOOKUP(C627,customers!$A$1:$A$1001,customers!$B$1:$B$1001,0)</f>
        <v>Hailee Radbone</v>
      </c>
      <c r="G627" s="2" t="str">
        <f>IF(_xlfn.XLOOKUP(C627,customers!$A$1:$A$1001,customers!$C$1:$C$1001,0)=0,"",_xlfn.XLOOKUP(C627,customers!$A$1:$A$1001,customers!$C$1:$C$1001,0))</f>
        <v>hradbonehd@newsvine.com</v>
      </c>
      <c r="H627" s="2" t="str">
        <f>_xlfn.XLOOKUP(C627,customers!$A$1:$A$1001,customers!$G$1:$G$1001,0)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5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>
        <f t="shared" si="27"/>
        <v>35.849999999999994</v>
      </c>
      <c r="N627" t="str">
        <f t="shared" si="28"/>
        <v>Robusta</v>
      </c>
      <c r="O627" t="str">
        <f t="shared" si="29"/>
        <v>Large</v>
      </c>
    </row>
    <row r="628" spans="1:15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_xlfn.XLOOKUP(C628,customers!$A$1:$A$1001,customers!$B$1:$B$1001,0)</f>
        <v>Wallis Bernth</v>
      </c>
      <c r="G628" s="2" t="str">
        <f>IF(_xlfn.XLOOKUP(C628,customers!$A$1:$A$1001,customers!$C$1:$C$1001,0)=0,"",_xlfn.XLOOKUP(C628,customers!$A$1:$A$1001,customers!$C$1:$C$1001,0))</f>
        <v>wbernthhe@miitbeian.gov.cn</v>
      </c>
      <c r="H628" s="2" t="str">
        <f>_xlfn.XLOOKUP(C628,customers!$A$1:$A$1001,customers!$G$1:$G$1001,0)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5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_xlfn.XLOOKUP(C629,customers!$A$1:$A$1001,customers!$B$1:$B$1001,0)</f>
        <v>Byron Acarson</v>
      </c>
      <c r="G629" s="2" t="str">
        <f>IF(_xlfn.XLOOKUP(C629,customers!$A$1:$A$1001,customers!$C$1:$C$1001,0)=0,"",_xlfn.XLOOKUP(C629,customers!$A$1:$A$1001,customers!$C$1:$C$1001,0))</f>
        <v>bacarsonhf@cnn.com</v>
      </c>
      <c r="H629" s="2" t="str">
        <f>_xlfn.XLOOKUP(C629,customers!$A$1:$A$1001,customers!$G$1:$G$1001,0)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5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_xlfn.XLOOKUP(C630,customers!$A$1:$A$1001,customers!$B$1:$B$1001,0)</f>
        <v>Faunie Brigham</v>
      </c>
      <c r="G630" s="2" t="str">
        <f>IF(_xlfn.XLOOKUP(C630,customers!$A$1:$A$1001,customers!$C$1:$C$1001,0)=0,"",_xlfn.XLOOKUP(C630,customers!$A$1:$A$1001,customers!$C$1:$C$1001,0))</f>
        <v>fbrighamhg@blog.com</v>
      </c>
      <c r="H630" s="2" t="str">
        <f>_xlfn.XLOOKUP(C630,customers!$A$1:$A$1001,customers!$G$1:$G$1001,0)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5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>
        <f t="shared" si="27"/>
        <v>26.73</v>
      </c>
      <c r="N630" t="str">
        <f t="shared" si="28"/>
        <v>Excelsa</v>
      </c>
      <c r="O630" t="str">
        <f t="shared" si="29"/>
        <v>Large</v>
      </c>
    </row>
    <row r="631" spans="1:15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_xlfn.XLOOKUP(C631,customers!$A$1:$A$1001,customers!$B$1:$B$1001,0)</f>
        <v>Faunie Brigham</v>
      </c>
      <c r="G631" s="2" t="str">
        <f>IF(_xlfn.XLOOKUP(C631,customers!$A$1:$A$1001,customers!$C$1:$C$1001,0)=0,"",_xlfn.XLOOKUP(C631,customers!$A$1:$A$1001,customers!$C$1:$C$1001,0))</f>
        <v>fbrighamhg@blog.com</v>
      </c>
      <c r="H631" s="2" t="str">
        <f>_xlfn.XLOOKUP(C631,customers!$A$1:$A$1001,customers!$G$1:$G$1001,0)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5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_xlfn.XLOOKUP(C632,customers!$A$1:$A$1001,customers!$B$1:$B$1001,0)</f>
        <v>Faunie Brigham</v>
      </c>
      <c r="G632" s="2" t="str">
        <f>IF(_xlfn.XLOOKUP(C632,customers!$A$1:$A$1001,customers!$C$1:$C$1001,0)=0,"",_xlfn.XLOOKUP(C632,customers!$A$1:$A$1001,customers!$C$1:$C$1001,0))</f>
        <v>fbrighamhg@blog.com</v>
      </c>
      <c r="H632" s="2" t="str">
        <f>_xlfn.XLOOKUP(C632,customers!$A$1:$A$1001,customers!$G$1:$G$1001,0)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5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_xlfn.XLOOKUP(C633,customers!$A$1:$A$1001,customers!$B$1:$B$1001,0)</f>
        <v>Faunie Brigham</v>
      </c>
      <c r="G633" s="2" t="str">
        <f>IF(_xlfn.XLOOKUP(C633,customers!$A$1:$A$1001,customers!$C$1:$C$1001,0)=0,"",_xlfn.XLOOKUP(C633,customers!$A$1:$A$1001,customers!$C$1:$C$1001,0))</f>
        <v>fbrighamhg@blog.com</v>
      </c>
      <c r="H633" s="2" t="str">
        <f>_xlfn.XLOOKUP(C633,customers!$A$1:$A$1001,customers!$G$1:$G$1001,0)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5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_xlfn.XLOOKUP(C634,customers!$A$1:$A$1001,customers!$B$1:$B$1001,0)</f>
        <v>Marjorie Yoxen</v>
      </c>
      <c r="G634" s="2" t="str">
        <f>IF(_xlfn.XLOOKUP(C634,customers!$A$1:$A$1001,customers!$C$1:$C$1001,0)=0,"",_xlfn.XLOOKUP(C634,customers!$A$1:$A$1001,customers!$C$1:$C$1001,0))</f>
        <v>myoxenhk@google.com</v>
      </c>
      <c r="H634" s="2" t="str">
        <f>_xlfn.XLOOKUP(C634,customers!$A$1:$A$1001,customers!$G$1:$G$1001,0)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5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>
        <f t="shared" si="27"/>
        <v>35.64</v>
      </c>
      <c r="N634" t="str">
        <f t="shared" si="28"/>
        <v>Excelsa</v>
      </c>
      <c r="O634" t="str">
        <f t="shared" si="29"/>
        <v>Large</v>
      </c>
    </row>
    <row r="635" spans="1:15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_xlfn.XLOOKUP(C635,customers!$A$1:$A$1001,customers!$B$1:$B$1001,0)</f>
        <v>Gaspar McGavin</v>
      </c>
      <c r="G635" s="2" t="str">
        <f>IF(_xlfn.XLOOKUP(C635,customers!$A$1:$A$1001,customers!$C$1:$C$1001,0)=0,"",_xlfn.XLOOKUP(C635,customers!$A$1:$A$1001,customers!$C$1:$C$1001,0))</f>
        <v>gmcgavinhl@histats.com</v>
      </c>
      <c r="H635" s="2" t="str">
        <f>_xlfn.XLOOKUP(C635,customers!$A$1:$A$1001,customers!$G$1:$G$1001,0)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5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>
        <f t="shared" si="27"/>
        <v>47.8</v>
      </c>
      <c r="N635" t="str">
        <f t="shared" si="28"/>
        <v>Robusta</v>
      </c>
      <c r="O635" t="str">
        <f t="shared" si="29"/>
        <v>Large</v>
      </c>
    </row>
    <row r="636" spans="1:15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_xlfn.XLOOKUP(C636,customers!$A$1:$A$1001,customers!$B$1:$B$1001,0)</f>
        <v>Lindy Uttermare</v>
      </c>
      <c r="G636" s="2" t="str">
        <f>IF(_xlfn.XLOOKUP(C636,customers!$A$1:$A$1001,customers!$C$1:$C$1001,0)=0,"",_xlfn.XLOOKUP(C636,customers!$A$1:$A$1001,customers!$C$1:$C$1001,0))</f>
        <v>luttermarehm@engadget.com</v>
      </c>
      <c r="H636" s="2" t="str">
        <f>_xlfn.XLOOKUP(C636,customers!$A$1:$A$1001,customers!$G$1:$G$1001,0)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5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_xlfn.XLOOKUP(C637,customers!$A$1:$A$1001,customers!$B$1:$B$1001,0)</f>
        <v>Eal D'Ambrogio</v>
      </c>
      <c r="G637" s="2" t="str">
        <f>IF(_xlfn.XLOOKUP(C637,customers!$A$1:$A$1001,customers!$C$1:$C$1001,0)=0,"",_xlfn.XLOOKUP(C637,customers!$A$1:$A$1001,customers!$C$1:$C$1001,0))</f>
        <v>edambrogiohn@techcrunch.com</v>
      </c>
      <c r="H637" s="2" t="str">
        <f>_xlfn.XLOOKUP(C637,customers!$A$1:$A$1001,customers!$G$1:$G$1001,0)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5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>
        <f t="shared" si="27"/>
        <v>35.64</v>
      </c>
      <c r="N637" t="str">
        <f t="shared" si="28"/>
        <v>Excelsa</v>
      </c>
      <c r="O637" t="str">
        <f t="shared" si="29"/>
        <v>Large</v>
      </c>
    </row>
    <row r="638" spans="1:15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_xlfn.XLOOKUP(C638,customers!$A$1:$A$1001,customers!$B$1:$B$1001,0)</f>
        <v>Carolee Winchcombe</v>
      </c>
      <c r="G638" s="2" t="str">
        <f>IF(_xlfn.XLOOKUP(C638,customers!$A$1:$A$1001,customers!$C$1:$C$1001,0)=0,"",_xlfn.XLOOKUP(C638,customers!$A$1:$A$1001,customers!$C$1:$C$1001,0))</f>
        <v>cwinchcombeho@jiathis.com</v>
      </c>
      <c r="H638" s="2" t="str">
        <f>_xlfn.XLOOKUP(C638,customers!$A$1:$A$1001,customers!$G$1:$G$1001,0)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5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>
        <f t="shared" si="27"/>
        <v>95.1</v>
      </c>
      <c r="N638" t="str">
        <f t="shared" si="28"/>
        <v>Liberica</v>
      </c>
      <c r="O638" t="str">
        <f t="shared" si="29"/>
        <v>Large</v>
      </c>
    </row>
    <row r="639" spans="1:15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_xlfn.XLOOKUP(C639,customers!$A$1:$A$1001,customers!$B$1:$B$1001,0)</f>
        <v>Benedikta Paumier</v>
      </c>
      <c r="G639" s="2" t="str">
        <f>IF(_xlfn.XLOOKUP(C639,customers!$A$1:$A$1001,customers!$C$1:$C$1001,0)=0,"",_xlfn.XLOOKUP(C639,customers!$A$1:$A$1001,customers!$C$1:$C$1001,0))</f>
        <v>bpaumierhp@umn.edu</v>
      </c>
      <c r="H639" s="2" t="str">
        <f>_xlfn.XLOOKUP(C639,customers!$A$1:$A$1001,customers!$G$1:$G$1001,0)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5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_xlfn.XLOOKUP(C640,customers!$A$1:$A$1001,customers!$B$1:$B$1001,0)</f>
        <v>Neville Piatto</v>
      </c>
      <c r="G640" s="2" t="str">
        <f>IF(_xlfn.XLOOKUP(C640,customers!$A$1:$A$1001,customers!$C$1:$C$1001,0)=0,"",_xlfn.XLOOKUP(C640,customers!$A$1:$A$1001,customers!$C$1:$C$1001,0))</f>
        <v/>
      </c>
      <c r="H640" s="2" t="str">
        <f>_xlfn.XLOOKUP(C640,customers!$A$1:$A$1001,customers!$G$1:$G$1001,0)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5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_xlfn.XLOOKUP(C641,customers!$A$1:$A$1001,customers!$B$1:$B$1001,0)</f>
        <v>Jeno Capey</v>
      </c>
      <c r="G641" s="2" t="str">
        <f>IF(_xlfn.XLOOKUP(C641,customers!$A$1:$A$1001,customers!$C$1:$C$1001,0)=0,"",_xlfn.XLOOKUP(C641,customers!$A$1:$A$1001,customers!$C$1:$C$1001,0))</f>
        <v>jcapeyhr@bravesites.com</v>
      </c>
      <c r="H641" s="2" t="str">
        <f>_xlfn.XLOOKUP(C641,customers!$A$1:$A$1001,customers!$G$1:$G$1001,0)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5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_xlfn.XLOOKUP(C642,customers!$A$1:$A$1001,customers!$B$1:$B$1001,0)</f>
        <v>Tuckie Mathonnet</v>
      </c>
      <c r="G642" s="2" t="str">
        <f>IF(_xlfn.XLOOKUP(C642,customers!$A$1:$A$1001,customers!$C$1:$C$1001,0)=0,"",_xlfn.XLOOKUP(C642,customers!$A$1:$A$1001,customers!$C$1:$C$1001,0))</f>
        <v>tmathonneti0@google.co.jp</v>
      </c>
      <c r="H642" s="2" t="str">
        <f>_xlfn.XLOOKUP(C642,customers!$A$1:$A$1001,customers!$G$1:$G$1001,0)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5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>
        <f t="shared" si="27"/>
        <v>137.42499999999998</v>
      </c>
      <c r="N642" t="str">
        <f t="shared" si="28"/>
        <v>Robusta</v>
      </c>
      <c r="O642" t="str">
        <f t="shared" si="29"/>
        <v>Large</v>
      </c>
    </row>
    <row r="643" spans="1:15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_xlfn.XLOOKUP(C643,customers!$A$1:$A$1001,customers!$B$1:$B$1001,0)</f>
        <v>Yardley Basill</v>
      </c>
      <c r="G643" s="2" t="str">
        <f>IF(_xlfn.XLOOKUP(C643,customers!$A$1:$A$1001,customers!$C$1:$C$1001,0)=0,"",_xlfn.XLOOKUP(C643,customers!$A$1:$A$1001,customers!$C$1:$C$1001,0))</f>
        <v>ybasillht@theguardian.com</v>
      </c>
      <c r="H643" s="2" t="str">
        <f>_xlfn.XLOOKUP(C643,customers!$A$1:$A$1001,customers!$G$1:$G$1001,0)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5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>
        <f t="shared" ref="M643:M706" si="30">L643*E643</f>
        <v>35.849999999999994</v>
      </c>
      <c r="N643" t="str">
        <f t="shared" ref="N643:N706" si="31">IF(I643="Rob","Robusta",IF(I643="Exc","Excelsa",IF(I643="Lib","Liberica",IF(I643="Ara","Arabica",""))))</f>
        <v>Robusta</v>
      </c>
      <c r="O643" t="str">
        <f t="shared" ref="O643:O706" si="32">IF(J643="M","Medium",IF(J643="L","Large",IF(J643="D","Dark","")))</f>
        <v>Large</v>
      </c>
    </row>
    <row r="644" spans="1:15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_xlfn.XLOOKUP(C644,customers!$A$1:$A$1001,customers!$B$1:$B$1001,0)</f>
        <v>Maggy Baistow</v>
      </c>
      <c r="G644" s="2" t="str">
        <f>IF(_xlfn.XLOOKUP(C644,customers!$A$1:$A$1001,customers!$C$1:$C$1001,0)=0,"",_xlfn.XLOOKUP(C644,customers!$A$1:$A$1001,customers!$C$1:$C$1001,0))</f>
        <v>mbaistowhu@i2i.jp</v>
      </c>
      <c r="H644" s="2" t="str">
        <f>_xlfn.XLOOKUP(C644,customers!$A$1:$A$1001,customers!$G$1:$G$1001,0)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5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_xlfn.XLOOKUP(C645,customers!$A$1:$A$1001,customers!$B$1:$B$1001,0)</f>
        <v>Courtney Pallant</v>
      </c>
      <c r="G645" s="2" t="str">
        <f>IF(_xlfn.XLOOKUP(C645,customers!$A$1:$A$1001,customers!$C$1:$C$1001,0)=0,"",_xlfn.XLOOKUP(C645,customers!$A$1:$A$1001,customers!$C$1:$C$1001,0))</f>
        <v>cpallanthv@typepad.com</v>
      </c>
      <c r="H645" s="2" t="str">
        <f>_xlfn.XLOOKUP(C645,customers!$A$1:$A$1001,customers!$G$1:$G$1001,0)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5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>
        <f t="shared" si="30"/>
        <v>102.46499999999997</v>
      </c>
      <c r="N645" t="str">
        <f t="shared" si="31"/>
        <v>Excelsa</v>
      </c>
      <c r="O645" t="str">
        <f t="shared" si="32"/>
        <v>Large</v>
      </c>
    </row>
    <row r="646" spans="1:15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_xlfn.XLOOKUP(C646,customers!$A$1:$A$1001,customers!$B$1:$B$1001,0)</f>
        <v>Marne Mingey</v>
      </c>
      <c r="G646" s="2" t="str">
        <f>IF(_xlfn.XLOOKUP(C646,customers!$A$1:$A$1001,customers!$C$1:$C$1001,0)=0,"",_xlfn.XLOOKUP(C646,customers!$A$1:$A$1001,customers!$C$1:$C$1001,0))</f>
        <v/>
      </c>
      <c r="H646" s="2" t="str">
        <f>_xlfn.XLOOKUP(C646,customers!$A$1:$A$1001,customers!$G$1:$G$1001,0)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5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_xlfn.XLOOKUP(C647,customers!$A$1:$A$1001,customers!$B$1:$B$1001,0)</f>
        <v>Denny O' Ronan</v>
      </c>
      <c r="G647" s="2" t="str">
        <f>IF(_xlfn.XLOOKUP(C647,customers!$A$1:$A$1001,customers!$C$1:$C$1001,0)=0,"",_xlfn.XLOOKUP(C647,customers!$A$1:$A$1001,customers!$C$1:$C$1001,0))</f>
        <v>dohx@redcross.org</v>
      </c>
      <c r="H647" s="2" t="str">
        <f>_xlfn.XLOOKUP(C647,customers!$A$1:$A$1001,customers!$G$1:$G$1001,0)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5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_xlfn.XLOOKUP(C648,customers!$A$1:$A$1001,customers!$B$1:$B$1001,0)</f>
        <v>Dottie Rallin</v>
      </c>
      <c r="G648" s="2" t="str">
        <f>IF(_xlfn.XLOOKUP(C648,customers!$A$1:$A$1001,customers!$C$1:$C$1001,0)=0,"",_xlfn.XLOOKUP(C648,customers!$A$1:$A$1001,customers!$C$1:$C$1001,0))</f>
        <v>drallinhy@howstuffworks.com</v>
      </c>
      <c r="H648" s="2" t="str">
        <f>_xlfn.XLOOKUP(C648,customers!$A$1:$A$1001,customers!$G$1:$G$1001,0)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5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_xlfn.XLOOKUP(C649,customers!$A$1:$A$1001,customers!$B$1:$B$1001,0)</f>
        <v>Ardith Chill</v>
      </c>
      <c r="G649" s="2" t="str">
        <f>IF(_xlfn.XLOOKUP(C649,customers!$A$1:$A$1001,customers!$C$1:$C$1001,0)=0,"",_xlfn.XLOOKUP(C649,customers!$A$1:$A$1001,customers!$C$1:$C$1001,0))</f>
        <v>achillhz@epa.gov</v>
      </c>
      <c r="H649" s="2" t="str">
        <f>_xlfn.XLOOKUP(C649,customers!$A$1:$A$1001,customers!$G$1:$G$1001,0)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5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>
        <f t="shared" si="30"/>
        <v>28.53</v>
      </c>
      <c r="N649" t="str">
        <f t="shared" si="31"/>
        <v>Liberica</v>
      </c>
      <c r="O649" t="str">
        <f t="shared" si="32"/>
        <v>Large</v>
      </c>
    </row>
    <row r="650" spans="1:15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_xlfn.XLOOKUP(C650,customers!$A$1:$A$1001,customers!$B$1:$B$1001,0)</f>
        <v>Tuckie Mathonnet</v>
      </c>
      <c r="G650" s="2" t="str">
        <f>IF(_xlfn.XLOOKUP(C650,customers!$A$1:$A$1001,customers!$C$1:$C$1001,0)=0,"",_xlfn.XLOOKUP(C650,customers!$A$1:$A$1001,customers!$C$1:$C$1001,0))</f>
        <v>tmathonneti0@google.co.jp</v>
      </c>
      <c r="H650" s="2" t="str">
        <f>_xlfn.XLOOKUP(C650,customers!$A$1:$A$1001,customers!$G$1:$G$1001,0)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5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_xlfn.XLOOKUP(C651,customers!$A$1:$A$1001,customers!$B$1:$B$1001,0)</f>
        <v>Charmane Denys</v>
      </c>
      <c r="G651" s="2" t="str">
        <f>IF(_xlfn.XLOOKUP(C651,customers!$A$1:$A$1001,customers!$C$1:$C$1001,0)=0,"",_xlfn.XLOOKUP(C651,customers!$A$1:$A$1001,customers!$C$1:$C$1001,0))</f>
        <v>cdenysi1@is.gd</v>
      </c>
      <c r="H651" s="2" t="str">
        <f>_xlfn.XLOOKUP(C651,customers!$A$1:$A$1001,customers!$G$1:$G$1001,0)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5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>
        <f t="shared" si="30"/>
        <v>95.1</v>
      </c>
      <c r="N651" t="str">
        <f t="shared" si="31"/>
        <v>Liberica</v>
      </c>
      <c r="O651" t="str">
        <f t="shared" si="32"/>
        <v>Large</v>
      </c>
    </row>
    <row r="652" spans="1:15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_xlfn.XLOOKUP(C652,customers!$A$1:$A$1001,customers!$B$1:$B$1001,0)</f>
        <v>Cecily Stebbings</v>
      </c>
      <c r="G652" s="2" t="str">
        <f>IF(_xlfn.XLOOKUP(C652,customers!$A$1:$A$1001,customers!$C$1:$C$1001,0)=0,"",_xlfn.XLOOKUP(C652,customers!$A$1:$A$1001,customers!$C$1:$C$1001,0))</f>
        <v>cstebbingsi2@drupal.org</v>
      </c>
      <c r="H652" s="2" t="str">
        <f>_xlfn.XLOOKUP(C652,customers!$A$1:$A$1001,customers!$G$1:$G$1001,0)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5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_xlfn.XLOOKUP(C653,customers!$A$1:$A$1001,customers!$B$1:$B$1001,0)</f>
        <v>Giana Tonnesen</v>
      </c>
      <c r="G653" s="2" t="str">
        <f>IF(_xlfn.XLOOKUP(C653,customers!$A$1:$A$1001,customers!$C$1:$C$1001,0)=0,"",_xlfn.XLOOKUP(C653,customers!$A$1:$A$1001,customers!$C$1:$C$1001,0))</f>
        <v/>
      </c>
      <c r="H653" s="2" t="str">
        <f>_xlfn.XLOOKUP(C653,customers!$A$1:$A$1001,customers!$G$1:$G$1001,0)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5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>
        <f t="shared" si="30"/>
        <v>47.8</v>
      </c>
      <c r="N653" t="str">
        <f t="shared" si="31"/>
        <v>Robusta</v>
      </c>
      <c r="O653" t="str">
        <f t="shared" si="32"/>
        <v>Large</v>
      </c>
    </row>
    <row r="654" spans="1:15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_xlfn.XLOOKUP(C654,customers!$A$1:$A$1001,customers!$B$1:$B$1001,0)</f>
        <v>Rhetta Zywicki</v>
      </c>
      <c r="G654" s="2" t="str">
        <f>IF(_xlfn.XLOOKUP(C654,customers!$A$1:$A$1001,customers!$C$1:$C$1001,0)=0,"",_xlfn.XLOOKUP(C654,customers!$A$1:$A$1001,customers!$C$1:$C$1001,0))</f>
        <v>rzywickii4@ifeng.com</v>
      </c>
      <c r="H654" s="2" t="str">
        <f>_xlfn.XLOOKUP(C654,customers!$A$1:$A$1001,customers!$G$1:$G$1001,0)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5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>
        <f t="shared" si="30"/>
        <v>63.4</v>
      </c>
      <c r="N654" t="str">
        <f t="shared" si="31"/>
        <v>Liberica</v>
      </c>
      <c r="O654" t="str">
        <f t="shared" si="32"/>
        <v>Large</v>
      </c>
    </row>
    <row r="655" spans="1:15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_xlfn.XLOOKUP(C655,customers!$A$1:$A$1001,customers!$B$1:$B$1001,0)</f>
        <v>Almeria Burgett</v>
      </c>
      <c r="G655" s="2" t="str">
        <f>IF(_xlfn.XLOOKUP(C655,customers!$A$1:$A$1001,customers!$C$1:$C$1001,0)=0,"",_xlfn.XLOOKUP(C655,customers!$A$1:$A$1001,customers!$C$1:$C$1001,0))</f>
        <v>aburgetti5@moonfruit.com</v>
      </c>
      <c r="H655" s="2" t="str">
        <f>_xlfn.XLOOKUP(C655,customers!$A$1:$A$1001,customers!$G$1:$G$1001,0)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5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_xlfn.XLOOKUP(C656,customers!$A$1:$A$1001,customers!$B$1:$B$1001,0)</f>
        <v>Marvin Malloy</v>
      </c>
      <c r="G656" s="2" t="str">
        <f>IF(_xlfn.XLOOKUP(C656,customers!$A$1:$A$1001,customers!$C$1:$C$1001,0)=0,"",_xlfn.XLOOKUP(C656,customers!$A$1:$A$1001,customers!$C$1:$C$1001,0))</f>
        <v>mmalloyi6@seattletimes.com</v>
      </c>
      <c r="H656" s="2" t="str">
        <f>_xlfn.XLOOKUP(C656,customers!$A$1:$A$1001,customers!$G$1:$G$1001,0)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5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_xlfn.XLOOKUP(C657,customers!$A$1:$A$1001,customers!$B$1:$B$1001,0)</f>
        <v>Maxim McParland</v>
      </c>
      <c r="G657" s="2" t="str">
        <f>IF(_xlfn.XLOOKUP(C657,customers!$A$1:$A$1001,customers!$C$1:$C$1001,0)=0,"",_xlfn.XLOOKUP(C657,customers!$A$1:$A$1001,customers!$C$1:$C$1001,0))</f>
        <v>mmcparlandi7@w3.org</v>
      </c>
      <c r="H657" s="2" t="str">
        <f>_xlfn.XLOOKUP(C657,customers!$A$1:$A$1001,customers!$G$1:$G$1001,0)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5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_xlfn.XLOOKUP(C658,customers!$A$1:$A$1001,customers!$B$1:$B$1001,0)</f>
        <v>Sylas Jennaroy</v>
      </c>
      <c r="G658" s="2" t="str">
        <f>IF(_xlfn.XLOOKUP(C658,customers!$A$1:$A$1001,customers!$C$1:$C$1001,0)=0,"",_xlfn.XLOOKUP(C658,customers!$A$1:$A$1001,customers!$C$1:$C$1001,0))</f>
        <v>sjennaroyi8@purevolume.com</v>
      </c>
      <c r="H658" s="2" t="str">
        <f>_xlfn.XLOOKUP(C658,customers!$A$1:$A$1001,customers!$G$1:$G$1001,0)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5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_xlfn.XLOOKUP(C659,customers!$A$1:$A$1001,customers!$B$1:$B$1001,0)</f>
        <v>Wren Place</v>
      </c>
      <c r="G659" s="2" t="str">
        <f>IF(_xlfn.XLOOKUP(C659,customers!$A$1:$A$1001,customers!$C$1:$C$1001,0)=0,"",_xlfn.XLOOKUP(C659,customers!$A$1:$A$1001,customers!$C$1:$C$1001,0))</f>
        <v>wplacei9@wsj.com</v>
      </c>
      <c r="H659" s="2" t="str">
        <f>_xlfn.XLOOKUP(C659,customers!$A$1:$A$1001,customers!$G$1:$G$1001,0)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5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_xlfn.XLOOKUP(C660,customers!$A$1:$A$1001,customers!$B$1:$B$1001,0)</f>
        <v>Janella Millett</v>
      </c>
      <c r="G660" s="2" t="str">
        <f>IF(_xlfn.XLOOKUP(C660,customers!$A$1:$A$1001,customers!$C$1:$C$1001,0)=0,"",_xlfn.XLOOKUP(C660,customers!$A$1:$A$1001,customers!$C$1:$C$1001,0))</f>
        <v>jmillettik@addtoany.com</v>
      </c>
      <c r="H660" s="2" t="str">
        <f>_xlfn.XLOOKUP(C660,customers!$A$1:$A$1001,customers!$G$1:$G$1001,0)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5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_xlfn.XLOOKUP(C661,customers!$A$1:$A$1001,customers!$B$1:$B$1001,0)</f>
        <v>Dollie Gadsden</v>
      </c>
      <c r="G661" s="2" t="str">
        <f>IF(_xlfn.XLOOKUP(C661,customers!$A$1:$A$1001,customers!$C$1:$C$1001,0)=0,"",_xlfn.XLOOKUP(C661,customers!$A$1:$A$1001,customers!$C$1:$C$1001,0))</f>
        <v>dgadsdenib@google.com.hk</v>
      </c>
      <c r="H661" s="2" t="str">
        <f>_xlfn.XLOOKUP(C661,customers!$A$1:$A$1001,customers!$G$1:$G$1001,0)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5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_xlfn.XLOOKUP(C662,customers!$A$1:$A$1001,customers!$B$1:$B$1001,0)</f>
        <v>Val Wakelin</v>
      </c>
      <c r="G662" s="2" t="str">
        <f>IF(_xlfn.XLOOKUP(C662,customers!$A$1:$A$1001,customers!$C$1:$C$1001,0)=0,"",_xlfn.XLOOKUP(C662,customers!$A$1:$A$1001,customers!$C$1:$C$1001,0))</f>
        <v>vwakelinic@unesco.org</v>
      </c>
      <c r="H662" s="2" t="str">
        <f>_xlfn.XLOOKUP(C662,customers!$A$1:$A$1001,customers!$G$1:$G$1001,0)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5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>
        <f t="shared" si="30"/>
        <v>53.46</v>
      </c>
      <c r="N662" t="str">
        <f t="shared" si="31"/>
        <v>Excelsa</v>
      </c>
      <c r="O662" t="str">
        <f t="shared" si="32"/>
        <v>Large</v>
      </c>
    </row>
    <row r="663" spans="1:15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_xlfn.XLOOKUP(C663,customers!$A$1:$A$1001,customers!$B$1:$B$1001,0)</f>
        <v>Annie Campsall</v>
      </c>
      <c r="G663" s="2" t="str">
        <f>IF(_xlfn.XLOOKUP(C663,customers!$A$1:$A$1001,customers!$C$1:$C$1001,0)=0,"",_xlfn.XLOOKUP(C663,customers!$A$1:$A$1001,customers!$C$1:$C$1001,0))</f>
        <v>acampsallid@zimbio.com</v>
      </c>
      <c r="H663" s="2" t="str">
        <f>_xlfn.XLOOKUP(C663,customers!$A$1:$A$1001,customers!$G$1:$G$1001,0)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5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_xlfn.XLOOKUP(C664,customers!$A$1:$A$1001,customers!$B$1:$B$1001,0)</f>
        <v>Shermy Moseby</v>
      </c>
      <c r="G664" s="2" t="str">
        <f>IF(_xlfn.XLOOKUP(C664,customers!$A$1:$A$1001,customers!$C$1:$C$1001,0)=0,"",_xlfn.XLOOKUP(C664,customers!$A$1:$A$1001,customers!$C$1:$C$1001,0))</f>
        <v>smosebyie@stanford.edu</v>
      </c>
      <c r="H664" s="2" t="str">
        <f>_xlfn.XLOOKUP(C664,customers!$A$1:$A$1001,customers!$G$1:$G$1001,0)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5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_xlfn.XLOOKUP(C665,customers!$A$1:$A$1001,customers!$B$1:$B$1001,0)</f>
        <v>Corrie Wass</v>
      </c>
      <c r="G665" s="2" t="str">
        <f>IF(_xlfn.XLOOKUP(C665,customers!$A$1:$A$1001,customers!$C$1:$C$1001,0)=0,"",_xlfn.XLOOKUP(C665,customers!$A$1:$A$1001,customers!$C$1:$C$1001,0))</f>
        <v>cwassif@prweb.com</v>
      </c>
      <c r="H665" s="2" t="str">
        <f>_xlfn.XLOOKUP(C665,customers!$A$1:$A$1001,customers!$G$1:$G$1001,0)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5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_xlfn.XLOOKUP(C666,customers!$A$1:$A$1001,customers!$B$1:$B$1001,0)</f>
        <v>Ira Sjostrom</v>
      </c>
      <c r="G666" s="2" t="str">
        <f>IF(_xlfn.XLOOKUP(C666,customers!$A$1:$A$1001,customers!$C$1:$C$1001,0)=0,"",_xlfn.XLOOKUP(C666,customers!$A$1:$A$1001,customers!$C$1:$C$1001,0))</f>
        <v>isjostromig@pbs.org</v>
      </c>
      <c r="H666" s="2" t="str">
        <f>_xlfn.XLOOKUP(C666,customers!$A$1:$A$1001,customers!$G$1:$G$1001,0)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5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_xlfn.XLOOKUP(C667,customers!$A$1:$A$1001,customers!$B$1:$B$1001,0)</f>
        <v>Ira Sjostrom</v>
      </c>
      <c r="G667" s="2" t="str">
        <f>IF(_xlfn.XLOOKUP(C667,customers!$A$1:$A$1001,customers!$C$1:$C$1001,0)=0,"",_xlfn.XLOOKUP(C667,customers!$A$1:$A$1001,customers!$C$1:$C$1001,0))</f>
        <v>isjostromig@pbs.org</v>
      </c>
      <c r="H667" s="2" t="str">
        <f>_xlfn.XLOOKUP(C667,customers!$A$1:$A$1001,customers!$G$1:$G$1001,0)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5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_xlfn.XLOOKUP(C668,customers!$A$1:$A$1001,customers!$B$1:$B$1001,0)</f>
        <v>Jermaine Branchett</v>
      </c>
      <c r="G668" s="2" t="str">
        <f>IF(_xlfn.XLOOKUP(C668,customers!$A$1:$A$1001,customers!$C$1:$C$1001,0)=0,"",_xlfn.XLOOKUP(C668,customers!$A$1:$A$1001,customers!$C$1:$C$1001,0))</f>
        <v>jbranchettii@bravesites.com</v>
      </c>
      <c r="H668" s="2" t="str">
        <f>_xlfn.XLOOKUP(C668,customers!$A$1:$A$1001,customers!$G$1:$G$1001,0)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5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_xlfn.XLOOKUP(C669,customers!$A$1:$A$1001,customers!$B$1:$B$1001,0)</f>
        <v>Nissie Rudland</v>
      </c>
      <c r="G669" s="2" t="str">
        <f>IF(_xlfn.XLOOKUP(C669,customers!$A$1:$A$1001,customers!$C$1:$C$1001,0)=0,"",_xlfn.XLOOKUP(C669,customers!$A$1:$A$1001,customers!$C$1:$C$1001,0))</f>
        <v>nrudlandij@blogs.com</v>
      </c>
      <c r="H669" s="2" t="str">
        <f>_xlfn.XLOOKUP(C669,customers!$A$1:$A$1001,customers!$G$1:$G$1001,0)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5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_xlfn.XLOOKUP(C670,customers!$A$1:$A$1001,customers!$B$1:$B$1001,0)</f>
        <v>Janella Millett</v>
      </c>
      <c r="G670" s="2" t="str">
        <f>IF(_xlfn.XLOOKUP(C670,customers!$A$1:$A$1001,customers!$C$1:$C$1001,0)=0,"",_xlfn.XLOOKUP(C670,customers!$A$1:$A$1001,customers!$C$1:$C$1001,0))</f>
        <v>jmillettik@addtoany.com</v>
      </c>
      <c r="H670" s="2" t="str">
        <f>_xlfn.XLOOKUP(C670,customers!$A$1:$A$1001,customers!$G$1:$G$1001,0)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5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>
        <f t="shared" si="30"/>
        <v>137.42499999999998</v>
      </c>
      <c r="N670" t="str">
        <f t="shared" si="31"/>
        <v>Robusta</v>
      </c>
      <c r="O670" t="str">
        <f t="shared" si="32"/>
        <v>Large</v>
      </c>
    </row>
    <row r="671" spans="1:15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_xlfn.XLOOKUP(C671,customers!$A$1:$A$1001,customers!$B$1:$B$1001,0)</f>
        <v>Ferdie Tourry</v>
      </c>
      <c r="G671" s="2" t="str">
        <f>IF(_xlfn.XLOOKUP(C671,customers!$A$1:$A$1001,customers!$C$1:$C$1001,0)=0,"",_xlfn.XLOOKUP(C671,customers!$A$1:$A$1001,customers!$C$1:$C$1001,0))</f>
        <v>ftourryil@google.de</v>
      </c>
      <c r="H671" s="2" t="str">
        <f>_xlfn.XLOOKUP(C671,customers!$A$1:$A$1001,customers!$G$1:$G$1001,0)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5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_xlfn.XLOOKUP(C672,customers!$A$1:$A$1001,customers!$B$1:$B$1001,0)</f>
        <v>Cecil Weatherall</v>
      </c>
      <c r="G672" s="2" t="str">
        <f>IF(_xlfn.XLOOKUP(C672,customers!$A$1:$A$1001,customers!$C$1:$C$1001,0)=0,"",_xlfn.XLOOKUP(C672,customers!$A$1:$A$1001,customers!$C$1:$C$1001,0))</f>
        <v>cweatherallim@toplist.cz</v>
      </c>
      <c r="H672" s="2" t="str">
        <f>_xlfn.XLOOKUP(C672,customers!$A$1:$A$1001,customers!$G$1:$G$1001,0)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5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_xlfn.XLOOKUP(C673,customers!$A$1:$A$1001,customers!$B$1:$B$1001,0)</f>
        <v>Gale Heindrick</v>
      </c>
      <c r="G673" s="2" t="str">
        <f>IF(_xlfn.XLOOKUP(C673,customers!$A$1:$A$1001,customers!$C$1:$C$1001,0)=0,"",_xlfn.XLOOKUP(C673,customers!$A$1:$A$1001,customers!$C$1:$C$1001,0))</f>
        <v>gheindrickin@usda.gov</v>
      </c>
      <c r="H673" s="2" t="str">
        <f>_xlfn.XLOOKUP(C673,customers!$A$1:$A$1001,customers!$G$1:$G$1001,0)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5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>
        <f t="shared" si="30"/>
        <v>59.75</v>
      </c>
      <c r="N673" t="str">
        <f t="shared" si="31"/>
        <v>Robusta</v>
      </c>
      <c r="O673" t="str">
        <f t="shared" si="32"/>
        <v>Large</v>
      </c>
    </row>
    <row r="674" spans="1:15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_xlfn.XLOOKUP(C674,customers!$A$1:$A$1001,customers!$B$1:$B$1001,0)</f>
        <v>Layne Imason</v>
      </c>
      <c r="G674" s="2" t="str">
        <f>IF(_xlfn.XLOOKUP(C674,customers!$A$1:$A$1001,customers!$C$1:$C$1001,0)=0,"",_xlfn.XLOOKUP(C674,customers!$A$1:$A$1001,customers!$C$1:$C$1001,0))</f>
        <v>limasonio@discuz.net</v>
      </c>
      <c r="H674" s="2" t="str">
        <f>_xlfn.XLOOKUP(C674,customers!$A$1:$A$1001,customers!$G$1:$G$1001,0)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5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_xlfn.XLOOKUP(C675,customers!$A$1:$A$1001,customers!$B$1:$B$1001,0)</f>
        <v>Hazel Saill</v>
      </c>
      <c r="G675" s="2" t="str">
        <f>IF(_xlfn.XLOOKUP(C675,customers!$A$1:$A$1001,customers!$C$1:$C$1001,0)=0,"",_xlfn.XLOOKUP(C675,customers!$A$1:$A$1001,customers!$C$1:$C$1001,0))</f>
        <v>hsaillip@odnoklassniki.ru</v>
      </c>
      <c r="H675" s="2" t="str">
        <f>_xlfn.XLOOKUP(C675,customers!$A$1:$A$1001,customers!$G$1:$G$1001,0)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5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_xlfn.XLOOKUP(C676,customers!$A$1:$A$1001,customers!$B$1:$B$1001,0)</f>
        <v>Hermann Larvor</v>
      </c>
      <c r="G676" s="2" t="str">
        <f>IF(_xlfn.XLOOKUP(C676,customers!$A$1:$A$1001,customers!$C$1:$C$1001,0)=0,"",_xlfn.XLOOKUP(C676,customers!$A$1:$A$1001,customers!$C$1:$C$1001,0))</f>
        <v>hlarvoriq@last.fm</v>
      </c>
      <c r="H676" s="2" t="str">
        <f>_xlfn.XLOOKUP(C676,customers!$A$1:$A$1001,customers!$G$1:$G$1001,0)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5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>
        <f t="shared" si="30"/>
        <v>178.70999999999998</v>
      </c>
      <c r="N676" t="str">
        <f t="shared" si="31"/>
        <v>Arabica</v>
      </c>
      <c r="O676" t="str">
        <f t="shared" si="32"/>
        <v>Large</v>
      </c>
    </row>
    <row r="677" spans="1:15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_xlfn.XLOOKUP(C677,customers!$A$1:$A$1001,customers!$B$1:$B$1001,0)</f>
        <v>Terri Lyford</v>
      </c>
      <c r="G677" s="2" t="str">
        <f>IF(_xlfn.XLOOKUP(C677,customers!$A$1:$A$1001,customers!$C$1:$C$1001,0)=0,"",_xlfn.XLOOKUP(C677,customers!$A$1:$A$1001,customers!$C$1:$C$1001,0))</f>
        <v/>
      </c>
      <c r="H677" s="2" t="str">
        <f>_xlfn.XLOOKUP(C677,customers!$A$1:$A$1001,customers!$G$1:$G$1001,0)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5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_xlfn.XLOOKUP(C678,customers!$A$1:$A$1001,customers!$B$1:$B$1001,0)</f>
        <v>Gabey Cogan</v>
      </c>
      <c r="G678" s="2" t="str">
        <f>IF(_xlfn.XLOOKUP(C678,customers!$A$1:$A$1001,customers!$C$1:$C$1001,0)=0,"",_xlfn.XLOOKUP(C678,customers!$A$1:$A$1001,customers!$C$1:$C$1001,0))</f>
        <v/>
      </c>
      <c r="H678" s="2" t="str">
        <f>_xlfn.XLOOKUP(C678,customers!$A$1:$A$1001,customers!$G$1:$G$1001,0)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5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>
        <f t="shared" si="30"/>
        <v>47.55</v>
      </c>
      <c r="N678" t="str">
        <f t="shared" si="31"/>
        <v>Liberica</v>
      </c>
      <c r="O678" t="str">
        <f t="shared" si="32"/>
        <v>Large</v>
      </c>
    </row>
    <row r="679" spans="1:15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_xlfn.XLOOKUP(C679,customers!$A$1:$A$1001,customers!$B$1:$B$1001,0)</f>
        <v>Charin Penwarden</v>
      </c>
      <c r="G679" s="2" t="str">
        <f>IF(_xlfn.XLOOKUP(C679,customers!$A$1:$A$1001,customers!$C$1:$C$1001,0)=0,"",_xlfn.XLOOKUP(C679,customers!$A$1:$A$1001,customers!$C$1:$C$1001,0))</f>
        <v>cpenwardenit@mlb.com</v>
      </c>
      <c r="H679" s="2" t="str">
        <f>_xlfn.XLOOKUP(C679,customers!$A$1:$A$1001,customers!$G$1:$G$1001,0)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5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_xlfn.XLOOKUP(C680,customers!$A$1:$A$1001,customers!$B$1:$B$1001,0)</f>
        <v>Milty Middis</v>
      </c>
      <c r="G680" s="2" t="str">
        <f>IF(_xlfn.XLOOKUP(C680,customers!$A$1:$A$1001,customers!$C$1:$C$1001,0)=0,"",_xlfn.XLOOKUP(C680,customers!$A$1:$A$1001,customers!$C$1:$C$1001,0))</f>
        <v>mmiddisiu@dmoz.org</v>
      </c>
      <c r="H680" s="2" t="str">
        <f>_xlfn.XLOOKUP(C680,customers!$A$1:$A$1001,customers!$G$1:$G$1001,0)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5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>
        <f t="shared" si="30"/>
        <v>178.70999999999998</v>
      </c>
      <c r="N680" t="str">
        <f t="shared" si="31"/>
        <v>Arabica</v>
      </c>
      <c r="O680" t="str">
        <f t="shared" si="32"/>
        <v>Large</v>
      </c>
    </row>
    <row r="681" spans="1:15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_xlfn.XLOOKUP(C681,customers!$A$1:$A$1001,customers!$B$1:$B$1001,0)</f>
        <v>Adrianne Vairow</v>
      </c>
      <c r="G681" s="2" t="str">
        <f>IF(_xlfn.XLOOKUP(C681,customers!$A$1:$A$1001,customers!$C$1:$C$1001,0)=0,"",_xlfn.XLOOKUP(C681,customers!$A$1:$A$1001,customers!$C$1:$C$1001,0))</f>
        <v>avairowiv@studiopress.com</v>
      </c>
      <c r="H681" s="2" t="str">
        <f>_xlfn.XLOOKUP(C681,customers!$A$1:$A$1001,customers!$G$1:$G$1001,0)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5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>
        <f t="shared" si="30"/>
        <v>27.484999999999996</v>
      </c>
      <c r="N681" t="str">
        <f t="shared" si="31"/>
        <v>Robusta</v>
      </c>
      <c r="O681" t="str">
        <f t="shared" si="32"/>
        <v>Large</v>
      </c>
    </row>
    <row r="682" spans="1:15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_xlfn.XLOOKUP(C682,customers!$A$1:$A$1001,customers!$B$1:$B$1001,0)</f>
        <v>Anjanette Goldie</v>
      </c>
      <c r="G682" s="2" t="str">
        <f>IF(_xlfn.XLOOKUP(C682,customers!$A$1:$A$1001,customers!$C$1:$C$1001,0)=0,"",_xlfn.XLOOKUP(C682,customers!$A$1:$A$1001,customers!$C$1:$C$1001,0))</f>
        <v>agoldieiw@goo.gl</v>
      </c>
      <c r="H682" s="2" t="str">
        <f>_xlfn.XLOOKUP(C682,customers!$A$1:$A$1001,customers!$G$1:$G$1001,0)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5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_xlfn.XLOOKUP(C683,customers!$A$1:$A$1001,customers!$B$1:$B$1001,0)</f>
        <v>Nicky Ayris</v>
      </c>
      <c r="G683" s="2" t="str">
        <f>IF(_xlfn.XLOOKUP(C683,customers!$A$1:$A$1001,customers!$C$1:$C$1001,0)=0,"",_xlfn.XLOOKUP(C683,customers!$A$1:$A$1001,customers!$C$1:$C$1001,0))</f>
        <v>nayrisix@t-online.de</v>
      </c>
      <c r="H683" s="2" t="str">
        <f>_xlfn.XLOOKUP(C683,customers!$A$1:$A$1001,customers!$G$1:$G$1001,0)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5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>
        <f t="shared" si="30"/>
        <v>9.51</v>
      </c>
      <c r="N683" t="str">
        <f t="shared" si="31"/>
        <v>Liberica</v>
      </c>
      <c r="O683" t="str">
        <f t="shared" si="32"/>
        <v>Large</v>
      </c>
    </row>
    <row r="684" spans="1:15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_xlfn.XLOOKUP(C684,customers!$A$1:$A$1001,customers!$B$1:$B$1001,0)</f>
        <v>Laryssa Benediktovich</v>
      </c>
      <c r="G684" s="2" t="str">
        <f>IF(_xlfn.XLOOKUP(C684,customers!$A$1:$A$1001,customers!$C$1:$C$1001,0)=0,"",_xlfn.XLOOKUP(C684,customers!$A$1:$A$1001,customers!$C$1:$C$1001,0))</f>
        <v>lbenediktovichiy@wunderground.com</v>
      </c>
      <c r="H684" s="2" t="str">
        <f>_xlfn.XLOOKUP(C684,customers!$A$1:$A$1001,customers!$G$1:$G$1001,0)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5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_xlfn.XLOOKUP(C685,customers!$A$1:$A$1001,customers!$B$1:$B$1001,0)</f>
        <v>Theo Jacobovitz</v>
      </c>
      <c r="G685" s="2" t="str">
        <f>IF(_xlfn.XLOOKUP(C685,customers!$A$1:$A$1001,customers!$C$1:$C$1001,0)=0,"",_xlfn.XLOOKUP(C685,customers!$A$1:$A$1001,customers!$C$1:$C$1001,0))</f>
        <v>tjacobovitziz@cbc.ca</v>
      </c>
      <c r="H685" s="2" t="str">
        <f>_xlfn.XLOOKUP(C685,customers!$A$1:$A$1001,customers!$G$1:$G$1001,0)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5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_xlfn.XLOOKUP(C686,customers!$A$1:$A$1001,customers!$B$1:$B$1001,0)</f>
        <v>Becca Ableson</v>
      </c>
      <c r="G686" s="2" t="str">
        <f>IF(_xlfn.XLOOKUP(C686,customers!$A$1:$A$1001,customers!$C$1:$C$1001,0)=0,"",_xlfn.XLOOKUP(C686,customers!$A$1:$A$1001,customers!$C$1:$C$1001,0))</f>
        <v/>
      </c>
      <c r="H686" s="2" t="str">
        <f>_xlfn.XLOOKUP(C686,customers!$A$1:$A$1001,customers!$G$1:$G$1001,0)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5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>
        <f t="shared" si="30"/>
        <v>71.699999999999989</v>
      </c>
      <c r="N686" t="str">
        <f t="shared" si="31"/>
        <v>Robusta</v>
      </c>
      <c r="O686" t="str">
        <f t="shared" si="32"/>
        <v>Large</v>
      </c>
    </row>
    <row r="687" spans="1:15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_xlfn.XLOOKUP(C687,customers!$A$1:$A$1001,customers!$B$1:$B$1001,0)</f>
        <v>Jeno Druitt</v>
      </c>
      <c r="G687" s="2" t="str">
        <f>IF(_xlfn.XLOOKUP(C687,customers!$A$1:$A$1001,customers!$C$1:$C$1001,0)=0,"",_xlfn.XLOOKUP(C687,customers!$A$1:$A$1001,customers!$C$1:$C$1001,0))</f>
        <v>jdruittj1@feedburner.com</v>
      </c>
      <c r="H687" s="2" t="str">
        <f>_xlfn.XLOOKUP(C687,customers!$A$1:$A$1001,customers!$G$1:$G$1001,0)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5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>
        <f t="shared" si="30"/>
        <v>72.91</v>
      </c>
      <c r="N687" t="str">
        <f t="shared" si="31"/>
        <v>Liberica</v>
      </c>
      <c r="O687" t="str">
        <f t="shared" si="32"/>
        <v>Large</v>
      </c>
    </row>
    <row r="688" spans="1:15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_xlfn.XLOOKUP(C688,customers!$A$1:$A$1001,customers!$B$1:$B$1001,0)</f>
        <v>Deonne Shortall</v>
      </c>
      <c r="G688" s="2" t="str">
        <f>IF(_xlfn.XLOOKUP(C688,customers!$A$1:$A$1001,customers!$C$1:$C$1001,0)=0,"",_xlfn.XLOOKUP(C688,customers!$A$1:$A$1001,customers!$C$1:$C$1001,0))</f>
        <v>dshortallj2@wikipedia.org</v>
      </c>
      <c r="H688" s="2" t="str">
        <f>_xlfn.XLOOKUP(C688,customers!$A$1:$A$1001,customers!$G$1:$G$1001,0)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5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_xlfn.XLOOKUP(C689,customers!$A$1:$A$1001,customers!$B$1:$B$1001,0)</f>
        <v>Wilton Cottier</v>
      </c>
      <c r="G689" s="2" t="str">
        <f>IF(_xlfn.XLOOKUP(C689,customers!$A$1:$A$1001,customers!$C$1:$C$1001,0)=0,"",_xlfn.XLOOKUP(C689,customers!$A$1:$A$1001,customers!$C$1:$C$1001,0))</f>
        <v>wcottierj3@cafepress.com</v>
      </c>
      <c r="H689" s="2" t="str">
        <f>_xlfn.XLOOKUP(C689,customers!$A$1:$A$1001,customers!$G$1:$G$1001,0)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5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_xlfn.XLOOKUP(C690,customers!$A$1:$A$1001,customers!$B$1:$B$1001,0)</f>
        <v>Kevan Grinsted</v>
      </c>
      <c r="G690" s="2" t="str">
        <f>IF(_xlfn.XLOOKUP(C690,customers!$A$1:$A$1001,customers!$C$1:$C$1001,0)=0,"",_xlfn.XLOOKUP(C690,customers!$A$1:$A$1001,customers!$C$1:$C$1001,0))</f>
        <v>kgrinstedj4@google.com.br</v>
      </c>
      <c r="H690" s="2" t="str">
        <f>_xlfn.XLOOKUP(C690,customers!$A$1:$A$1001,customers!$G$1:$G$1001,0)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5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>
        <f t="shared" si="30"/>
        <v>64.75</v>
      </c>
      <c r="N690" t="str">
        <f t="shared" si="31"/>
        <v>Arabica</v>
      </c>
      <c r="O690" t="str">
        <f t="shared" si="32"/>
        <v>Large</v>
      </c>
    </row>
    <row r="691" spans="1:15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_xlfn.XLOOKUP(C691,customers!$A$1:$A$1001,customers!$B$1:$B$1001,0)</f>
        <v>Dionne Skyner</v>
      </c>
      <c r="G691" s="2" t="str">
        <f>IF(_xlfn.XLOOKUP(C691,customers!$A$1:$A$1001,customers!$C$1:$C$1001,0)=0,"",_xlfn.XLOOKUP(C691,customers!$A$1:$A$1001,customers!$C$1:$C$1001,0))</f>
        <v>dskynerj5@hubpages.com</v>
      </c>
      <c r="H691" s="2" t="str">
        <f>_xlfn.XLOOKUP(C691,customers!$A$1:$A$1001,customers!$G$1:$G$1001,0)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5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_xlfn.XLOOKUP(C692,customers!$A$1:$A$1001,customers!$B$1:$B$1001,0)</f>
        <v>Francesco Dressel</v>
      </c>
      <c r="G692" s="2" t="str">
        <f>IF(_xlfn.XLOOKUP(C692,customers!$A$1:$A$1001,customers!$C$1:$C$1001,0)=0,"",_xlfn.XLOOKUP(C692,customers!$A$1:$A$1001,customers!$C$1:$C$1001,0))</f>
        <v/>
      </c>
      <c r="H692" s="2" t="str">
        <f>_xlfn.XLOOKUP(C692,customers!$A$1:$A$1001,customers!$G$1:$G$1001,0)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5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_xlfn.XLOOKUP(C693,customers!$A$1:$A$1001,customers!$B$1:$B$1001,0)</f>
        <v>Jimmy Dymoke</v>
      </c>
      <c r="G693" s="2" t="str">
        <f>IF(_xlfn.XLOOKUP(C693,customers!$A$1:$A$1001,customers!$C$1:$C$1001,0)=0,"",_xlfn.XLOOKUP(C693,customers!$A$1:$A$1001,customers!$C$1:$C$1001,0))</f>
        <v>jdymokeje@prnewswire.com</v>
      </c>
      <c r="H693" s="2" t="str">
        <f>_xlfn.XLOOKUP(C693,customers!$A$1:$A$1001,customers!$G$1:$G$1001,0)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5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_xlfn.XLOOKUP(C694,customers!$A$1:$A$1001,customers!$B$1:$B$1001,0)</f>
        <v>Ambrosio Weinmann</v>
      </c>
      <c r="G694" s="2" t="str">
        <f>IF(_xlfn.XLOOKUP(C694,customers!$A$1:$A$1001,customers!$C$1:$C$1001,0)=0,"",_xlfn.XLOOKUP(C694,customers!$A$1:$A$1001,customers!$C$1:$C$1001,0))</f>
        <v>aweinmannj8@shinystat.com</v>
      </c>
      <c r="H694" s="2" t="str">
        <f>_xlfn.XLOOKUP(C694,customers!$A$1:$A$1001,customers!$G$1:$G$1001,0)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5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_xlfn.XLOOKUP(C695,customers!$A$1:$A$1001,customers!$B$1:$B$1001,0)</f>
        <v>Elden Andriessen</v>
      </c>
      <c r="G695" s="2" t="str">
        <f>IF(_xlfn.XLOOKUP(C695,customers!$A$1:$A$1001,customers!$C$1:$C$1001,0)=0,"",_xlfn.XLOOKUP(C695,customers!$A$1:$A$1001,customers!$C$1:$C$1001,0))</f>
        <v>eandriessenj9@europa.eu</v>
      </c>
      <c r="H695" s="2" t="str">
        <f>_xlfn.XLOOKUP(C695,customers!$A$1:$A$1001,customers!$G$1:$G$1001,0)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5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_xlfn.XLOOKUP(C696,customers!$A$1:$A$1001,customers!$B$1:$B$1001,0)</f>
        <v>Roxie Deaconson</v>
      </c>
      <c r="G696" s="2" t="str">
        <f>IF(_xlfn.XLOOKUP(C696,customers!$A$1:$A$1001,customers!$C$1:$C$1001,0)=0,"",_xlfn.XLOOKUP(C696,customers!$A$1:$A$1001,customers!$C$1:$C$1001,0))</f>
        <v>rdeaconsonja@archive.org</v>
      </c>
      <c r="H696" s="2" t="str">
        <f>_xlfn.XLOOKUP(C696,customers!$A$1:$A$1001,customers!$G$1:$G$1001,0)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5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_xlfn.XLOOKUP(C697,customers!$A$1:$A$1001,customers!$B$1:$B$1001,0)</f>
        <v>Davida Caro</v>
      </c>
      <c r="G697" s="2" t="str">
        <f>IF(_xlfn.XLOOKUP(C697,customers!$A$1:$A$1001,customers!$C$1:$C$1001,0)=0,"",_xlfn.XLOOKUP(C697,customers!$A$1:$A$1001,customers!$C$1:$C$1001,0))</f>
        <v>dcarojb@twitter.com</v>
      </c>
      <c r="H697" s="2" t="str">
        <f>_xlfn.XLOOKUP(C697,customers!$A$1:$A$1001,customers!$G$1:$G$1001,0)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5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>
        <f t="shared" si="30"/>
        <v>182.27499999999998</v>
      </c>
      <c r="N697" t="str">
        <f t="shared" si="31"/>
        <v>Liberica</v>
      </c>
      <c r="O697" t="str">
        <f t="shared" si="32"/>
        <v>Large</v>
      </c>
    </row>
    <row r="698" spans="1:15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_xlfn.XLOOKUP(C698,customers!$A$1:$A$1001,customers!$B$1:$B$1001,0)</f>
        <v>Johna Bluck</v>
      </c>
      <c r="G698" s="2" t="str">
        <f>IF(_xlfn.XLOOKUP(C698,customers!$A$1:$A$1001,customers!$C$1:$C$1001,0)=0,"",_xlfn.XLOOKUP(C698,customers!$A$1:$A$1001,customers!$C$1:$C$1001,0))</f>
        <v>jbluckjc@imageshack.us</v>
      </c>
      <c r="H698" s="2" t="str">
        <f>_xlfn.XLOOKUP(C698,customers!$A$1:$A$1001,customers!$G$1:$G$1001,0)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5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_xlfn.XLOOKUP(C699,customers!$A$1:$A$1001,customers!$B$1:$B$1001,0)</f>
        <v>Myrle Dearden</v>
      </c>
      <c r="G699" s="2" t="str">
        <f>IF(_xlfn.XLOOKUP(C699,customers!$A$1:$A$1001,customers!$C$1:$C$1001,0)=0,"",_xlfn.XLOOKUP(C699,customers!$A$1:$A$1001,customers!$C$1:$C$1001,0))</f>
        <v/>
      </c>
      <c r="H699" s="2" t="str">
        <f>_xlfn.XLOOKUP(C699,customers!$A$1:$A$1001,customers!$G$1:$G$1001,0)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5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_xlfn.XLOOKUP(C700,customers!$A$1:$A$1001,customers!$B$1:$B$1001,0)</f>
        <v>Jimmy Dymoke</v>
      </c>
      <c r="G700" s="2" t="str">
        <f>IF(_xlfn.XLOOKUP(C700,customers!$A$1:$A$1001,customers!$C$1:$C$1001,0)=0,"",_xlfn.XLOOKUP(C700,customers!$A$1:$A$1001,customers!$C$1:$C$1001,0))</f>
        <v>jdymokeje@prnewswire.com</v>
      </c>
      <c r="H700" s="2" t="str">
        <f>_xlfn.XLOOKUP(C700,customers!$A$1:$A$1001,customers!$G$1:$G$1001,0)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5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_xlfn.XLOOKUP(C701,customers!$A$1:$A$1001,customers!$B$1:$B$1001,0)</f>
        <v>Orland Tadman</v>
      </c>
      <c r="G701" s="2" t="str">
        <f>IF(_xlfn.XLOOKUP(C701,customers!$A$1:$A$1001,customers!$C$1:$C$1001,0)=0,"",_xlfn.XLOOKUP(C701,customers!$A$1:$A$1001,customers!$C$1:$C$1001,0))</f>
        <v>otadmanjf@ft.com</v>
      </c>
      <c r="H701" s="2" t="str">
        <f>_xlfn.XLOOKUP(C701,customers!$A$1:$A$1001,customers!$G$1:$G$1001,0)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5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_xlfn.XLOOKUP(C702,customers!$A$1:$A$1001,customers!$B$1:$B$1001,0)</f>
        <v>Barrett Gudde</v>
      </c>
      <c r="G702" s="2" t="str">
        <f>IF(_xlfn.XLOOKUP(C702,customers!$A$1:$A$1001,customers!$C$1:$C$1001,0)=0,"",_xlfn.XLOOKUP(C702,customers!$A$1:$A$1001,customers!$C$1:$C$1001,0))</f>
        <v>bguddejg@dailymotion.com</v>
      </c>
      <c r="H702" s="2" t="str">
        <f>_xlfn.XLOOKUP(C702,customers!$A$1:$A$1001,customers!$G$1:$G$1001,0)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5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>
        <f t="shared" si="30"/>
        <v>19.02</v>
      </c>
      <c r="N702" t="str">
        <f t="shared" si="31"/>
        <v>Liberica</v>
      </c>
      <c r="O702" t="str">
        <f t="shared" si="32"/>
        <v>Large</v>
      </c>
    </row>
    <row r="703" spans="1:15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_xlfn.XLOOKUP(C703,customers!$A$1:$A$1001,customers!$B$1:$B$1001,0)</f>
        <v>Nathan Sictornes</v>
      </c>
      <c r="G703" s="2" t="str">
        <f>IF(_xlfn.XLOOKUP(C703,customers!$A$1:$A$1001,customers!$C$1:$C$1001,0)=0,"",_xlfn.XLOOKUP(C703,customers!$A$1:$A$1001,customers!$C$1:$C$1001,0))</f>
        <v>nsictornesjh@buzzfeed.com</v>
      </c>
      <c r="H703" s="2" t="str">
        <f>_xlfn.XLOOKUP(C703,customers!$A$1:$A$1001,customers!$G$1:$G$1001,0)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5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_xlfn.XLOOKUP(C704,customers!$A$1:$A$1001,customers!$B$1:$B$1001,0)</f>
        <v>Vivyan Dunning</v>
      </c>
      <c r="G704" s="2" t="str">
        <f>IF(_xlfn.XLOOKUP(C704,customers!$A$1:$A$1001,customers!$C$1:$C$1001,0)=0,"",_xlfn.XLOOKUP(C704,customers!$A$1:$A$1001,customers!$C$1:$C$1001,0))</f>
        <v>vdunningji@independent.co.uk</v>
      </c>
      <c r="H704" s="2" t="str">
        <f>_xlfn.XLOOKUP(C704,customers!$A$1:$A$1001,customers!$G$1:$G$1001,0)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5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>
        <f t="shared" si="30"/>
        <v>7.77</v>
      </c>
      <c r="N704" t="str">
        <f t="shared" si="31"/>
        <v>Arabica</v>
      </c>
      <c r="O704" t="str">
        <f t="shared" si="32"/>
        <v>Large</v>
      </c>
    </row>
    <row r="705" spans="1:15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_xlfn.XLOOKUP(C705,customers!$A$1:$A$1001,customers!$B$1:$B$1001,0)</f>
        <v>Doralin Baison</v>
      </c>
      <c r="G705" s="2" t="str">
        <f>IF(_xlfn.XLOOKUP(C705,customers!$A$1:$A$1001,customers!$C$1:$C$1001,0)=0,"",_xlfn.XLOOKUP(C705,customers!$A$1:$A$1001,customers!$C$1:$C$1001,0))</f>
        <v/>
      </c>
      <c r="H705" s="2" t="str">
        <f>_xlfn.XLOOKUP(C705,customers!$A$1:$A$1001,customers!$G$1:$G$1001,0)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5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_xlfn.XLOOKUP(C706,customers!$A$1:$A$1001,customers!$B$1:$B$1001,0)</f>
        <v>Josefina Ferens</v>
      </c>
      <c r="G706" s="2" t="str">
        <f>IF(_xlfn.XLOOKUP(C706,customers!$A$1:$A$1001,customers!$C$1:$C$1001,0)=0,"",_xlfn.XLOOKUP(C706,customers!$A$1:$A$1001,customers!$C$1:$C$1001,0))</f>
        <v/>
      </c>
      <c r="H706" s="2" t="str">
        <f>_xlfn.XLOOKUP(C706,customers!$A$1:$A$1001,customers!$G$1:$G$1001,0)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5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_xlfn.XLOOKUP(C707,customers!$A$1:$A$1001,customers!$B$1:$B$1001,0)</f>
        <v>Shelley Gehring</v>
      </c>
      <c r="G707" s="2" t="str">
        <f>IF(_xlfn.XLOOKUP(C707,customers!$A$1:$A$1001,customers!$C$1:$C$1001,0)=0,"",_xlfn.XLOOKUP(C707,customers!$A$1:$A$1001,customers!$C$1:$C$1001,0))</f>
        <v>sgehringjl@gnu.org</v>
      </c>
      <c r="H707" s="2" t="str">
        <f>_xlfn.XLOOKUP(C707,customers!$A$1:$A$1001,customers!$G$1:$G$1001,0)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5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>
        <f t="shared" ref="M707:M770" si="33">L707*E707</f>
        <v>17.82</v>
      </c>
      <c r="N707" t="str">
        <f t="shared" ref="N707:N770" si="34">IF(I707="Rob","Robusta",IF(I707="Exc","Excelsa",IF(I707="Lib","Liberica",IF(I707="Ara","Arabica",""))))</f>
        <v>Excelsa</v>
      </c>
      <c r="O707" t="str">
        <f t="shared" ref="O707:O770" si="35">IF(J707="M","Medium",IF(J707="L","Large",IF(J707="D","Dark","")))</f>
        <v>Large</v>
      </c>
    </row>
    <row r="708" spans="1:15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_xlfn.XLOOKUP(C708,customers!$A$1:$A$1001,customers!$B$1:$B$1001,0)</f>
        <v>Barrie Fallowes</v>
      </c>
      <c r="G708" s="2" t="str">
        <f>IF(_xlfn.XLOOKUP(C708,customers!$A$1:$A$1001,customers!$C$1:$C$1001,0)=0,"",_xlfn.XLOOKUP(C708,customers!$A$1:$A$1001,customers!$C$1:$C$1001,0))</f>
        <v>bfallowesjm@purevolume.com</v>
      </c>
      <c r="H708" s="2" t="str">
        <f>_xlfn.XLOOKUP(C708,customers!$A$1:$A$1001,customers!$G$1:$G$1001,0)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5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_xlfn.XLOOKUP(C709,customers!$A$1:$A$1001,customers!$B$1:$B$1001,0)</f>
        <v>Nicolas Aiton</v>
      </c>
      <c r="G709" s="2" t="str">
        <f>IF(_xlfn.XLOOKUP(C709,customers!$A$1:$A$1001,customers!$C$1:$C$1001,0)=0,"",_xlfn.XLOOKUP(C709,customers!$A$1:$A$1001,customers!$C$1:$C$1001,0))</f>
        <v/>
      </c>
      <c r="H709" s="2" t="str">
        <f>_xlfn.XLOOKUP(C709,customers!$A$1:$A$1001,customers!$G$1:$G$1001,0)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5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_xlfn.XLOOKUP(C710,customers!$A$1:$A$1001,customers!$B$1:$B$1001,0)</f>
        <v>Shelli De Banke</v>
      </c>
      <c r="G710" s="2" t="str">
        <f>IF(_xlfn.XLOOKUP(C710,customers!$A$1:$A$1001,customers!$C$1:$C$1001,0)=0,"",_xlfn.XLOOKUP(C710,customers!$A$1:$A$1001,customers!$C$1:$C$1001,0))</f>
        <v>sdejo@newsvine.com</v>
      </c>
      <c r="H710" s="2" t="str">
        <f>_xlfn.XLOOKUP(C710,customers!$A$1:$A$1001,customers!$G$1:$G$1001,0)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5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_xlfn.XLOOKUP(C711,customers!$A$1:$A$1001,customers!$B$1:$B$1001,0)</f>
        <v>Lyell Murch</v>
      </c>
      <c r="G711" s="2" t="str">
        <f>IF(_xlfn.XLOOKUP(C711,customers!$A$1:$A$1001,customers!$C$1:$C$1001,0)=0,"",_xlfn.XLOOKUP(C711,customers!$A$1:$A$1001,customers!$C$1:$C$1001,0))</f>
        <v/>
      </c>
      <c r="H711" s="2" t="str">
        <f>_xlfn.XLOOKUP(C711,customers!$A$1:$A$1001,customers!$G$1:$G$1001,0)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5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>
        <f t="shared" si="33"/>
        <v>17.82</v>
      </c>
      <c r="N711" t="str">
        <f t="shared" si="34"/>
        <v>Excelsa</v>
      </c>
      <c r="O711" t="str">
        <f t="shared" si="35"/>
        <v>Large</v>
      </c>
    </row>
    <row r="712" spans="1:15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_xlfn.XLOOKUP(C712,customers!$A$1:$A$1001,customers!$B$1:$B$1001,0)</f>
        <v>Stearne Count</v>
      </c>
      <c r="G712" s="2" t="str">
        <f>IF(_xlfn.XLOOKUP(C712,customers!$A$1:$A$1001,customers!$C$1:$C$1001,0)=0,"",_xlfn.XLOOKUP(C712,customers!$A$1:$A$1001,customers!$C$1:$C$1001,0))</f>
        <v>scountjq@nba.com</v>
      </c>
      <c r="H712" s="2" t="str">
        <f>_xlfn.XLOOKUP(C712,customers!$A$1:$A$1001,customers!$G$1:$G$1001,0)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5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_xlfn.XLOOKUP(C713,customers!$A$1:$A$1001,customers!$B$1:$B$1001,0)</f>
        <v>Selia Ragles</v>
      </c>
      <c r="G713" s="2" t="str">
        <f>IF(_xlfn.XLOOKUP(C713,customers!$A$1:$A$1001,customers!$C$1:$C$1001,0)=0,"",_xlfn.XLOOKUP(C713,customers!$A$1:$A$1001,customers!$C$1:$C$1001,0))</f>
        <v>sraglesjr@blogtalkradio.com</v>
      </c>
      <c r="H713" s="2" t="str">
        <f>_xlfn.XLOOKUP(C713,customers!$A$1:$A$1001,customers!$G$1:$G$1001,0)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5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_xlfn.XLOOKUP(C714,customers!$A$1:$A$1001,customers!$B$1:$B$1001,0)</f>
        <v>Silas Deehan</v>
      </c>
      <c r="G714" s="2" t="str">
        <f>IF(_xlfn.XLOOKUP(C714,customers!$A$1:$A$1001,customers!$C$1:$C$1001,0)=0,"",_xlfn.XLOOKUP(C714,customers!$A$1:$A$1001,customers!$C$1:$C$1001,0))</f>
        <v/>
      </c>
      <c r="H714" s="2" t="str">
        <f>_xlfn.XLOOKUP(C714,customers!$A$1:$A$1001,customers!$G$1:$G$1001,0)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5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_xlfn.XLOOKUP(C715,customers!$A$1:$A$1001,customers!$B$1:$B$1001,0)</f>
        <v>Sacha Bruun</v>
      </c>
      <c r="G715" s="2" t="str">
        <f>IF(_xlfn.XLOOKUP(C715,customers!$A$1:$A$1001,customers!$C$1:$C$1001,0)=0,"",_xlfn.XLOOKUP(C715,customers!$A$1:$A$1001,customers!$C$1:$C$1001,0))</f>
        <v>sbruunjt@blogtalkradio.com</v>
      </c>
      <c r="H715" s="2" t="str">
        <f>_xlfn.XLOOKUP(C715,customers!$A$1:$A$1001,customers!$G$1:$G$1001,0)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5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_xlfn.XLOOKUP(C716,customers!$A$1:$A$1001,customers!$B$1:$B$1001,0)</f>
        <v>Alon Pllu</v>
      </c>
      <c r="G716" s="2" t="str">
        <f>IF(_xlfn.XLOOKUP(C716,customers!$A$1:$A$1001,customers!$C$1:$C$1001,0)=0,"",_xlfn.XLOOKUP(C716,customers!$A$1:$A$1001,customers!$C$1:$C$1001,0))</f>
        <v>aplluju@dagondesign.com</v>
      </c>
      <c r="H716" s="2" t="str">
        <f>_xlfn.XLOOKUP(C716,customers!$A$1:$A$1001,customers!$G$1:$G$1001,0)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5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_xlfn.XLOOKUP(C717,customers!$A$1:$A$1001,customers!$B$1:$B$1001,0)</f>
        <v>Gilberto Cornier</v>
      </c>
      <c r="G717" s="2" t="str">
        <f>IF(_xlfn.XLOOKUP(C717,customers!$A$1:$A$1001,customers!$C$1:$C$1001,0)=0,"",_xlfn.XLOOKUP(C717,customers!$A$1:$A$1001,customers!$C$1:$C$1001,0))</f>
        <v>gcornierjv@techcrunch.com</v>
      </c>
      <c r="H717" s="2" t="str">
        <f>_xlfn.XLOOKUP(C717,customers!$A$1:$A$1001,customers!$G$1:$G$1001,0)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5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>
        <f t="shared" si="33"/>
        <v>89.1</v>
      </c>
      <c r="N717" t="str">
        <f t="shared" si="34"/>
        <v>Excelsa</v>
      </c>
      <c r="O717" t="str">
        <f t="shared" si="35"/>
        <v>Large</v>
      </c>
    </row>
    <row r="718" spans="1:15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_xlfn.XLOOKUP(C718,customers!$A$1:$A$1001,customers!$B$1:$B$1001,0)</f>
        <v>Jimmy Dymoke</v>
      </c>
      <c r="G718" s="2" t="str">
        <f>IF(_xlfn.XLOOKUP(C718,customers!$A$1:$A$1001,customers!$C$1:$C$1001,0)=0,"",_xlfn.XLOOKUP(C718,customers!$A$1:$A$1001,customers!$C$1:$C$1001,0))</f>
        <v>jdymokeje@prnewswire.com</v>
      </c>
      <c r="H718" s="2" t="str">
        <f>_xlfn.XLOOKUP(C718,customers!$A$1:$A$1001,customers!$G$1:$G$1001,0)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5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>
        <f t="shared" si="33"/>
        <v>35.849999999999994</v>
      </c>
      <c r="N718" t="str">
        <f t="shared" si="34"/>
        <v>Robusta</v>
      </c>
      <c r="O718" t="str">
        <f t="shared" si="35"/>
        <v>Large</v>
      </c>
    </row>
    <row r="719" spans="1:15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_xlfn.XLOOKUP(C719,customers!$A$1:$A$1001,customers!$B$1:$B$1001,0)</f>
        <v>Willabella Harvison</v>
      </c>
      <c r="G719" s="2" t="str">
        <f>IF(_xlfn.XLOOKUP(C719,customers!$A$1:$A$1001,customers!$C$1:$C$1001,0)=0,"",_xlfn.XLOOKUP(C719,customers!$A$1:$A$1001,customers!$C$1:$C$1001,0))</f>
        <v>wharvisonjx@gizmodo.com</v>
      </c>
      <c r="H719" s="2" t="str">
        <f>_xlfn.XLOOKUP(C719,customers!$A$1:$A$1001,customers!$G$1:$G$1001,0)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5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_xlfn.XLOOKUP(C720,customers!$A$1:$A$1001,customers!$B$1:$B$1001,0)</f>
        <v>Darice Heaford</v>
      </c>
      <c r="G720" s="2" t="str">
        <f>IF(_xlfn.XLOOKUP(C720,customers!$A$1:$A$1001,customers!$C$1:$C$1001,0)=0,"",_xlfn.XLOOKUP(C720,customers!$A$1:$A$1001,customers!$C$1:$C$1001,0))</f>
        <v>dheafordjy@twitpic.com</v>
      </c>
      <c r="H720" s="2" t="str">
        <f>_xlfn.XLOOKUP(C720,customers!$A$1:$A$1001,customers!$G$1:$G$1001,0)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5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_xlfn.XLOOKUP(C721,customers!$A$1:$A$1001,customers!$B$1:$B$1001,0)</f>
        <v>Granger Fantham</v>
      </c>
      <c r="G721" s="2" t="str">
        <f>IF(_xlfn.XLOOKUP(C721,customers!$A$1:$A$1001,customers!$C$1:$C$1001,0)=0,"",_xlfn.XLOOKUP(C721,customers!$A$1:$A$1001,customers!$C$1:$C$1001,0))</f>
        <v>gfanthamjz@hexun.com</v>
      </c>
      <c r="H721" s="2" t="str">
        <f>_xlfn.XLOOKUP(C721,customers!$A$1:$A$1001,customers!$G$1:$G$1001,0)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5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>
        <f t="shared" si="33"/>
        <v>79.25</v>
      </c>
      <c r="N721" t="str">
        <f t="shared" si="34"/>
        <v>Liberica</v>
      </c>
      <c r="O721" t="str">
        <f t="shared" si="35"/>
        <v>Large</v>
      </c>
    </row>
    <row r="722" spans="1:15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_xlfn.XLOOKUP(C722,customers!$A$1:$A$1001,customers!$B$1:$B$1001,0)</f>
        <v>Reynolds Crookshanks</v>
      </c>
      <c r="G722" s="2" t="str">
        <f>IF(_xlfn.XLOOKUP(C722,customers!$A$1:$A$1001,customers!$C$1:$C$1001,0)=0,"",_xlfn.XLOOKUP(C722,customers!$A$1:$A$1001,customers!$C$1:$C$1001,0))</f>
        <v>rcrookshanksk0@unc.edu</v>
      </c>
      <c r="H722" s="2" t="str">
        <f>_xlfn.XLOOKUP(C722,customers!$A$1:$A$1001,customers!$G$1:$G$1001,0)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5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_xlfn.XLOOKUP(C723,customers!$A$1:$A$1001,customers!$B$1:$B$1001,0)</f>
        <v>Niels Leake</v>
      </c>
      <c r="G723" s="2" t="str">
        <f>IF(_xlfn.XLOOKUP(C723,customers!$A$1:$A$1001,customers!$C$1:$C$1001,0)=0,"",_xlfn.XLOOKUP(C723,customers!$A$1:$A$1001,customers!$C$1:$C$1001,0))</f>
        <v>nleakek1@cmu.edu</v>
      </c>
      <c r="H723" s="2" t="str">
        <f>_xlfn.XLOOKUP(C723,customers!$A$1:$A$1001,customers!$G$1:$G$1001,0)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5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_xlfn.XLOOKUP(C724,customers!$A$1:$A$1001,customers!$B$1:$B$1001,0)</f>
        <v>Hetti Measures</v>
      </c>
      <c r="G724" s="2" t="str">
        <f>IF(_xlfn.XLOOKUP(C724,customers!$A$1:$A$1001,customers!$C$1:$C$1001,0)=0,"",_xlfn.XLOOKUP(C724,customers!$A$1:$A$1001,customers!$C$1:$C$1001,0))</f>
        <v/>
      </c>
      <c r="H724" s="2" t="str">
        <f>_xlfn.XLOOKUP(C724,customers!$A$1:$A$1001,customers!$G$1:$G$1001,0)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5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_xlfn.XLOOKUP(C725,customers!$A$1:$A$1001,customers!$B$1:$B$1001,0)</f>
        <v>Gay Eilhersen</v>
      </c>
      <c r="G725" s="2" t="str">
        <f>IF(_xlfn.XLOOKUP(C725,customers!$A$1:$A$1001,customers!$C$1:$C$1001,0)=0,"",_xlfn.XLOOKUP(C725,customers!$A$1:$A$1001,customers!$C$1:$C$1001,0))</f>
        <v>geilhersenk3@networksolutions.com</v>
      </c>
      <c r="H725" s="2" t="str">
        <f>_xlfn.XLOOKUP(C725,customers!$A$1:$A$1001,customers!$G$1:$G$1001,0)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5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_xlfn.XLOOKUP(C726,customers!$A$1:$A$1001,customers!$B$1:$B$1001,0)</f>
        <v>Nico Hubert</v>
      </c>
      <c r="G726" s="2" t="str">
        <f>IF(_xlfn.XLOOKUP(C726,customers!$A$1:$A$1001,customers!$C$1:$C$1001,0)=0,"",_xlfn.XLOOKUP(C726,customers!$A$1:$A$1001,customers!$C$1:$C$1001,0))</f>
        <v/>
      </c>
      <c r="H726" s="2" t="str">
        <f>_xlfn.XLOOKUP(C726,customers!$A$1:$A$1001,customers!$G$1:$G$1001,0)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5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_xlfn.XLOOKUP(C727,customers!$A$1:$A$1001,customers!$B$1:$B$1001,0)</f>
        <v>Cristina Aleixo</v>
      </c>
      <c r="G727" s="2" t="str">
        <f>IF(_xlfn.XLOOKUP(C727,customers!$A$1:$A$1001,customers!$C$1:$C$1001,0)=0,"",_xlfn.XLOOKUP(C727,customers!$A$1:$A$1001,customers!$C$1:$C$1001,0))</f>
        <v>caleixok5@globo.com</v>
      </c>
      <c r="H727" s="2" t="str">
        <f>_xlfn.XLOOKUP(C727,customers!$A$1:$A$1001,customers!$G$1:$G$1001,0)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5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>
        <f t="shared" si="33"/>
        <v>23.31</v>
      </c>
      <c r="N727" t="str">
        <f t="shared" si="34"/>
        <v>Arabica</v>
      </c>
      <c r="O727" t="str">
        <f t="shared" si="35"/>
        <v>Large</v>
      </c>
    </row>
    <row r="728" spans="1:15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_xlfn.XLOOKUP(C728,customers!$A$1:$A$1001,customers!$B$1:$B$1001,0)</f>
        <v>Derrek Allpress</v>
      </c>
      <c r="G728" s="2" t="str">
        <f>IF(_xlfn.XLOOKUP(C728,customers!$A$1:$A$1001,customers!$C$1:$C$1001,0)=0,"",_xlfn.XLOOKUP(C728,customers!$A$1:$A$1001,customers!$C$1:$C$1001,0))</f>
        <v/>
      </c>
      <c r="H728" s="2" t="str">
        <f>_xlfn.XLOOKUP(C728,customers!$A$1:$A$1001,customers!$G$1:$G$1001,0)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5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>
        <f t="shared" si="33"/>
        <v>145.82</v>
      </c>
      <c r="N728" t="str">
        <f t="shared" si="34"/>
        <v>Liberica</v>
      </c>
      <c r="O728" t="str">
        <f t="shared" si="35"/>
        <v>Large</v>
      </c>
    </row>
    <row r="729" spans="1:15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_xlfn.XLOOKUP(C729,customers!$A$1:$A$1001,customers!$B$1:$B$1001,0)</f>
        <v>Rikki Tomkowicz</v>
      </c>
      <c r="G729" s="2" t="str">
        <f>IF(_xlfn.XLOOKUP(C729,customers!$A$1:$A$1001,customers!$C$1:$C$1001,0)=0,"",_xlfn.XLOOKUP(C729,customers!$A$1:$A$1001,customers!$C$1:$C$1001,0))</f>
        <v>rtomkowiczk7@bravesites.com</v>
      </c>
      <c r="H729" s="2" t="str">
        <f>_xlfn.XLOOKUP(C729,customers!$A$1:$A$1001,customers!$G$1:$G$1001,0)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5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_xlfn.XLOOKUP(C730,customers!$A$1:$A$1001,customers!$B$1:$B$1001,0)</f>
        <v>Rochette Huscroft</v>
      </c>
      <c r="G730" s="2" t="str">
        <f>IF(_xlfn.XLOOKUP(C730,customers!$A$1:$A$1001,customers!$C$1:$C$1001,0)=0,"",_xlfn.XLOOKUP(C730,customers!$A$1:$A$1001,customers!$C$1:$C$1001,0))</f>
        <v>rhuscroftk8@jimdo.com</v>
      </c>
      <c r="H730" s="2" t="str">
        <f>_xlfn.XLOOKUP(C730,customers!$A$1:$A$1001,customers!$G$1:$G$1001,0)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5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_xlfn.XLOOKUP(C731,customers!$A$1:$A$1001,customers!$B$1:$B$1001,0)</f>
        <v>Selle Scurrer</v>
      </c>
      <c r="G731" s="2" t="str">
        <f>IF(_xlfn.XLOOKUP(C731,customers!$A$1:$A$1001,customers!$C$1:$C$1001,0)=0,"",_xlfn.XLOOKUP(C731,customers!$A$1:$A$1001,customers!$C$1:$C$1001,0))</f>
        <v>sscurrerk9@flavors.me</v>
      </c>
      <c r="H731" s="2" t="str">
        <f>_xlfn.XLOOKUP(C731,customers!$A$1:$A$1001,customers!$G$1:$G$1001,0)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5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_xlfn.XLOOKUP(C732,customers!$A$1:$A$1001,customers!$B$1:$B$1001,0)</f>
        <v>Andie Rudram</v>
      </c>
      <c r="G732" s="2" t="str">
        <f>IF(_xlfn.XLOOKUP(C732,customers!$A$1:$A$1001,customers!$C$1:$C$1001,0)=0,"",_xlfn.XLOOKUP(C732,customers!$A$1:$A$1001,customers!$C$1:$C$1001,0))</f>
        <v>arudramka@prnewswire.com</v>
      </c>
      <c r="H732" s="2" t="str">
        <f>_xlfn.XLOOKUP(C732,customers!$A$1:$A$1001,customers!$G$1:$G$1001,0)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5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>
        <f t="shared" si="33"/>
        <v>36.454999999999998</v>
      </c>
      <c r="N732" t="str">
        <f t="shared" si="34"/>
        <v>Liberica</v>
      </c>
      <c r="O732" t="str">
        <f t="shared" si="35"/>
        <v>Large</v>
      </c>
    </row>
    <row r="733" spans="1:15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_xlfn.XLOOKUP(C733,customers!$A$1:$A$1001,customers!$B$1:$B$1001,0)</f>
        <v>Leta Clarricoates</v>
      </c>
      <c r="G733" s="2" t="str">
        <f>IF(_xlfn.XLOOKUP(C733,customers!$A$1:$A$1001,customers!$C$1:$C$1001,0)=0,"",_xlfn.XLOOKUP(C733,customers!$A$1:$A$1001,customers!$C$1:$C$1001,0))</f>
        <v/>
      </c>
      <c r="H733" s="2" t="str">
        <f>_xlfn.XLOOKUP(C733,customers!$A$1:$A$1001,customers!$G$1:$G$1001,0)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5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_xlfn.XLOOKUP(C734,customers!$A$1:$A$1001,customers!$B$1:$B$1001,0)</f>
        <v>Jacquelyn Maha</v>
      </c>
      <c r="G734" s="2" t="str">
        <f>IF(_xlfn.XLOOKUP(C734,customers!$A$1:$A$1001,customers!$C$1:$C$1001,0)=0,"",_xlfn.XLOOKUP(C734,customers!$A$1:$A$1001,customers!$C$1:$C$1001,0))</f>
        <v>jmahakc@cyberchimps.com</v>
      </c>
      <c r="H734" s="2" t="str">
        <f>_xlfn.XLOOKUP(C734,customers!$A$1:$A$1001,customers!$G$1:$G$1001,0)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5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>
        <f t="shared" si="33"/>
        <v>8.91</v>
      </c>
      <c r="N734" t="str">
        <f t="shared" si="34"/>
        <v>Excelsa</v>
      </c>
      <c r="O734" t="str">
        <f t="shared" si="35"/>
        <v>Large</v>
      </c>
    </row>
    <row r="735" spans="1:15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_xlfn.XLOOKUP(C735,customers!$A$1:$A$1001,customers!$B$1:$B$1001,0)</f>
        <v>Glory Clemon</v>
      </c>
      <c r="G735" s="2" t="str">
        <f>IF(_xlfn.XLOOKUP(C735,customers!$A$1:$A$1001,customers!$C$1:$C$1001,0)=0,"",_xlfn.XLOOKUP(C735,customers!$A$1:$A$1001,customers!$C$1:$C$1001,0))</f>
        <v>gclemonkd@networksolutions.com</v>
      </c>
      <c r="H735" s="2" t="str">
        <f>_xlfn.XLOOKUP(C735,customers!$A$1:$A$1001,customers!$G$1:$G$1001,0)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5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_xlfn.XLOOKUP(C736,customers!$A$1:$A$1001,customers!$B$1:$B$1001,0)</f>
        <v>Alica Kift</v>
      </c>
      <c r="G736" s="2" t="str">
        <f>IF(_xlfn.XLOOKUP(C736,customers!$A$1:$A$1001,customers!$C$1:$C$1001,0)=0,"",_xlfn.XLOOKUP(C736,customers!$A$1:$A$1001,customers!$C$1:$C$1001,0))</f>
        <v/>
      </c>
      <c r="H736" s="2" t="str">
        <f>_xlfn.XLOOKUP(C736,customers!$A$1:$A$1001,customers!$G$1:$G$1001,0)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5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_xlfn.XLOOKUP(C737,customers!$A$1:$A$1001,customers!$B$1:$B$1001,0)</f>
        <v>Babb Pollins</v>
      </c>
      <c r="G737" s="2" t="str">
        <f>IF(_xlfn.XLOOKUP(C737,customers!$A$1:$A$1001,customers!$C$1:$C$1001,0)=0,"",_xlfn.XLOOKUP(C737,customers!$A$1:$A$1001,customers!$C$1:$C$1001,0))</f>
        <v>bpollinskf@shinystat.com</v>
      </c>
      <c r="H737" s="2" t="str">
        <f>_xlfn.XLOOKUP(C737,customers!$A$1:$A$1001,customers!$G$1:$G$1001,0)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5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_xlfn.XLOOKUP(C738,customers!$A$1:$A$1001,customers!$B$1:$B$1001,0)</f>
        <v>Jarret Toye</v>
      </c>
      <c r="G738" s="2" t="str">
        <f>IF(_xlfn.XLOOKUP(C738,customers!$A$1:$A$1001,customers!$C$1:$C$1001,0)=0,"",_xlfn.XLOOKUP(C738,customers!$A$1:$A$1001,customers!$C$1:$C$1001,0))</f>
        <v>jtoyekg@pinterest.com</v>
      </c>
      <c r="H738" s="2" t="str">
        <f>_xlfn.XLOOKUP(C738,customers!$A$1:$A$1001,customers!$G$1:$G$1001,0)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5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_xlfn.XLOOKUP(C739,customers!$A$1:$A$1001,customers!$B$1:$B$1001,0)</f>
        <v>Carlie Linskill</v>
      </c>
      <c r="G739" s="2" t="str">
        <f>IF(_xlfn.XLOOKUP(C739,customers!$A$1:$A$1001,customers!$C$1:$C$1001,0)=0,"",_xlfn.XLOOKUP(C739,customers!$A$1:$A$1001,customers!$C$1:$C$1001,0))</f>
        <v>clinskillkh@sphinn.com</v>
      </c>
      <c r="H739" s="2" t="str">
        <f>_xlfn.XLOOKUP(C739,customers!$A$1:$A$1001,customers!$G$1:$G$1001,0)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5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_xlfn.XLOOKUP(C740,customers!$A$1:$A$1001,customers!$B$1:$B$1001,0)</f>
        <v>Natal Vigrass</v>
      </c>
      <c r="G740" s="2" t="str">
        <f>IF(_xlfn.XLOOKUP(C740,customers!$A$1:$A$1001,customers!$C$1:$C$1001,0)=0,"",_xlfn.XLOOKUP(C740,customers!$A$1:$A$1001,customers!$C$1:$C$1001,0))</f>
        <v>nvigrasski@ezinearticles.com</v>
      </c>
      <c r="H740" s="2" t="str">
        <f>_xlfn.XLOOKUP(C740,customers!$A$1:$A$1001,customers!$G$1:$G$1001,0)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5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>
        <f t="shared" si="33"/>
        <v>10.754999999999999</v>
      </c>
      <c r="N740" t="str">
        <f t="shared" si="34"/>
        <v>Robusta</v>
      </c>
      <c r="O740" t="str">
        <f t="shared" si="35"/>
        <v>Large</v>
      </c>
    </row>
    <row r="741" spans="1:15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_xlfn.XLOOKUP(C741,customers!$A$1:$A$1001,customers!$B$1:$B$1001,0)</f>
        <v>Jimmy Dymoke</v>
      </c>
      <c r="G741" s="2" t="str">
        <f>IF(_xlfn.XLOOKUP(C741,customers!$A$1:$A$1001,customers!$C$1:$C$1001,0)=0,"",_xlfn.XLOOKUP(C741,customers!$A$1:$A$1001,customers!$C$1:$C$1001,0))</f>
        <v>jdymokeje@prnewswire.com</v>
      </c>
      <c r="H741" s="2" t="str">
        <f>_xlfn.XLOOKUP(C741,customers!$A$1:$A$1001,customers!$G$1:$G$1001,0)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5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_xlfn.XLOOKUP(C742,customers!$A$1:$A$1001,customers!$B$1:$B$1001,0)</f>
        <v>Kandace Cragell</v>
      </c>
      <c r="G742" s="2" t="str">
        <f>IF(_xlfn.XLOOKUP(C742,customers!$A$1:$A$1001,customers!$C$1:$C$1001,0)=0,"",_xlfn.XLOOKUP(C742,customers!$A$1:$A$1001,customers!$C$1:$C$1001,0))</f>
        <v>kcragellkk@google.com</v>
      </c>
      <c r="H742" s="2" t="str">
        <f>_xlfn.XLOOKUP(C742,customers!$A$1:$A$1001,customers!$G$1:$G$1001,0)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5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>
        <f t="shared" si="33"/>
        <v>28.679999999999996</v>
      </c>
      <c r="N742" t="str">
        <f t="shared" si="34"/>
        <v>Robusta</v>
      </c>
      <c r="O742" t="str">
        <f t="shared" si="35"/>
        <v>Large</v>
      </c>
    </row>
    <row r="743" spans="1:15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_xlfn.XLOOKUP(C743,customers!$A$1:$A$1001,customers!$B$1:$B$1001,0)</f>
        <v>Lyon Ibert</v>
      </c>
      <c r="G743" s="2" t="str">
        <f>IF(_xlfn.XLOOKUP(C743,customers!$A$1:$A$1001,customers!$C$1:$C$1001,0)=0,"",_xlfn.XLOOKUP(C743,customers!$A$1:$A$1001,customers!$C$1:$C$1001,0))</f>
        <v>libertkl@huffingtonpost.com</v>
      </c>
      <c r="H743" s="2" t="str">
        <f>_xlfn.XLOOKUP(C743,customers!$A$1:$A$1001,customers!$G$1:$G$1001,0)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5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_xlfn.XLOOKUP(C744,customers!$A$1:$A$1001,customers!$B$1:$B$1001,0)</f>
        <v>Reese Lidgey</v>
      </c>
      <c r="G744" s="2" t="str">
        <f>IF(_xlfn.XLOOKUP(C744,customers!$A$1:$A$1001,customers!$C$1:$C$1001,0)=0,"",_xlfn.XLOOKUP(C744,customers!$A$1:$A$1001,customers!$C$1:$C$1001,0))</f>
        <v>rlidgeykm@vimeo.com</v>
      </c>
      <c r="H744" s="2" t="str">
        <f>_xlfn.XLOOKUP(C744,customers!$A$1:$A$1001,customers!$G$1:$G$1001,0)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5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_xlfn.XLOOKUP(C745,customers!$A$1:$A$1001,customers!$B$1:$B$1001,0)</f>
        <v>Tersina Castagne</v>
      </c>
      <c r="G745" s="2" t="str">
        <f>IF(_xlfn.XLOOKUP(C745,customers!$A$1:$A$1001,customers!$C$1:$C$1001,0)=0,"",_xlfn.XLOOKUP(C745,customers!$A$1:$A$1001,customers!$C$1:$C$1001,0))</f>
        <v>tcastagnekn@wikia.com</v>
      </c>
      <c r="H745" s="2" t="str">
        <f>_xlfn.XLOOKUP(C745,customers!$A$1:$A$1001,customers!$G$1:$G$1001,0)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5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_xlfn.XLOOKUP(C746,customers!$A$1:$A$1001,customers!$B$1:$B$1001,0)</f>
        <v>Samuele Klaaassen</v>
      </c>
      <c r="G746" s="2" t="str">
        <f>IF(_xlfn.XLOOKUP(C746,customers!$A$1:$A$1001,customers!$C$1:$C$1001,0)=0,"",_xlfn.XLOOKUP(C746,customers!$A$1:$A$1001,customers!$C$1:$C$1001,0))</f>
        <v/>
      </c>
      <c r="H746" s="2" t="str">
        <f>_xlfn.XLOOKUP(C746,customers!$A$1:$A$1001,customers!$G$1:$G$1001,0)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5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_xlfn.XLOOKUP(C747,customers!$A$1:$A$1001,customers!$B$1:$B$1001,0)</f>
        <v>Jordana Halden</v>
      </c>
      <c r="G747" s="2" t="str">
        <f>IF(_xlfn.XLOOKUP(C747,customers!$A$1:$A$1001,customers!$C$1:$C$1001,0)=0,"",_xlfn.XLOOKUP(C747,customers!$A$1:$A$1001,customers!$C$1:$C$1001,0))</f>
        <v>jhaldenkp@comcast.net</v>
      </c>
      <c r="H747" s="2" t="str">
        <f>_xlfn.XLOOKUP(C747,customers!$A$1:$A$1001,customers!$G$1:$G$1001,0)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5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_xlfn.XLOOKUP(C748,customers!$A$1:$A$1001,customers!$B$1:$B$1001,0)</f>
        <v>Hussein Olliff</v>
      </c>
      <c r="G748" s="2" t="str">
        <f>IF(_xlfn.XLOOKUP(C748,customers!$A$1:$A$1001,customers!$C$1:$C$1001,0)=0,"",_xlfn.XLOOKUP(C748,customers!$A$1:$A$1001,customers!$C$1:$C$1001,0))</f>
        <v>holliffkq@sciencedirect.com</v>
      </c>
      <c r="H748" s="2" t="str">
        <f>_xlfn.XLOOKUP(C748,customers!$A$1:$A$1001,customers!$G$1:$G$1001,0)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5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_xlfn.XLOOKUP(C749,customers!$A$1:$A$1001,customers!$B$1:$B$1001,0)</f>
        <v>Teddi Quadri</v>
      </c>
      <c r="G749" s="2" t="str">
        <f>IF(_xlfn.XLOOKUP(C749,customers!$A$1:$A$1001,customers!$C$1:$C$1001,0)=0,"",_xlfn.XLOOKUP(C749,customers!$A$1:$A$1001,customers!$C$1:$C$1001,0))</f>
        <v>tquadrikr@opensource.org</v>
      </c>
      <c r="H749" s="2" t="str">
        <f>_xlfn.XLOOKUP(C749,customers!$A$1:$A$1001,customers!$G$1:$G$1001,0)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5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_xlfn.XLOOKUP(C750,customers!$A$1:$A$1001,customers!$B$1:$B$1001,0)</f>
        <v>Felita Eshmade</v>
      </c>
      <c r="G750" s="2" t="str">
        <f>IF(_xlfn.XLOOKUP(C750,customers!$A$1:$A$1001,customers!$C$1:$C$1001,0)=0,"",_xlfn.XLOOKUP(C750,customers!$A$1:$A$1001,customers!$C$1:$C$1001,0))</f>
        <v>feshmadeks@umn.edu</v>
      </c>
      <c r="H750" s="2" t="str">
        <f>_xlfn.XLOOKUP(C750,customers!$A$1:$A$1001,customers!$G$1:$G$1001,0)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5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_xlfn.XLOOKUP(C751,customers!$A$1:$A$1001,customers!$B$1:$B$1001,0)</f>
        <v>Melodie OIlier</v>
      </c>
      <c r="G751" s="2" t="str">
        <f>IF(_xlfn.XLOOKUP(C751,customers!$A$1:$A$1001,customers!$C$1:$C$1001,0)=0,"",_xlfn.XLOOKUP(C751,customers!$A$1:$A$1001,customers!$C$1:$C$1001,0))</f>
        <v>moilierkt@paginegialle.it</v>
      </c>
      <c r="H751" s="2" t="str">
        <f>_xlfn.XLOOKUP(C751,customers!$A$1:$A$1001,customers!$G$1:$G$1001,0)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5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_xlfn.XLOOKUP(C752,customers!$A$1:$A$1001,customers!$B$1:$B$1001,0)</f>
        <v>Hazel Iacopini</v>
      </c>
      <c r="G752" s="2" t="str">
        <f>IF(_xlfn.XLOOKUP(C752,customers!$A$1:$A$1001,customers!$C$1:$C$1001,0)=0,"",_xlfn.XLOOKUP(C752,customers!$A$1:$A$1001,customers!$C$1:$C$1001,0))</f>
        <v/>
      </c>
      <c r="H752" s="2" t="str">
        <f>_xlfn.XLOOKUP(C752,customers!$A$1:$A$1001,customers!$G$1:$G$1001,0)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5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_xlfn.XLOOKUP(C753,customers!$A$1:$A$1001,customers!$B$1:$B$1001,0)</f>
        <v>Vinny Shoebotham</v>
      </c>
      <c r="G753" s="2" t="str">
        <f>IF(_xlfn.XLOOKUP(C753,customers!$A$1:$A$1001,customers!$C$1:$C$1001,0)=0,"",_xlfn.XLOOKUP(C753,customers!$A$1:$A$1001,customers!$C$1:$C$1001,0))</f>
        <v>vshoebothamkv@redcross.org</v>
      </c>
      <c r="H753" s="2" t="str">
        <f>_xlfn.XLOOKUP(C753,customers!$A$1:$A$1001,customers!$G$1:$G$1001,0)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5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>
        <f t="shared" si="33"/>
        <v>19.02</v>
      </c>
      <c r="N753" t="str">
        <f t="shared" si="34"/>
        <v>Liberica</v>
      </c>
      <c r="O753" t="str">
        <f t="shared" si="35"/>
        <v>Large</v>
      </c>
    </row>
    <row r="754" spans="1:15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_xlfn.XLOOKUP(C754,customers!$A$1:$A$1001,customers!$B$1:$B$1001,0)</f>
        <v>Bran Sterke</v>
      </c>
      <c r="G754" s="2" t="str">
        <f>IF(_xlfn.XLOOKUP(C754,customers!$A$1:$A$1001,customers!$C$1:$C$1001,0)=0,"",_xlfn.XLOOKUP(C754,customers!$A$1:$A$1001,customers!$C$1:$C$1001,0))</f>
        <v>bsterkekw@biblegateway.com</v>
      </c>
      <c r="H754" s="2" t="str">
        <f>_xlfn.XLOOKUP(C754,customers!$A$1:$A$1001,customers!$G$1:$G$1001,0)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5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_xlfn.XLOOKUP(C755,customers!$A$1:$A$1001,customers!$B$1:$B$1001,0)</f>
        <v>Simone Capon</v>
      </c>
      <c r="G755" s="2" t="str">
        <f>IF(_xlfn.XLOOKUP(C755,customers!$A$1:$A$1001,customers!$C$1:$C$1001,0)=0,"",_xlfn.XLOOKUP(C755,customers!$A$1:$A$1001,customers!$C$1:$C$1001,0))</f>
        <v>scaponkx@craigslist.org</v>
      </c>
      <c r="H755" s="2" t="str">
        <f>_xlfn.XLOOKUP(C755,customers!$A$1:$A$1001,customers!$G$1:$G$1001,0)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5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_xlfn.XLOOKUP(C756,customers!$A$1:$A$1001,customers!$B$1:$B$1001,0)</f>
        <v>Jimmy Dymoke</v>
      </c>
      <c r="G756" s="2" t="str">
        <f>IF(_xlfn.XLOOKUP(C756,customers!$A$1:$A$1001,customers!$C$1:$C$1001,0)=0,"",_xlfn.XLOOKUP(C756,customers!$A$1:$A$1001,customers!$C$1:$C$1001,0))</f>
        <v>jdymokeje@prnewswire.com</v>
      </c>
      <c r="H756" s="2" t="str">
        <f>_xlfn.XLOOKUP(C756,customers!$A$1:$A$1001,customers!$G$1:$G$1001,0)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5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_xlfn.XLOOKUP(C757,customers!$A$1:$A$1001,customers!$B$1:$B$1001,0)</f>
        <v>Foster Constance</v>
      </c>
      <c r="G757" s="2" t="str">
        <f>IF(_xlfn.XLOOKUP(C757,customers!$A$1:$A$1001,customers!$C$1:$C$1001,0)=0,"",_xlfn.XLOOKUP(C757,customers!$A$1:$A$1001,customers!$C$1:$C$1001,0))</f>
        <v>fconstancekz@ifeng.com</v>
      </c>
      <c r="H757" s="2" t="str">
        <f>_xlfn.XLOOKUP(C757,customers!$A$1:$A$1001,customers!$G$1:$G$1001,0)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5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>
        <f t="shared" si="33"/>
        <v>28.53</v>
      </c>
      <c r="N757" t="str">
        <f t="shared" si="34"/>
        <v>Liberica</v>
      </c>
      <c r="O757" t="str">
        <f t="shared" si="35"/>
        <v>Large</v>
      </c>
    </row>
    <row r="758" spans="1:15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_xlfn.XLOOKUP(C758,customers!$A$1:$A$1001,customers!$B$1:$B$1001,0)</f>
        <v>Fernando Sulman</v>
      </c>
      <c r="G758" s="2" t="str">
        <f>IF(_xlfn.XLOOKUP(C758,customers!$A$1:$A$1001,customers!$C$1:$C$1001,0)=0,"",_xlfn.XLOOKUP(C758,customers!$A$1:$A$1001,customers!$C$1:$C$1001,0))</f>
        <v>fsulmanl0@washington.edu</v>
      </c>
      <c r="H758" s="2" t="str">
        <f>_xlfn.XLOOKUP(C758,customers!$A$1:$A$1001,customers!$G$1:$G$1001,0)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5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_xlfn.XLOOKUP(C759,customers!$A$1:$A$1001,customers!$B$1:$B$1001,0)</f>
        <v>Dorotea Hollyman</v>
      </c>
      <c r="G759" s="2" t="str">
        <f>IF(_xlfn.XLOOKUP(C759,customers!$A$1:$A$1001,customers!$C$1:$C$1001,0)=0,"",_xlfn.XLOOKUP(C759,customers!$A$1:$A$1001,customers!$C$1:$C$1001,0))</f>
        <v>dhollymanl1@ibm.com</v>
      </c>
      <c r="H759" s="2" t="str">
        <f>_xlfn.XLOOKUP(C759,customers!$A$1:$A$1001,customers!$G$1:$G$1001,0)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5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_xlfn.XLOOKUP(C760,customers!$A$1:$A$1001,customers!$B$1:$B$1001,0)</f>
        <v>Lorelei Nardoni</v>
      </c>
      <c r="G760" s="2" t="str">
        <f>IF(_xlfn.XLOOKUP(C760,customers!$A$1:$A$1001,customers!$C$1:$C$1001,0)=0,"",_xlfn.XLOOKUP(C760,customers!$A$1:$A$1001,customers!$C$1:$C$1001,0))</f>
        <v>lnardonil2@hao123.com</v>
      </c>
      <c r="H760" s="2" t="str">
        <f>_xlfn.XLOOKUP(C760,customers!$A$1:$A$1001,customers!$G$1:$G$1001,0)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5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_xlfn.XLOOKUP(C761,customers!$A$1:$A$1001,customers!$B$1:$B$1001,0)</f>
        <v>Dallas Yarham</v>
      </c>
      <c r="G761" s="2" t="str">
        <f>IF(_xlfn.XLOOKUP(C761,customers!$A$1:$A$1001,customers!$C$1:$C$1001,0)=0,"",_xlfn.XLOOKUP(C761,customers!$A$1:$A$1001,customers!$C$1:$C$1001,0))</f>
        <v>dyarhaml3@moonfruit.com</v>
      </c>
      <c r="H761" s="2" t="str">
        <f>_xlfn.XLOOKUP(C761,customers!$A$1:$A$1001,customers!$G$1:$G$1001,0)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5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_xlfn.XLOOKUP(C762,customers!$A$1:$A$1001,customers!$B$1:$B$1001,0)</f>
        <v>Arlana Ferrea</v>
      </c>
      <c r="G762" s="2" t="str">
        <f>IF(_xlfn.XLOOKUP(C762,customers!$A$1:$A$1001,customers!$C$1:$C$1001,0)=0,"",_xlfn.XLOOKUP(C762,customers!$A$1:$A$1001,customers!$C$1:$C$1001,0))</f>
        <v>aferreal4@wikia.com</v>
      </c>
      <c r="H762" s="2" t="str">
        <f>_xlfn.XLOOKUP(C762,customers!$A$1:$A$1001,customers!$G$1:$G$1001,0)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5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>
        <f t="shared" si="33"/>
        <v>44.55</v>
      </c>
      <c r="N762" t="str">
        <f t="shared" si="34"/>
        <v>Excelsa</v>
      </c>
      <c r="O762" t="str">
        <f t="shared" si="35"/>
        <v>Large</v>
      </c>
    </row>
    <row r="763" spans="1:15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_xlfn.XLOOKUP(C763,customers!$A$1:$A$1001,customers!$B$1:$B$1001,0)</f>
        <v>Chuck Kendrick</v>
      </c>
      <c r="G763" s="2" t="str">
        <f>IF(_xlfn.XLOOKUP(C763,customers!$A$1:$A$1001,customers!$C$1:$C$1001,0)=0,"",_xlfn.XLOOKUP(C763,customers!$A$1:$A$1001,customers!$C$1:$C$1001,0))</f>
        <v>ckendrickl5@webnode.com</v>
      </c>
      <c r="H763" s="2" t="str">
        <f>_xlfn.XLOOKUP(C763,customers!$A$1:$A$1001,customers!$G$1:$G$1001,0)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5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>
        <f t="shared" si="33"/>
        <v>89.1</v>
      </c>
      <c r="N763" t="str">
        <f t="shared" si="34"/>
        <v>Excelsa</v>
      </c>
      <c r="O763" t="str">
        <f t="shared" si="35"/>
        <v>Large</v>
      </c>
    </row>
    <row r="764" spans="1:15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_xlfn.XLOOKUP(C764,customers!$A$1:$A$1001,customers!$B$1:$B$1001,0)</f>
        <v>Sharona Danilchik</v>
      </c>
      <c r="G764" s="2" t="str">
        <f>IF(_xlfn.XLOOKUP(C764,customers!$A$1:$A$1001,customers!$C$1:$C$1001,0)=0,"",_xlfn.XLOOKUP(C764,customers!$A$1:$A$1001,customers!$C$1:$C$1001,0))</f>
        <v>sdanilchikl6@mit.edu</v>
      </c>
      <c r="H764" s="2" t="str">
        <f>_xlfn.XLOOKUP(C764,customers!$A$1:$A$1001,customers!$G$1:$G$1001,0)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5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_xlfn.XLOOKUP(C765,customers!$A$1:$A$1001,customers!$B$1:$B$1001,0)</f>
        <v>Sarajane Potter</v>
      </c>
      <c r="G765" s="2" t="str">
        <f>IF(_xlfn.XLOOKUP(C765,customers!$A$1:$A$1001,customers!$C$1:$C$1001,0)=0,"",_xlfn.XLOOKUP(C765,customers!$A$1:$A$1001,customers!$C$1:$C$1001,0))</f>
        <v/>
      </c>
      <c r="H765" s="2" t="str">
        <f>_xlfn.XLOOKUP(C765,customers!$A$1:$A$1001,customers!$G$1:$G$1001,0)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5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>
        <f t="shared" si="33"/>
        <v>23.31</v>
      </c>
      <c r="N765" t="str">
        <f t="shared" si="34"/>
        <v>Arabica</v>
      </c>
      <c r="O765" t="str">
        <f t="shared" si="35"/>
        <v>Large</v>
      </c>
    </row>
    <row r="766" spans="1:15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_xlfn.XLOOKUP(C766,customers!$A$1:$A$1001,customers!$B$1:$B$1001,0)</f>
        <v>Bobby Folomkin</v>
      </c>
      <c r="G766" s="2" t="str">
        <f>IF(_xlfn.XLOOKUP(C766,customers!$A$1:$A$1001,customers!$C$1:$C$1001,0)=0,"",_xlfn.XLOOKUP(C766,customers!$A$1:$A$1001,customers!$C$1:$C$1001,0))</f>
        <v>bfolomkinl8@yolasite.com</v>
      </c>
      <c r="H766" s="2" t="str">
        <f>_xlfn.XLOOKUP(C766,customers!$A$1:$A$1001,customers!$G$1:$G$1001,0)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5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>
        <f t="shared" si="33"/>
        <v>178.70999999999998</v>
      </c>
      <c r="N766" t="str">
        <f t="shared" si="34"/>
        <v>Arabica</v>
      </c>
      <c r="O766" t="str">
        <f t="shared" si="35"/>
        <v>Large</v>
      </c>
    </row>
    <row r="767" spans="1:15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_xlfn.XLOOKUP(C767,customers!$A$1:$A$1001,customers!$B$1:$B$1001,0)</f>
        <v>Rafferty Pursglove</v>
      </c>
      <c r="G767" s="2" t="str">
        <f>IF(_xlfn.XLOOKUP(C767,customers!$A$1:$A$1001,customers!$C$1:$C$1001,0)=0,"",_xlfn.XLOOKUP(C767,customers!$A$1:$A$1001,customers!$C$1:$C$1001,0))</f>
        <v>rpursglovel9@biblegateway.com</v>
      </c>
      <c r="H767" s="2" t="str">
        <f>_xlfn.XLOOKUP(C767,customers!$A$1:$A$1001,customers!$G$1:$G$1001,0)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5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_xlfn.XLOOKUP(C768,customers!$A$1:$A$1001,customers!$B$1:$B$1001,0)</f>
        <v>Rafferty Pursglove</v>
      </c>
      <c r="G768" s="2" t="str">
        <f>IF(_xlfn.XLOOKUP(C768,customers!$A$1:$A$1001,customers!$C$1:$C$1001,0)=0,"",_xlfn.XLOOKUP(C768,customers!$A$1:$A$1001,customers!$C$1:$C$1001,0))</f>
        <v>rpursglovel9@biblegateway.com</v>
      </c>
      <c r="H768" s="2" t="str">
        <f>_xlfn.XLOOKUP(C768,customers!$A$1:$A$1001,customers!$G$1:$G$1001,0)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5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>
        <f t="shared" si="33"/>
        <v>15.54</v>
      </c>
      <c r="N768" t="str">
        <f t="shared" si="34"/>
        <v>Arabica</v>
      </c>
      <c r="O768" t="str">
        <f t="shared" si="35"/>
        <v>Large</v>
      </c>
    </row>
    <row r="769" spans="1:15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_xlfn.XLOOKUP(C769,customers!$A$1:$A$1001,customers!$B$1:$B$1001,0)</f>
        <v>Foster Constance</v>
      </c>
      <c r="G769" s="2" t="str">
        <f>IF(_xlfn.XLOOKUP(C769,customers!$A$1:$A$1001,customers!$C$1:$C$1001,0)=0,"",_xlfn.XLOOKUP(C769,customers!$A$1:$A$1001,customers!$C$1:$C$1001,0))</f>
        <v>fconstancekz@ifeng.com</v>
      </c>
      <c r="H769" s="2" t="str">
        <f>_xlfn.XLOOKUP(C769,customers!$A$1:$A$1001,customers!$G$1:$G$1001,0)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5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>
        <f t="shared" si="33"/>
        <v>89.35499999999999</v>
      </c>
      <c r="N769" t="str">
        <f t="shared" si="34"/>
        <v>Arabica</v>
      </c>
      <c r="O769" t="str">
        <f t="shared" si="35"/>
        <v>Large</v>
      </c>
    </row>
    <row r="770" spans="1:15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_xlfn.XLOOKUP(C770,customers!$A$1:$A$1001,customers!$B$1:$B$1001,0)</f>
        <v>Foster Constance</v>
      </c>
      <c r="G770" s="2" t="str">
        <f>IF(_xlfn.XLOOKUP(C770,customers!$A$1:$A$1001,customers!$C$1:$C$1001,0)=0,"",_xlfn.XLOOKUP(C770,customers!$A$1:$A$1001,customers!$C$1:$C$1001,0))</f>
        <v>fconstancekz@ifeng.com</v>
      </c>
      <c r="H770" s="2" t="str">
        <f>_xlfn.XLOOKUP(C770,customers!$A$1:$A$1001,customers!$G$1:$G$1001,0)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5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>
        <f t="shared" si="33"/>
        <v>23.9</v>
      </c>
      <c r="N770" t="str">
        <f t="shared" si="34"/>
        <v>Robusta</v>
      </c>
      <c r="O770" t="str">
        <f t="shared" si="35"/>
        <v>Large</v>
      </c>
    </row>
    <row r="771" spans="1:15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_xlfn.XLOOKUP(C771,customers!$A$1:$A$1001,customers!$B$1:$B$1001,0)</f>
        <v>Dalia Eburah</v>
      </c>
      <c r="G771" s="2" t="str">
        <f>IF(_xlfn.XLOOKUP(C771,customers!$A$1:$A$1001,customers!$C$1:$C$1001,0)=0,"",_xlfn.XLOOKUP(C771,customers!$A$1:$A$1001,customers!$C$1:$C$1001,0))</f>
        <v>deburahld@google.co.jp</v>
      </c>
      <c r="H771" s="2" t="str">
        <f>_xlfn.XLOOKUP(C771,customers!$A$1:$A$1001,customers!$G$1:$G$1001,0)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5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>
        <f t="shared" ref="M771:M834" si="36">L771*E771</f>
        <v>137.31</v>
      </c>
      <c r="N771" t="str">
        <f t="shared" ref="N771:N834" si="37">IF(I771="Rob","Robusta",IF(I771="Exc","Excelsa",IF(I771="Lib","Liberica",IF(I771="Ara","Arabica",""))))</f>
        <v>Robusta</v>
      </c>
      <c r="O771" t="str">
        <f t="shared" ref="O771:O834" si="38">IF(J771="M","Medium",IF(J771="L","Large",IF(J771="D","Dark","")))</f>
        <v>Medium</v>
      </c>
    </row>
    <row r="772" spans="1:15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_xlfn.XLOOKUP(C772,customers!$A$1:$A$1001,customers!$B$1:$B$1001,0)</f>
        <v>Martie Brimilcombe</v>
      </c>
      <c r="G772" s="2" t="str">
        <f>IF(_xlfn.XLOOKUP(C772,customers!$A$1:$A$1001,customers!$C$1:$C$1001,0)=0,"",_xlfn.XLOOKUP(C772,customers!$A$1:$A$1001,customers!$C$1:$C$1001,0))</f>
        <v>mbrimilcombele@cnn.com</v>
      </c>
      <c r="H772" s="2" t="str">
        <f>_xlfn.XLOOKUP(C772,customers!$A$1:$A$1001,customers!$G$1:$G$1001,0)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5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_xlfn.XLOOKUP(C773,customers!$A$1:$A$1001,customers!$B$1:$B$1001,0)</f>
        <v>Suzanna Bollam</v>
      </c>
      <c r="G773" s="2" t="str">
        <f>IF(_xlfn.XLOOKUP(C773,customers!$A$1:$A$1001,customers!$C$1:$C$1001,0)=0,"",_xlfn.XLOOKUP(C773,customers!$A$1:$A$1001,customers!$C$1:$C$1001,0))</f>
        <v>sbollamlf@list-manage.com</v>
      </c>
      <c r="H773" s="2" t="str">
        <f>_xlfn.XLOOKUP(C773,customers!$A$1:$A$1001,customers!$G$1:$G$1001,0)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5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>
        <f t="shared" si="36"/>
        <v>21.509999999999998</v>
      </c>
      <c r="N773" t="str">
        <f t="shared" si="37"/>
        <v>Robusta</v>
      </c>
      <c r="O773" t="str">
        <f t="shared" si="38"/>
        <v>Large</v>
      </c>
    </row>
    <row r="774" spans="1:15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_xlfn.XLOOKUP(C774,customers!$A$1:$A$1001,customers!$B$1:$B$1001,0)</f>
        <v>Mellisa Mebes</v>
      </c>
      <c r="G774" s="2" t="str">
        <f>IF(_xlfn.XLOOKUP(C774,customers!$A$1:$A$1001,customers!$C$1:$C$1001,0)=0,"",_xlfn.XLOOKUP(C774,customers!$A$1:$A$1001,customers!$C$1:$C$1001,0))</f>
        <v/>
      </c>
      <c r="H774" s="2" t="str">
        <f>_xlfn.XLOOKUP(C774,customers!$A$1:$A$1001,customers!$G$1:$G$1001,0)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5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_xlfn.XLOOKUP(C775,customers!$A$1:$A$1001,customers!$B$1:$B$1001,0)</f>
        <v>Alva Filipczak</v>
      </c>
      <c r="G775" s="2" t="str">
        <f>IF(_xlfn.XLOOKUP(C775,customers!$A$1:$A$1001,customers!$C$1:$C$1001,0)=0,"",_xlfn.XLOOKUP(C775,customers!$A$1:$A$1001,customers!$C$1:$C$1001,0))</f>
        <v>afilipczaklh@ning.com</v>
      </c>
      <c r="H775" s="2" t="str">
        <f>_xlfn.XLOOKUP(C775,customers!$A$1:$A$1001,customers!$G$1:$G$1001,0)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5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_xlfn.XLOOKUP(C776,customers!$A$1:$A$1001,customers!$B$1:$B$1001,0)</f>
        <v>Dorette Hinemoor</v>
      </c>
      <c r="G776" s="2" t="str">
        <f>IF(_xlfn.XLOOKUP(C776,customers!$A$1:$A$1001,customers!$C$1:$C$1001,0)=0,"",_xlfn.XLOOKUP(C776,customers!$A$1:$A$1001,customers!$C$1:$C$1001,0))</f>
        <v/>
      </c>
      <c r="H776" s="2" t="str">
        <f>_xlfn.XLOOKUP(C776,customers!$A$1:$A$1001,customers!$G$1:$G$1001,0)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5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_xlfn.XLOOKUP(C777,customers!$A$1:$A$1001,customers!$B$1:$B$1001,0)</f>
        <v>Rhetta Elnaugh</v>
      </c>
      <c r="G777" s="2" t="str">
        <f>IF(_xlfn.XLOOKUP(C777,customers!$A$1:$A$1001,customers!$C$1:$C$1001,0)=0,"",_xlfn.XLOOKUP(C777,customers!$A$1:$A$1001,customers!$C$1:$C$1001,0))</f>
        <v>relnaughlj@comsenz.com</v>
      </c>
      <c r="H777" s="2" t="str">
        <f>_xlfn.XLOOKUP(C777,customers!$A$1:$A$1001,customers!$G$1:$G$1001,0)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5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>
        <f t="shared" si="36"/>
        <v>17.82</v>
      </c>
      <c r="N777" t="str">
        <f t="shared" si="37"/>
        <v>Excelsa</v>
      </c>
      <c r="O777" t="str">
        <f t="shared" si="38"/>
        <v>Large</v>
      </c>
    </row>
    <row r="778" spans="1:15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_xlfn.XLOOKUP(C778,customers!$A$1:$A$1001,customers!$B$1:$B$1001,0)</f>
        <v>Jule Deehan</v>
      </c>
      <c r="G778" s="2" t="str">
        <f>IF(_xlfn.XLOOKUP(C778,customers!$A$1:$A$1001,customers!$C$1:$C$1001,0)=0,"",_xlfn.XLOOKUP(C778,customers!$A$1:$A$1001,customers!$C$1:$C$1001,0))</f>
        <v>jdeehanlk@about.me</v>
      </c>
      <c r="H778" s="2" t="str">
        <f>_xlfn.XLOOKUP(C778,customers!$A$1:$A$1001,customers!$G$1:$G$1001,0)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5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_xlfn.XLOOKUP(C779,customers!$A$1:$A$1001,customers!$B$1:$B$1001,0)</f>
        <v>Janella Eden</v>
      </c>
      <c r="G779" s="2" t="str">
        <f>IF(_xlfn.XLOOKUP(C779,customers!$A$1:$A$1001,customers!$C$1:$C$1001,0)=0,"",_xlfn.XLOOKUP(C779,customers!$A$1:$A$1001,customers!$C$1:$C$1001,0))</f>
        <v>jedenll@e-recht24.de</v>
      </c>
      <c r="H779" s="2" t="str">
        <f>_xlfn.XLOOKUP(C779,customers!$A$1:$A$1001,customers!$G$1:$G$1001,0)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5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>
        <f t="shared" si="36"/>
        <v>59.569999999999993</v>
      </c>
      <c r="N779" t="str">
        <f t="shared" si="37"/>
        <v>Arabica</v>
      </c>
      <c r="O779" t="str">
        <f t="shared" si="38"/>
        <v>Large</v>
      </c>
    </row>
    <row r="780" spans="1:15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_xlfn.XLOOKUP(C780,customers!$A$1:$A$1001,customers!$B$1:$B$1001,0)</f>
        <v>Cam Jewster</v>
      </c>
      <c r="G780" s="2" t="str">
        <f>IF(_xlfn.XLOOKUP(C780,customers!$A$1:$A$1001,customers!$C$1:$C$1001,0)=0,"",_xlfn.XLOOKUP(C780,customers!$A$1:$A$1001,customers!$C$1:$C$1001,0))</f>
        <v>cjewsterlu@moonfruit.com</v>
      </c>
      <c r="H780" s="2" t="str">
        <f>_xlfn.XLOOKUP(C780,customers!$A$1:$A$1001,customers!$G$1:$G$1001,0)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5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>
        <f t="shared" si="36"/>
        <v>19.02</v>
      </c>
      <c r="N780" t="str">
        <f t="shared" si="37"/>
        <v>Liberica</v>
      </c>
      <c r="O780" t="str">
        <f t="shared" si="38"/>
        <v>Large</v>
      </c>
    </row>
    <row r="781" spans="1:15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_xlfn.XLOOKUP(C781,customers!$A$1:$A$1001,customers!$B$1:$B$1001,0)</f>
        <v>Ugo Southerden</v>
      </c>
      <c r="G781" s="2" t="str">
        <f>IF(_xlfn.XLOOKUP(C781,customers!$A$1:$A$1001,customers!$C$1:$C$1001,0)=0,"",_xlfn.XLOOKUP(C781,customers!$A$1:$A$1001,customers!$C$1:$C$1001,0))</f>
        <v>usoutherdenln@hao123.com</v>
      </c>
      <c r="H781" s="2" t="str">
        <f>_xlfn.XLOOKUP(C781,customers!$A$1:$A$1001,customers!$G$1:$G$1001,0)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5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_xlfn.XLOOKUP(C782,customers!$A$1:$A$1001,customers!$B$1:$B$1001,0)</f>
        <v>Verne Dunkerley</v>
      </c>
      <c r="G782" s="2" t="str">
        <f>IF(_xlfn.XLOOKUP(C782,customers!$A$1:$A$1001,customers!$C$1:$C$1001,0)=0,"",_xlfn.XLOOKUP(C782,customers!$A$1:$A$1001,customers!$C$1:$C$1001,0))</f>
        <v/>
      </c>
      <c r="H782" s="2" t="str">
        <f>_xlfn.XLOOKUP(C782,customers!$A$1:$A$1001,customers!$G$1:$G$1001,0)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5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_xlfn.XLOOKUP(C783,customers!$A$1:$A$1001,customers!$B$1:$B$1001,0)</f>
        <v>Lacee Burtenshaw</v>
      </c>
      <c r="G783" s="2" t="str">
        <f>IF(_xlfn.XLOOKUP(C783,customers!$A$1:$A$1001,customers!$C$1:$C$1001,0)=0,"",_xlfn.XLOOKUP(C783,customers!$A$1:$A$1001,customers!$C$1:$C$1001,0))</f>
        <v>lburtenshawlp@shinystat.com</v>
      </c>
      <c r="H783" s="2" t="str">
        <f>_xlfn.XLOOKUP(C783,customers!$A$1:$A$1001,customers!$G$1:$G$1001,0)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5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>
        <f t="shared" si="36"/>
        <v>145.82</v>
      </c>
      <c r="N783" t="str">
        <f t="shared" si="37"/>
        <v>Liberica</v>
      </c>
      <c r="O783" t="str">
        <f t="shared" si="38"/>
        <v>Large</v>
      </c>
    </row>
    <row r="784" spans="1:15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_xlfn.XLOOKUP(C784,customers!$A$1:$A$1001,customers!$B$1:$B$1001,0)</f>
        <v>Adorne Gregoratti</v>
      </c>
      <c r="G784" s="2" t="str">
        <f>IF(_xlfn.XLOOKUP(C784,customers!$A$1:$A$1001,customers!$C$1:$C$1001,0)=0,"",_xlfn.XLOOKUP(C784,customers!$A$1:$A$1001,customers!$C$1:$C$1001,0))</f>
        <v>agregorattilq@vistaprint.com</v>
      </c>
      <c r="H784" s="2" t="str">
        <f>_xlfn.XLOOKUP(C784,customers!$A$1:$A$1001,customers!$G$1:$G$1001,0)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5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>
        <f t="shared" si="36"/>
        <v>26.73</v>
      </c>
      <c r="N784" t="str">
        <f t="shared" si="37"/>
        <v>Excelsa</v>
      </c>
      <c r="O784" t="str">
        <f t="shared" si="38"/>
        <v>Large</v>
      </c>
    </row>
    <row r="785" spans="1:15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_xlfn.XLOOKUP(C785,customers!$A$1:$A$1001,customers!$B$1:$B$1001,0)</f>
        <v>Chris Croster</v>
      </c>
      <c r="G785" s="2" t="str">
        <f>IF(_xlfn.XLOOKUP(C785,customers!$A$1:$A$1001,customers!$C$1:$C$1001,0)=0,"",_xlfn.XLOOKUP(C785,customers!$A$1:$A$1001,customers!$C$1:$C$1001,0))</f>
        <v>ccrosterlr@gov.uk</v>
      </c>
      <c r="H785" s="2" t="str">
        <f>_xlfn.XLOOKUP(C785,customers!$A$1:$A$1001,customers!$G$1:$G$1001,0)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5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_xlfn.XLOOKUP(C786,customers!$A$1:$A$1001,customers!$B$1:$B$1001,0)</f>
        <v>Graeme Whitehead</v>
      </c>
      <c r="G786" s="2" t="str">
        <f>IF(_xlfn.XLOOKUP(C786,customers!$A$1:$A$1001,customers!$C$1:$C$1001,0)=0,"",_xlfn.XLOOKUP(C786,customers!$A$1:$A$1001,customers!$C$1:$C$1001,0))</f>
        <v>gwhiteheadls@hp.com</v>
      </c>
      <c r="H786" s="2" t="str">
        <f>_xlfn.XLOOKUP(C786,customers!$A$1:$A$1001,customers!$G$1:$G$1001,0)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5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>
        <f t="shared" si="36"/>
        <v>31.7</v>
      </c>
      <c r="N786" t="str">
        <f t="shared" si="37"/>
        <v>Liberica</v>
      </c>
      <c r="O786" t="str">
        <f t="shared" si="38"/>
        <v>Large</v>
      </c>
    </row>
    <row r="787" spans="1:15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_xlfn.XLOOKUP(C787,customers!$A$1:$A$1001,customers!$B$1:$B$1001,0)</f>
        <v>Haslett Jodrelle</v>
      </c>
      <c r="G787" s="2" t="str">
        <f>IF(_xlfn.XLOOKUP(C787,customers!$A$1:$A$1001,customers!$C$1:$C$1001,0)=0,"",_xlfn.XLOOKUP(C787,customers!$A$1:$A$1001,customers!$C$1:$C$1001,0))</f>
        <v>hjodrellelt@samsung.com</v>
      </c>
      <c r="H787" s="2" t="str">
        <f>_xlfn.XLOOKUP(C787,customers!$A$1:$A$1001,customers!$G$1:$G$1001,0)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5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_xlfn.XLOOKUP(C788,customers!$A$1:$A$1001,customers!$B$1:$B$1001,0)</f>
        <v>Cam Jewster</v>
      </c>
      <c r="G788" s="2" t="str">
        <f>IF(_xlfn.XLOOKUP(C788,customers!$A$1:$A$1001,customers!$C$1:$C$1001,0)=0,"",_xlfn.XLOOKUP(C788,customers!$A$1:$A$1001,customers!$C$1:$C$1001,0))</f>
        <v>cjewsterlu@moonfruit.com</v>
      </c>
      <c r="H788" s="2" t="str">
        <f>_xlfn.XLOOKUP(C788,customers!$A$1:$A$1001,customers!$G$1:$G$1001,0)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5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_xlfn.XLOOKUP(C789,customers!$A$1:$A$1001,customers!$B$1:$B$1001,0)</f>
        <v>Beryl Osborn</v>
      </c>
      <c r="G789" s="2" t="str">
        <f>IF(_xlfn.XLOOKUP(C789,customers!$A$1:$A$1001,customers!$C$1:$C$1001,0)=0,"",_xlfn.XLOOKUP(C789,customers!$A$1:$A$1001,customers!$C$1:$C$1001,0))</f>
        <v/>
      </c>
      <c r="H789" s="2" t="str">
        <f>_xlfn.XLOOKUP(C789,customers!$A$1:$A$1001,customers!$G$1:$G$1001,0)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5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_xlfn.XLOOKUP(C790,customers!$A$1:$A$1001,customers!$B$1:$B$1001,0)</f>
        <v>Kaela Nottram</v>
      </c>
      <c r="G790" s="2" t="str">
        <f>IF(_xlfn.XLOOKUP(C790,customers!$A$1:$A$1001,customers!$C$1:$C$1001,0)=0,"",_xlfn.XLOOKUP(C790,customers!$A$1:$A$1001,customers!$C$1:$C$1001,0))</f>
        <v>knottramlw@odnoklassniki.ru</v>
      </c>
      <c r="H790" s="2" t="str">
        <f>_xlfn.XLOOKUP(C790,customers!$A$1:$A$1001,customers!$G$1:$G$1001,0)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5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_xlfn.XLOOKUP(C791,customers!$A$1:$A$1001,customers!$B$1:$B$1001,0)</f>
        <v>Nobe Buney</v>
      </c>
      <c r="G791" s="2" t="str">
        <f>IF(_xlfn.XLOOKUP(C791,customers!$A$1:$A$1001,customers!$C$1:$C$1001,0)=0,"",_xlfn.XLOOKUP(C791,customers!$A$1:$A$1001,customers!$C$1:$C$1001,0))</f>
        <v>nbuneylx@jugem.jp</v>
      </c>
      <c r="H791" s="2" t="str">
        <f>_xlfn.XLOOKUP(C791,customers!$A$1:$A$1001,customers!$G$1:$G$1001,0)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5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>
        <f t="shared" si="36"/>
        <v>77.699999999999989</v>
      </c>
      <c r="N791" t="str">
        <f t="shared" si="37"/>
        <v>Arabica</v>
      </c>
      <c r="O791" t="str">
        <f t="shared" si="38"/>
        <v>Large</v>
      </c>
    </row>
    <row r="792" spans="1:15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_xlfn.XLOOKUP(C792,customers!$A$1:$A$1001,customers!$B$1:$B$1001,0)</f>
        <v>Silvan McShea</v>
      </c>
      <c r="G792" s="2" t="str">
        <f>IF(_xlfn.XLOOKUP(C792,customers!$A$1:$A$1001,customers!$C$1:$C$1001,0)=0,"",_xlfn.XLOOKUP(C792,customers!$A$1:$A$1001,customers!$C$1:$C$1001,0))</f>
        <v>smcshealy@photobucket.com</v>
      </c>
      <c r="H792" s="2" t="str">
        <f>_xlfn.XLOOKUP(C792,customers!$A$1:$A$1001,customers!$G$1:$G$1001,0)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5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>
        <f t="shared" si="36"/>
        <v>23.31</v>
      </c>
      <c r="N792" t="str">
        <f t="shared" si="37"/>
        <v>Arabica</v>
      </c>
      <c r="O792" t="str">
        <f t="shared" si="38"/>
        <v>Large</v>
      </c>
    </row>
    <row r="793" spans="1:15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_xlfn.XLOOKUP(C793,customers!$A$1:$A$1001,customers!$B$1:$B$1001,0)</f>
        <v>Karylin Huddart</v>
      </c>
      <c r="G793" s="2" t="str">
        <f>IF(_xlfn.XLOOKUP(C793,customers!$A$1:$A$1001,customers!$C$1:$C$1001,0)=0,"",_xlfn.XLOOKUP(C793,customers!$A$1:$A$1001,customers!$C$1:$C$1001,0))</f>
        <v>khuddartlz@about.com</v>
      </c>
      <c r="H793" s="2" t="str">
        <f>_xlfn.XLOOKUP(C793,customers!$A$1:$A$1001,customers!$G$1:$G$1001,0)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5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>
        <f t="shared" si="36"/>
        <v>23.774999999999999</v>
      </c>
      <c r="N793" t="str">
        <f t="shared" si="37"/>
        <v>Liberica</v>
      </c>
      <c r="O793" t="str">
        <f t="shared" si="38"/>
        <v>Large</v>
      </c>
    </row>
    <row r="794" spans="1:15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_xlfn.XLOOKUP(C794,customers!$A$1:$A$1001,customers!$B$1:$B$1001,0)</f>
        <v>Jereme Gippes</v>
      </c>
      <c r="G794" s="2" t="str">
        <f>IF(_xlfn.XLOOKUP(C794,customers!$A$1:$A$1001,customers!$C$1:$C$1001,0)=0,"",_xlfn.XLOOKUP(C794,customers!$A$1:$A$1001,customers!$C$1:$C$1001,0))</f>
        <v>jgippesm0@cloudflare.com</v>
      </c>
      <c r="H794" s="2" t="str">
        <f>_xlfn.XLOOKUP(C794,customers!$A$1:$A$1001,customers!$G$1:$G$1001,0)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5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_xlfn.XLOOKUP(C795,customers!$A$1:$A$1001,customers!$B$1:$B$1001,0)</f>
        <v>Lukas Whittlesee</v>
      </c>
      <c r="G795" s="2" t="str">
        <f>IF(_xlfn.XLOOKUP(C795,customers!$A$1:$A$1001,customers!$C$1:$C$1001,0)=0,"",_xlfn.XLOOKUP(C795,customers!$A$1:$A$1001,customers!$C$1:$C$1001,0))</f>
        <v>lwhittleseem1@e-recht24.de</v>
      </c>
      <c r="H795" s="2" t="str">
        <f>_xlfn.XLOOKUP(C795,customers!$A$1:$A$1001,customers!$G$1:$G$1001,0)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5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>
        <f t="shared" si="36"/>
        <v>17.924999999999997</v>
      </c>
      <c r="N795" t="str">
        <f t="shared" si="37"/>
        <v>Robusta</v>
      </c>
      <c r="O795" t="str">
        <f t="shared" si="38"/>
        <v>Large</v>
      </c>
    </row>
    <row r="796" spans="1:15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_xlfn.XLOOKUP(C796,customers!$A$1:$A$1001,customers!$B$1:$B$1001,0)</f>
        <v>Gregorius Trengrove</v>
      </c>
      <c r="G796" s="2" t="str">
        <f>IF(_xlfn.XLOOKUP(C796,customers!$A$1:$A$1001,customers!$C$1:$C$1001,0)=0,"",_xlfn.XLOOKUP(C796,customers!$A$1:$A$1001,customers!$C$1:$C$1001,0))</f>
        <v>gtrengrovem2@elpais.com</v>
      </c>
      <c r="H796" s="2" t="str">
        <f>_xlfn.XLOOKUP(C796,customers!$A$1:$A$1001,customers!$G$1:$G$1001,0)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5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>
        <f t="shared" si="36"/>
        <v>148.92499999999998</v>
      </c>
      <c r="N796" t="str">
        <f t="shared" si="37"/>
        <v>Arabica</v>
      </c>
      <c r="O796" t="str">
        <f t="shared" si="38"/>
        <v>Large</v>
      </c>
    </row>
    <row r="797" spans="1:15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_xlfn.XLOOKUP(C797,customers!$A$1:$A$1001,customers!$B$1:$B$1001,0)</f>
        <v>Wright Caldero</v>
      </c>
      <c r="G797" s="2" t="str">
        <f>IF(_xlfn.XLOOKUP(C797,customers!$A$1:$A$1001,customers!$C$1:$C$1001,0)=0,"",_xlfn.XLOOKUP(C797,customers!$A$1:$A$1001,customers!$C$1:$C$1001,0))</f>
        <v>wcalderom3@stumbleupon.com</v>
      </c>
      <c r="H797" s="2" t="str">
        <f>_xlfn.XLOOKUP(C797,customers!$A$1:$A$1001,customers!$G$1:$G$1001,0)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5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>
        <f t="shared" si="36"/>
        <v>28.679999999999996</v>
      </c>
      <c r="N797" t="str">
        <f t="shared" si="37"/>
        <v>Robusta</v>
      </c>
      <c r="O797" t="str">
        <f t="shared" si="38"/>
        <v>Large</v>
      </c>
    </row>
    <row r="798" spans="1:15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_xlfn.XLOOKUP(C798,customers!$A$1:$A$1001,customers!$B$1:$B$1001,0)</f>
        <v>Merell Zanazzi</v>
      </c>
      <c r="G798" s="2" t="str">
        <f>IF(_xlfn.XLOOKUP(C798,customers!$A$1:$A$1001,customers!$C$1:$C$1001,0)=0,"",_xlfn.XLOOKUP(C798,customers!$A$1:$A$1001,customers!$C$1:$C$1001,0))</f>
        <v/>
      </c>
      <c r="H798" s="2" t="str">
        <f>_xlfn.XLOOKUP(C798,customers!$A$1:$A$1001,customers!$G$1:$G$1001,0)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5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>
        <f t="shared" si="36"/>
        <v>9.51</v>
      </c>
      <c r="N798" t="str">
        <f t="shared" si="37"/>
        <v>Liberica</v>
      </c>
      <c r="O798" t="str">
        <f t="shared" si="38"/>
        <v>Large</v>
      </c>
    </row>
    <row r="799" spans="1:15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_xlfn.XLOOKUP(C799,customers!$A$1:$A$1001,customers!$B$1:$B$1001,0)</f>
        <v>Jed Kennicott</v>
      </c>
      <c r="G799" s="2" t="str">
        <f>IF(_xlfn.XLOOKUP(C799,customers!$A$1:$A$1001,customers!$C$1:$C$1001,0)=0,"",_xlfn.XLOOKUP(C799,customers!$A$1:$A$1001,customers!$C$1:$C$1001,0))</f>
        <v>jkennicottm5@yahoo.co.jp</v>
      </c>
      <c r="H799" s="2" t="str">
        <f>_xlfn.XLOOKUP(C799,customers!$A$1:$A$1001,customers!$G$1:$G$1001,0)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5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>
        <f t="shared" si="36"/>
        <v>31.08</v>
      </c>
      <c r="N799" t="str">
        <f t="shared" si="37"/>
        <v>Arabica</v>
      </c>
      <c r="O799" t="str">
        <f t="shared" si="38"/>
        <v>Large</v>
      </c>
    </row>
    <row r="800" spans="1:15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_xlfn.XLOOKUP(C800,customers!$A$1:$A$1001,customers!$B$1:$B$1001,0)</f>
        <v>Guenevere Ruggen</v>
      </c>
      <c r="G800" s="2" t="str">
        <f>IF(_xlfn.XLOOKUP(C800,customers!$A$1:$A$1001,customers!$C$1:$C$1001,0)=0,"",_xlfn.XLOOKUP(C800,customers!$A$1:$A$1001,customers!$C$1:$C$1001,0))</f>
        <v>gruggenm6@nymag.com</v>
      </c>
      <c r="H800" s="2" t="str">
        <f>_xlfn.XLOOKUP(C800,customers!$A$1:$A$1001,customers!$G$1:$G$1001,0)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5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_xlfn.XLOOKUP(C801,customers!$A$1:$A$1001,customers!$B$1:$B$1001,0)</f>
        <v>Gonzales Cicculi</v>
      </c>
      <c r="G801" s="2" t="str">
        <f>IF(_xlfn.XLOOKUP(C801,customers!$A$1:$A$1001,customers!$C$1:$C$1001,0)=0,"",_xlfn.XLOOKUP(C801,customers!$A$1:$A$1001,customers!$C$1:$C$1001,0))</f>
        <v/>
      </c>
      <c r="H801" s="2" t="str">
        <f>_xlfn.XLOOKUP(C801,customers!$A$1:$A$1001,customers!$G$1:$G$1001,0)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5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_xlfn.XLOOKUP(C802,customers!$A$1:$A$1001,customers!$B$1:$B$1001,0)</f>
        <v>Man Fright</v>
      </c>
      <c r="G802" s="2" t="str">
        <f>IF(_xlfn.XLOOKUP(C802,customers!$A$1:$A$1001,customers!$C$1:$C$1001,0)=0,"",_xlfn.XLOOKUP(C802,customers!$A$1:$A$1001,customers!$C$1:$C$1001,0))</f>
        <v>mfrightm8@harvard.edu</v>
      </c>
      <c r="H802" s="2" t="str">
        <f>_xlfn.XLOOKUP(C802,customers!$A$1:$A$1001,customers!$G$1:$G$1001,0)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5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_xlfn.XLOOKUP(C803,customers!$A$1:$A$1001,customers!$B$1:$B$1001,0)</f>
        <v>Boyce Tarte</v>
      </c>
      <c r="G803" s="2" t="str">
        <f>IF(_xlfn.XLOOKUP(C803,customers!$A$1:$A$1001,customers!$C$1:$C$1001,0)=0,"",_xlfn.XLOOKUP(C803,customers!$A$1:$A$1001,customers!$C$1:$C$1001,0))</f>
        <v>btartem9@aol.com</v>
      </c>
      <c r="H803" s="2" t="str">
        <f>_xlfn.XLOOKUP(C803,customers!$A$1:$A$1001,customers!$G$1:$G$1001,0)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5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_xlfn.XLOOKUP(C804,customers!$A$1:$A$1001,customers!$B$1:$B$1001,0)</f>
        <v>Caddric Krzysztofiak</v>
      </c>
      <c r="G804" s="2" t="str">
        <f>IF(_xlfn.XLOOKUP(C804,customers!$A$1:$A$1001,customers!$C$1:$C$1001,0)=0,"",_xlfn.XLOOKUP(C804,customers!$A$1:$A$1001,customers!$C$1:$C$1001,0))</f>
        <v>ckrzysztofiakma@skyrock.com</v>
      </c>
      <c r="H804" s="2" t="str">
        <f>_xlfn.XLOOKUP(C804,customers!$A$1:$A$1001,customers!$G$1:$G$1001,0)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5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_xlfn.XLOOKUP(C805,customers!$A$1:$A$1001,customers!$B$1:$B$1001,0)</f>
        <v>Darn Penquet</v>
      </c>
      <c r="G805" s="2" t="str">
        <f>IF(_xlfn.XLOOKUP(C805,customers!$A$1:$A$1001,customers!$C$1:$C$1001,0)=0,"",_xlfn.XLOOKUP(C805,customers!$A$1:$A$1001,customers!$C$1:$C$1001,0))</f>
        <v>dpenquetmb@diigo.com</v>
      </c>
      <c r="H805" s="2" t="str">
        <f>_xlfn.XLOOKUP(C805,customers!$A$1:$A$1001,customers!$G$1:$G$1001,0)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5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_xlfn.XLOOKUP(C806,customers!$A$1:$A$1001,customers!$B$1:$B$1001,0)</f>
        <v>Jammie Cloke</v>
      </c>
      <c r="G806" s="2" t="str">
        <f>IF(_xlfn.XLOOKUP(C806,customers!$A$1:$A$1001,customers!$C$1:$C$1001,0)=0,"",_xlfn.XLOOKUP(C806,customers!$A$1:$A$1001,customers!$C$1:$C$1001,0))</f>
        <v/>
      </c>
      <c r="H806" s="2" t="str">
        <f>_xlfn.XLOOKUP(C806,customers!$A$1:$A$1001,customers!$G$1:$G$1001,0)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5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>
        <f t="shared" si="36"/>
        <v>23.9</v>
      </c>
      <c r="N806" t="str">
        <f t="shared" si="37"/>
        <v>Robusta</v>
      </c>
      <c r="O806" t="str">
        <f t="shared" si="38"/>
        <v>Large</v>
      </c>
    </row>
    <row r="807" spans="1:15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_xlfn.XLOOKUP(C807,customers!$A$1:$A$1001,customers!$B$1:$B$1001,0)</f>
        <v>Chester Clowton</v>
      </c>
      <c r="G807" s="2" t="str">
        <f>IF(_xlfn.XLOOKUP(C807,customers!$A$1:$A$1001,customers!$C$1:$C$1001,0)=0,"",_xlfn.XLOOKUP(C807,customers!$A$1:$A$1001,customers!$C$1:$C$1001,0))</f>
        <v/>
      </c>
      <c r="H807" s="2" t="str">
        <f>_xlfn.XLOOKUP(C807,customers!$A$1:$A$1001,customers!$G$1:$G$1001,0)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5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_xlfn.XLOOKUP(C808,customers!$A$1:$A$1001,customers!$B$1:$B$1001,0)</f>
        <v>Kathleen Diable</v>
      </c>
      <c r="G808" s="2" t="str">
        <f>IF(_xlfn.XLOOKUP(C808,customers!$A$1:$A$1001,customers!$C$1:$C$1001,0)=0,"",_xlfn.XLOOKUP(C808,customers!$A$1:$A$1001,customers!$C$1:$C$1001,0))</f>
        <v/>
      </c>
      <c r="H808" s="2" t="str">
        <f>_xlfn.XLOOKUP(C808,customers!$A$1:$A$1001,customers!$G$1:$G$1001,0)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5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_xlfn.XLOOKUP(C809,customers!$A$1:$A$1001,customers!$B$1:$B$1001,0)</f>
        <v>Koren Ferretti</v>
      </c>
      <c r="G809" s="2" t="str">
        <f>IF(_xlfn.XLOOKUP(C809,customers!$A$1:$A$1001,customers!$C$1:$C$1001,0)=0,"",_xlfn.XLOOKUP(C809,customers!$A$1:$A$1001,customers!$C$1:$C$1001,0))</f>
        <v>kferrettimf@huffingtonpost.com</v>
      </c>
      <c r="H809" s="2" t="str">
        <f>_xlfn.XLOOKUP(C809,customers!$A$1:$A$1001,customers!$G$1:$G$1001,0)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5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_xlfn.XLOOKUP(C810,customers!$A$1:$A$1001,customers!$B$1:$B$1001,0)</f>
        <v>Allis Wilmore</v>
      </c>
      <c r="G810" s="2" t="str">
        <f>IF(_xlfn.XLOOKUP(C810,customers!$A$1:$A$1001,customers!$C$1:$C$1001,0)=0,"",_xlfn.XLOOKUP(C810,customers!$A$1:$A$1001,customers!$C$1:$C$1001,0))</f>
        <v/>
      </c>
      <c r="H810" s="2" t="str">
        <f>_xlfn.XLOOKUP(C810,customers!$A$1:$A$1001,customers!$G$1:$G$1001,0)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5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>
        <f t="shared" si="36"/>
        <v>137.42499999999998</v>
      </c>
      <c r="N810" t="str">
        <f t="shared" si="37"/>
        <v>Robusta</v>
      </c>
      <c r="O810" t="str">
        <f t="shared" si="38"/>
        <v>Large</v>
      </c>
    </row>
    <row r="811" spans="1:15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_xlfn.XLOOKUP(C811,customers!$A$1:$A$1001,customers!$B$1:$B$1001,0)</f>
        <v>Chaddie Bennie</v>
      </c>
      <c r="G811" s="2" t="str">
        <f>IF(_xlfn.XLOOKUP(C811,customers!$A$1:$A$1001,customers!$C$1:$C$1001,0)=0,"",_xlfn.XLOOKUP(C811,customers!$A$1:$A$1001,customers!$C$1:$C$1001,0))</f>
        <v/>
      </c>
      <c r="H811" s="2" t="str">
        <f>_xlfn.XLOOKUP(C811,customers!$A$1:$A$1001,customers!$G$1:$G$1001,0)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5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_xlfn.XLOOKUP(C812,customers!$A$1:$A$1001,customers!$B$1:$B$1001,0)</f>
        <v>Alberta Balsdone</v>
      </c>
      <c r="G812" s="2" t="str">
        <f>IF(_xlfn.XLOOKUP(C812,customers!$A$1:$A$1001,customers!$C$1:$C$1001,0)=0,"",_xlfn.XLOOKUP(C812,customers!$A$1:$A$1001,customers!$C$1:$C$1001,0))</f>
        <v>abalsdonemi@toplist.cz</v>
      </c>
      <c r="H812" s="2" t="str">
        <f>_xlfn.XLOOKUP(C812,customers!$A$1:$A$1001,customers!$G$1:$G$1001,0)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5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>
        <f t="shared" si="36"/>
        <v>28.53</v>
      </c>
      <c r="N812" t="str">
        <f t="shared" si="37"/>
        <v>Liberica</v>
      </c>
      <c r="O812" t="str">
        <f t="shared" si="38"/>
        <v>Large</v>
      </c>
    </row>
    <row r="813" spans="1:15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_xlfn.XLOOKUP(C813,customers!$A$1:$A$1001,customers!$B$1:$B$1001,0)</f>
        <v>Brice Romera</v>
      </c>
      <c r="G813" s="2" t="str">
        <f>IF(_xlfn.XLOOKUP(C813,customers!$A$1:$A$1001,customers!$C$1:$C$1001,0)=0,"",_xlfn.XLOOKUP(C813,customers!$A$1:$A$1001,customers!$C$1:$C$1001,0))</f>
        <v>bromeramj@list-manage.com</v>
      </c>
      <c r="H813" s="2" t="str">
        <f>_xlfn.XLOOKUP(C813,customers!$A$1:$A$1001,customers!$G$1:$G$1001,0)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5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_xlfn.XLOOKUP(C814,customers!$A$1:$A$1001,customers!$B$1:$B$1001,0)</f>
        <v>Brice Romera</v>
      </c>
      <c r="G814" s="2" t="str">
        <f>IF(_xlfn.XLOOKUP(C814,customers!$A$1:$A$1001,customers!$C$1:$C$1001,0)=0,"",_xlfn.XLOOKUP(C814,customers!$A$1:$A$1001,customers!$C$1:$C$1001,0))</f>
        <v>bromeramj@list-manage.com</v>
      </c>
      <c r="H814" s="2" t="str">
        <f>_xlfn.XLOOKUP(C814,customers!$A$1:$A$1001,customers!$G$1:$G$1001,0)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5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_xlfn.XLOOKUP(C815,customers!$A$1:$A$1001,customers!$B$1:$B$1001,0)</f>
        <v>Conchita Bryde</v>
      </c>
      <c r="G815" s="2" t="str">
        <f>IF(_xlfn.XLOOKUP(C815,customers!$A$1:$A$1001,customers!$C$1:$C$1001,0)=0,"",_xlfn.XLOOKUP(C815,customers!$A$1:$A$1001,customers!$C$1:$C$1001,0))</f>
        <v>cbrydeml@tuttocitta.it</v>
      </c>
      <c r="H815" s="2" t="str">
        <f>_xlfn.XLOOKUP(C815,customers!$A$1:$A$1001,customers!$G$1:$G$1001,0)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5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_xlfn.XLOOKUP(C816,customers!$A$1:$A$1001,customers!$B$1:$B$1001,0)</f>
        <v>Silvanus Enefer</v>
      </c>
      <c r="G816" s="2" t="str">
        <f>IF(_xlfn.XLOOKUP(C816,customers!$A$1:$A$1001,customers!$C$1:$C$1001,0)=0,"",_xlfn.XLOOKUP(C816,customers!$A$1:$A$1001,customers!$C$1:$C$1001,0))</f>
        <v>senefermm@blog.com</v>
      </c>
      <c r="H816" s="2" t="str">
        <f>_xlfn.XLOOKUP(C816,customers!$A$1:$A$1001,customers!$G$1:$G$1001,0)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5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>
        <f t="shared" si="36"/>
        <v>8.91</v>
      </c>
      <c r="N816" t="str">
        <f t="shared" si="37"/>
        <v>Excelsa</v>
      </c>
      <c r="O816" t="str">
        <f t="shared" si="38"/>
        <v>Large</v>
      </c>
    </row>
    <row r="817" spans="1:15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_xlfn.XLOOKUP(C817,customers!$A$1:$A$1001,customers!$B$1:$B$1001,0)</f>
        <v>Lenci Haggerstone</v>
      </c>
      <c r="G817" s="2" t="str">
        <f>IF(_xlfn.XLOOKUP(C817,customers!$A$1:$A$1001,customers!$C$1:$C$1001,0)=0,"",_xlfn.XLOOKUP(C817,customers!$A$1:$A$1001,customers!$C$1:$C$1001,0))</f>
        <v>lhaggerstonemn@independent.co.uk</v>
      </c>
      <c r="H817" s="2" t="str">
        <f>_xlfn.XLOOKUP(C817,customers!$A$1:$A$1001,customers!$G$1:$G$1001,0)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5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_xlfn.XLOOKUP(C818,customers!$A$1:$A$1001,customers!$B$1:$B$1001,0)</f>
        <v>Marvin Gundry</v>
      </c>
      <c r="G818" s="2" t="str">
        <f>IF(_xlfn.XLOOKUP(C818,customers!$A$1:$A$1001,customers!$C$1:$C$1001,0)=0,"",_xlfn.XLOOKUP(C818,customers!$A$1:$A$1001,customers!$C$1:$C$1001,0))</f>
        <v>mgundrymo@omniture.com</v>
      </c>
      <c r="H818" s="2" t="str">
        <f>_xlfn.XLOOKUP(C818,customers!$A$1:$A$1001,customers!$G$1:$G$1001,0)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5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>
        <f t="shared" si="36"/>
        <v>38.04</v>
      </c>
      <c r="N818" t="str">
        <f t="shared" si="37"/>
        <v>Liberica</v>
      </c>
      <c r="O818" t="str">
        <f t="shared" si="38"/>
        <v>Large</v>
      </c>
    </row>
    <row r="819" spans="1:15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_xlfn.XLOOKUP(C819,customers!$A$1:$A$1001,customers!$B$1:$B$1001,0)</f>
        <v>Bayard Wellan</v>
      </c>
      <c r="G819" s="2" t="str">
        <f>IF(_xlfn.XLOOKUP(C819,customers!$A$1:$A$1001,customers!$C$1:$C$1001,0)=0,"",_xlfn.XLOOKUP(C819,customers!$A$1:$A$1001,customers!$C$1:$C$1001,0))</f>
        <v>bwellanmp@cafepress.com</v>
      </c>
      <c r="H819" s="2" t="str">
        <f>_xlfn.XLOOKUP(C819,customers!$A$1:$A$1001,customers!$G$1:$G$1001,0)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5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_xlfn.XLOOKUP(C820,customers!$A$1:$A$1001,customers!$B$1:$B$1001,0)</f>
        <v>Allis Wilmore</v>
      </c>
      <c r="G820" s="2" t="str">
        <f>IF(_xlfn.XLOOKUP(C820,customers!$A$1:$A$1001,customers!$C$1:$C$1001,0)=0,"",_xlfn.XLOOKUP(C820,customers!$A$1:$A$1001,customers!$C$1:$C$1001,0))</f>
        <v/>
      </c>
      <c r="H820" s="2" t="str">
        <f>_xlfn.XLOOKUP(C820,customers!$A$1:$A$1001,customers!$G$1:$G$1001,0)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5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>
        <f t="shared" si="36"/>
        <v>79.25</v>
      </c>
      <c r="N820" t="str">
        <f t="shared" si="37"/>
        <v>Liberica</v>
      </c>
      <c r="O820" t="str">
        <f t="shared" si="38"/>
        <v>Large</v>
      </c>
    </row>
    <row r="821" spans="1:15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_xlfn.XLOOKUP(C821,customers!$A$1:$A$1001,customers!$B$1:$B$1001,0)</f>
        <v>Caddric Atcheson</v>
      </c>
      <c r="G821" s="2" t="str">
        <f>IF(_xlfn.XLOOKUP(C821,customers!$A$1:$A$1001,customers!$C$1:$C$1001,0)=0,"",_xlfn.XLOOKUP(C821,customers!$A$1:$A$1001,customers!$C$1:$C$1001,0))</f>
        <v>catchesonmr@xinhuanet.com</v>
      </c>
      <c r="H821" s="2" t="str">
        <f>_xlfn.XLOOKUP(C821,customers!$A$1:$A$1001,customers!$G$1:$G$1001,0)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5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>
        <f t="shared" si="36"/>
        <v>4.7549999999999999</v>
      </c>
      <c r="N821" t="str">
        <f t="shared" si="37"/>
        <v>Liberica</v>
      </c>
      <c r="O821" t="str">
        <f t="shared" si="38"/>
        <v>Large</v>
      </c>
    </row>
    <row r="822" spans="1:15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_xlfn.XLOOKUP(C822,customers!$A$1:$A$1001,customers!$B$1:$B$1001,0)</f>
        <v>Eustace Stenton</v>
      </c>
      <c r="G822" s="2" t="str">
        <f>IF(_xlfn.XLOOKUP(C822,customers!$A$1:$A$1001,customers!$C$1:$C$1001,0)=0,"",_xlfn.XLOOKUP(C822,customers!$A$1:$A$1001,customers!$C$1:$C$1001,0))</f>
        <v>estentonms@google.it</v>
      </c>
      <c r="H822" s="2" t="str">
        <f>_xlfn.XLOOKUP(C822,customers!$A$1:$A$1001,customers!$G$1:$G$1001,0)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5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_xlfn.XLOOKUP(C823,customers!$A$1:$A$1001,customers!$B$1:$B$1001,0)</f>
        <v>Ericka Tripp</v>
      </c>
      <c r="G823" s="2" t="str">
        <f>IF(_xlfn.XLOOKUP(C823,customers!$A$1:$A$1001,customers!$C$1:$C$1001,0)=0,"",_xlfn.XLOOKUP(C823,customers!$A$1:$A$1001,customers!$C$1:$C$1001,0))</f>
        <v>etrippmt@wp.com</v>
      </c>
      <c r="H823" s="2" t="str">
        <f>_xlfn.XLOOKUP(C823,customers!$A$1:$A$1001,customers!$G$1:$G$1001,0)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5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_xlfn.XLOOKUP(C824,customers!$A$1:$A$1001,customers!$B$1:$B$1001,0)</f>
        <v>Lyndsey MacManus</v>
      </c>
      <c r="G824" s="2" t="str">
        <f>IF(_xlfn.XLOOKUP(C824,customers!$A$1:$A$1001,customers!$C$1:$C$1001,0)=0,"",_xlfn.XLOOKUP(C824,customers!$A$1:$A$1001,customers!$C$1:$C$1001,0))</f>
        <v>lmacmanusmu@imdb.com</v>
      </c>
      <c r="H824" s="2" t="str">
        <f>_xlfn.XLOOKUP(C824,customers!$A$1:$A$1001,customers!$G$1:$G$1001,0)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5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>
        <f t="shared" si="36"/>
        <v>136.61999999999998</v>
      </c>
      <c r="N824" t="str">
        <f t="shared" si="37"/>
        <v>Excelsa</v>
      </c>
      <c r="O824" t="str">
        <f t="shared" si="38"/>
        <v>Large</v>
      </c>
    </row>
    <row r="825" spans="1:15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_xlfn.XLOOKUP(C825,customers!$A$1:$A$1001,customers!$B$1:$B$1001,0)</f>
        <v>Tess Benediktovich</v>
      </c>
      <c r="G825" s="2" t="str">
        <f>IF(_xlfn.XLOOKUP(C825,customers!$A$1:$A$1001,customers!$C$1:$C$1001,0)=0,"",_xlfn.XLOOKUP(C825,customers!$A$1:$A$1001,customers!$C$1:$C$1001,0))</f>
        <v>tbenediktovichmv@ebay.com</v>
      </c>
      <c r="H825" s="2" t="str">
        <f>_xlfn.XLOOKUP(C825,customers!$A$1:$A$1001,customers!$G$1:$G$1001,0)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5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>
        <f t="shared" si="36"/>
        <v>47.55</v>
      </c>
      <c r="N825" t="str">
        <f t="shared" si="37"/>
        <v>Liberica</v>
      </c>
      <c r="O825" t="str">
        <f t="shared" si="38"/>
        <v>Large</v>
      </c>
    </row>
    <row r="826" spans="1:15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_xlfn.XLOOKUP(C826,customers!$A$1:$A$1001,customers!$B$1:$B$1001,0)</f>
        <v>Correy Bourner</v>
      </c>
      <c r="G826" s="2" t="str">
        <f>IF(_xlfn.XLOOKUP(C826,customers!$A$1:$A$1001,customers!$C$1:$C$1001,0)=0,"",_xlfn.XLOOKUP(C826,customers!$A$1:$A$1001,customers!$C$1:$C$1001,0))</f>
        <v>cbournermw@chronoengine.com</v>
      </c>
      <c r="H826" s="2" t="str">
        <f>_xlfn.XLOOKUP(C826,customers!$A$1:$A$1001,customers!$G$1:$G$1001,0)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5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_xlfn.XLOOKUP(C827,customers!$A$1:$A$1001,customers!$B$1:$B$1001,0)</f>
        <v>Odelia Skerme</v>
      </c>
      <c r="G827" s="2" t="str">
        <f>IF(_xlfn.XLOOKUP(C827,customers!$A$1:$A$1001,customers!$C$1:$C$1001,0)=0,"",_xlfn.XLOOKUP(C827,customers!$A$1:$A$1001,customers!$C$1:$C$1001,0))</f>
        <v>oskermen3@hatena.ne.jp</v>
      </c>
      <c r="H827" s="2" t="str">
        <f>_xlfn.XLOOKUP(C827,customers!$A$1:$A$1001,customers!$G$1:$G$1001,0)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5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_xlfn.XLOOKUP(C828,customers!$A$1:$A$1001,customers!$B$1:$B$1001,0)</f>
        <v>Kandy Heddan</v>
      </c>
      <c r="G828" s="2" t="str">
        <f>IF(_xlfn.XLOOKUP(C828,customers!$A$1:$A$1001,customers!$C$1:$C$1001,0)=0,"",_xlfn.XLOOKUP(C828,customers!$A$1:$A$1001,customers!$C$1:$C$1001,0))</f>
        <v>kheddanmy@icq.com</v>
      </c>
      <c r="H828" s="2" t="str">
        <f>_xlfn.XLOOKUP(C828,customers!$A$1:$A$1001,customers!$G$1:$G$1001,0)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5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_xlfn.XLOOKUP(C829,customers!$A$1:$A$1001,customers!$B$1:$B$1001,0)</f>
        <v>Ibby Charters</v>
      </c>
      <c r="G829" s="2" t="str">
        <f>IF(_xlfn.XLOOKUP(C829,customers!$A$1:$A$1001,customers!$C$1:$C$1001,0)=0,"",_xlfn.XLOOKUP(C829,customers!$A$1:$A$1001,customers!$C$1:$C$1001,0))</f>
        <v>ichartersmz@abc.net.au</v>
      </c>
      <c r="H829" s="2" t="str">
        <f>_xlfn.XLOOKUP(C829,customers!$A$1:$A$1001,customers!$G$1:$G$1001,0)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5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_xlfn.XLOOKUP(C830,customers!$A$1:$A$1001,customers!$B$1:$B$1001,0)</f>
        <v>Adora Roubert</v>
      </c>
      <c r="G830" s="2" t="str">
        <f>IF(_xlfn.XLOOKUP(C830,customers!$A$1:$A$1001,customers!$C$1:$C$1001,0)=0,"",_xlfn.XLOOKUP(C830,customers!$A$1:$A$1001,customers!$C$1:$C$1001,0))</f>
        <v>aroubertn0@tmall.com</v>
      </c>
      <c r="H830" s="2" t="str">
        <f>_xlfn.XLOOKUP(C830,customers!$A$1:$A$1001,customers!$G$1:$G$1001,0)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5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_xlfn.XLOOKUP(C831,customers!$A$1:$A$1001,customers!$B$1:$B$1001,0)</f>
        <v>Hillel Mairs</v>
      </c>
      <c r="G831" s="2" t="str">
        <f>IF(_xlfn.XLOOKUP(C831,customers!$A$1:$A$1001,customers!$C$1:$C$1001,0)=0,"",_xlfn.XLOOKUP(C831,customers!$A$1:$A$1001,customers!$C$1:$C$1001,0))</f>
        <v>hmairsn1@so-net.ne.jp</v>
      </c>
      <c r="H831" s="2" t="str">
        <f>_xlfn.XLOOKUP(C831,customers!$A$1:$A$1001,customers!$G$1:$G$1001,0)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5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_xlfn.XLOOKUP(C832,customers!$A$1:$A$1001,customers!$B$1:$B$1001,0)</f>
        <v>Helaina Rainforth</v>
      </c>
      <c r="G832" s="2" t="str">
        <f>IF(_xlfn.XLOOKUP(C832,customers!$A$1:$A$1001,customers!$C$1:$C$1001,0)=0,"",_xlfn.XLOOKUP(C832,customers!$A$1:$A$1001,customers!$C$1:$C$1001,0))</f>
        <v>hrainforthn2@blog.com</v>
      </c>
      <c r="H832" s="2" t="str">
        <f>_xlfn.XLOOKUP(C832,customers!$A$1:$A$1001,customers!$G$1:$G$1001,0)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5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_xlfn.XLOOKUP(C833,customers!$A$1:$A$1001,customers!$B$1:$B$1001,0)</f>
        <v>Helaina Rainforth</v>
      </c>
      <c r="G833" s="2" t="str">
        <f>IF(_xlfn.XLOOKUP(C833,customers!$A$1:$A$1001,customers!$C$1:$C$1001,0)=0,"",_xlfn.XLOOKUP(C833,customers!$A$1:$A$1001,customers!$C$1:$C$1001,0))</f>
        <v>hrainforthn2@blog.com</v>
      </c>
      <c r="H833" s="2" t="str">
        <f>_xlfn.XLOOKUP(C833,customers!$A$1:$A$1001,customers!$G$1:$G$1001,0)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5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_xlfn.XLOOKUP(C834,customers!$A$1:$A$1001,customers!$B$1:$B$1001,0)</f>
        <v>Isac Jesper</v>
      </c>
      <c r="G834" s="2" t="str">
        <f>IF(_xlfn.XLOOKUP(C834,customers!$A$1:$A$1001,customers!$C$1:$C$1001,0)=0,"",_xlfn.XLOOKUP(C834,customers!$A$1:$A$1001,customers!$C$1:$C$1001,0))</f>
        <v>ijespern4@theglobeandmail.com</v>
      </c>
      <c r="H834" s="2" t="str">
        <f>_xlfn.XLOOKUP(C834,customers!$A$1:$A$1001,customers!$G$1:$G$1001,0)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5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_xlfn.XLOOKUP(C835,customers!$A$1:$A$1001,customers!$B$1:$B$1001,0)</f>
        <v>Lenette Dwerryhouse</v>
      </c>
      <c r="G835" s="2" t="str">
        <f>IF(_xlfn.XLOOKUP(C835,customers!$A$1:$A$1001,customers!$C$1:$C$1001,0)=0,"",_xlfn.XLOOKUP(C835,customers!$A$1:$A$1001,customers!$C$1:$C$1001,0))</f>
        <v>ldwerryhousen5@gravatar.com</v>
      </c>
      <c r="H835" s="2" t="str">
        <f>_xlfn.XLOOKUP(C835,customers!$A$1:$A$1001,customers!$G$1:$G$1001,0)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5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>
        <f t="shared" ref="M835:M898" si="39">L835*E835</f>
        <v>82.339999999999989</v>
      </c>
      <c r="N835" t="str">
        <f t="shared" ref="N835:N898" si="40">IF(I835="Rob","Robusta",IF(I835="Exc","Excelsa",IF(I835="Lib","Liberica",IF(I835="Ara","Arabica",""))))</f>
        <v>Robusta</v>
      </c>
      <c r="O835" t="str">
        <f t="shared" ref="O835:O898" si="41">IF(J835="M","Medium",IF(J835="L","Large",IF(J835="D","Dark","")))</f>
        <v>Dark</v>
      </c>
    </row>
    <row r="836" spans="1:15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_xlfn.XLOOKUP(C836,customers!$A$1:$A$1001,customers!$B$1:$B$1001,0)</f>
        <v>Nadeen Broomer</v>
      </c>
      <c r="G836" s="2" t="str">
        <f>IF(_xlfn.XLOOKUP(C836,customers!$A$1:$A$1001,customers!$C$1:$C$1001,0)=0,"",_xlfn.XLOOKUP(C836,customers!$A$1:$A$1001,customers!$C$1:$C$1001,0))</f>
        <v>nbroomern6@examiner.com</v>
      </c>
      <c r="H836" s="2" t="str">
        <f>_xlfn.XLOOKUP(C836,customers!$A$1:$A$1001,customers!$G$1:$G$1001,0)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5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_xlfn.XLOOKUP(C837,customers!$A$1:$A$1001,customers!$B$1:$B$1001,0)</f>
        <v>Konstantine Thoumasson</v>
      </c>
      <c r="G837" s="2" t="str">
        <f>IF(_xlfn.XLOOKUP(C837,customers!$A$1:$A$1001,customers!$C$1:$C$1001,0)=0,"",_xlfn.XLOOKUP(C837,customers!$A$1:$A$1001,customers!$C$1:$C$1001,0))</f>
        <v>kthoumassonn7@bloglovin.com</v>
      </c>
      <c r="H837" s="2" t="str">
        <f>_xlfn.XLOOKUP(C837,customers!$A$1:$A$1001,customers!$G$1:$G$1001,0)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5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>
        <f t="shared" si="39"/>
        <v>8.91</v>
      </c>
      <c r="N837" t="str">
        <f t="shared" si="40"/>
        <v>Excelsa</v>
      </c>
      <c r="O837" t="str">
        <f t="shared" si="41"/>
        <v>Large</v>
      </c>
    </row>
    <row r="838" spans="1:15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_xlfn.XLOOKUP(C838,customers!$A$1:$A$1001,customers!$B$1:$B$1001,0)</f>
        <v>Frans Habbergham</v>
      </c>
      <c r="G838" s="2" t="str">
        <f>IF(_xlfn.XLOOKUP(C838,customers!$A$1:$A$1001,customers!$C$1:$C$1001,0)=0,"",_xlfn.XLOOKUP(C838,customers!$A$1:$A$1001,customers!$C$1:$C$1001,0))</f>
        <v>fhabberghamn8@discovery.com</v>
      </c>
      <c r="H838" s="2" t="str">
        <f>_xlfn.XLOOKUP(C838,customers!$A$1:$A$1001,customers!$G$1:$G$1001,0)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5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_xlfn.XLOOKUP(C839,customers!$A$1:$A$1001,customers!$B$1:$B$1001,0)</f>
        <v>Allis Wilmore</v>
      </c>
      <c r="G839" s="2" t="str">
        <f>IF(_xlfn.XLOOKUP(C839,customers!$A$1:$A$1001,customers!$C$1:$C$1001,0)=0,"",_xlfn.XLOOKUP(C839,customers!$A$1:$A$1001,customers!$C$1:$C$1001,0))</f>
        <v/>
      </c>
      <c r="H839" s="2" t="str">
        <f>_xlfn.XLOOKUP(C839,customers!$A$1:$A$1001,customers!$G$1:$G$1001,0)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5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_xlfn.XLOOKUP(C840,customers!$A$1:$A$1001,customers!$B$1:$B$1001,0)</f>
        <v>Romain Avrashin</v>
      </c>
      <c r="G840" s="2" t="str">
        <f>IF(_xlfn.XLOOKUP(C840,customers!$A$1:$A$1001,customers!$C$1:$C$1001,0)=0,"",_xlfn.XLOOKUP(C840,customers!$A$1:$A$1001,customers!$C$1:$C$1001,0))</f>
        <v>ravrashinna@tamu.edu</v>
      </c>
      <c r="H840" s="2" t="str">
        <f>_xlfn.XLOOKUP(C840,customers!$A$1:$A$1001,customers!$G$1:$G$1001,0)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5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_xlfn.XLOOKUP(C841,customers!$A$1:$A$1001,customers!$B$1:$B$1001,0)</f>
        <v>Miran Doidge</v>
      </c>
      <c r="G841" s="2" t="str">
        <f>IF(_xlfn.XLOOKUP(C841,customers!$A$1:$A$1001,customers!$C$1:$C$1001,0)=0,"",_xlfn.XLOOKUP(C841,customers!$A$1:$A$1001,customers!$C$1:$C$1001,0))</f>
        <v>mdoidgenb@etsy.com</v>
      </c>
      <c r="H841" s="2" t="str">
        <f>_xlfn.XLOOKUP(C841,customers!$A$1:$A$1001,customers!$G$1:$G$1001,0)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5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_xlfn.XLOOKUP(C842,customers!$A$1:$A$1001,customers!$B$1:$B$1001,0)</f>
        <v>Janeva Edinboro</v>
      </c>
      <c r="G842" s="2" t="str">
        <f>IF(_xlfn.XLOOKUP(C842,customers!$A$1:$A$1001,customers!$C$1:$C$1001,0)=0,"",_xlfn.XLOOKUP(C842,customers!$A$1:$A$1001,customers!$C$1:$C$1001,0))</f>
        <v>jedinboronc@reverbnation.com</v>
      </c>
      <c r="H842" s="2" t="str">
        <f>_xlfn.XLOOKUP(C842,customers!$A$1:$A$1001,customers!$G$1:$G$1001,0)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5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>
        <f t="shared" si="39"/>
        <v>28.679999999999996</v>
      </c>
      <c r="N842" t="str">
        <f t="shared" si="40"/>
        <v>Robusta</v>
      </c>
      <c r="O842" t="str">
        <f t="shared" si="41"/>
        <v>Large</v>
      </c>
    </row>
    <row r="843" spans="1:15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_xlfn.XLOOKUP(C843,customers!$A$1:$A$1001,customers!$B$1:$B$1001,0)</f>
        <v>Trumaine Tewelson</v>
      </c>
      <c r="G843" s="2" t="str">
        <f>IF(_xlfn.XLOOKUP(C843,customers!$A$1:$A$1001,customers!$C$1:$C$1001,0)=0,"",_xlfn.XLOOKUP(C843,customers!$A$1:$A$1001,customers!$C$1:$C$1001,0))</f>
        <v>ttewelsonnd@cdbaby.com</v>
      </c>
      <c r="H843" s="2" t="str">
        <f>_xlfn.XLOOKUP(C843,customers!$A$1:$A$1001,customers!$G$1:$G$1001,0)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5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_xlfn.XLOOKUP(C844,customers!$A$1:$A$1001,customers!$B$1:$B$1001,0)</f>
        <v>Odelia Skerme</v>
      </c>
      <c r="G844" s="2" t="str">
        <f>IF(_xlfn.XLOOKUP(C844,customers!$A$1:$A$1001,customers!$C$1:$C$1001,0)=0,"",_xlfn.XLOOKUP(C844,customers!$A$1:$A$1001,customers!$C$1:$C$1001,0))</f>
        <v>oskermen3@hatena.ne.jp</v>
      </c>
      <c r="H844" s="2" t="str">
        <f>_xlfn.XLOOKUP(C844,customers!$A$1:$A$1001,customers!$G$1:$G$1001,0)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5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_xlfn.XLOOKUP(C845,customers!$A$1:$A$1001,customers!$B$1:$B$1001,0)</f>
        <v>De Drewitt</v>
      </c>
      <c r="G845" s="2" t="str">
        <f>IF(_xlfn.XLOOKUP(C845,customers!$A$1:$A$1001,customers!$C$1:$C$1001,0)=0,"",_xlfn.XLOOKUP(C845,customers!$A$1:$A$1001,customers!$C$1:$C$1001,0))</f>
        <v>ddrewittnf@mapquest.com</v>
      </c>
      <c r="H845" s="2" t="str">
        <f>_xlfn.XLOOKUP(C845,customers!$A$1:$A$1001,customers!$G$1:$G$1001,0)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5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_xlfn.XLOOKUP(C846,customers!$A$1:$A$1001,customers!$B$1:$B$1001,0)</f>
        <v>Adelheid Gladhill</v>
      </c>
      <c r="G846" s="2" t="str">
        <f>IF(_xlfn.XLOOKUP(C846,customers!$A$1:$A$1001,customers!$C$1:$C$1001,0)=0,"",_xlfn.XLOOKUP(C846,customers!$A$1:$A$1001,customers!$C$1:$C$1001,0))</f>
        <v>agladhillng@stanford.edu</v>
      </c>
      <c r="H846" s="2" t="str">
        <f>_xlfn.XLOOKUP(C846,customers!$A$1:$A$1001,customers!$G$1:$G$1001,0)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5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_xlfn.XLOOKUP(C847,customers!$A$1:$A$1001,customers!$B$1:$B$1001,0)</f>
        <v>Murielle Lorinez</v>
      </c>
      <c r="G847" s="2" t="str">
        <f>IF(_xlfn.XLOOKUP(C847,customers!$A$1:$A$1001,customers!$C$1:$C$1001,0)=0,"",_xlfn.XLOOKUP(C847,customers!$A$1:$A$1001,customers!$C$1:$C$1001,0))</f>
        <v>mlorineznh@whitehouse.gov</v>
      </c>
      <c r="H847" s="2" t="str">
        <f>_xlfn.XLOOKUP(C847,customers!$A$1:$A$1001,customers!$G$1:$G$1001,0)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5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_xlfn.XLOOKUP(C848,customers!$A$1:$A$1001,customers!$B$1:$B$1001,0)</f>
        <v>Edin Mathe</v>
      </c>
      <c r="G848" s="2" t="str">
        <f>IF(_xlfn.XLOOKUP(C848,customers!$A$1:$A$1001,customers!$C$1:$C$1001,0)=0,"",_xlfn.XLOOKUP(C848,customers!$A$1:$A$1001,customers!$C$1:$C$1001,0))</f>
        <v/>
      </c>
      <c r="H848" s="2" t="str">
        <f>_xlfn.XLOOKUP(C848,customers!$A$1:$A$1001,customers!$G$1:$G$1001,0)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5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_xlfn.XLOOKUP(C849,customers!$A$1:$A$1001,customers!$B$1:$B$1001,0)</f>
        <v>Mordy Van Der Vlies</v>
      </c>
      <c r="G849" s="2" t="str">
        <f>IF(_xlfn.XLOOKUP(C849,customers!$A$1:$A$1001,customers!$C$1:$C$1001,0)=0,"",_xlfn.XLOOKUP(C849,customers!$A$1:$A$1001,customers!$C$1:$C$1001,0))</f>
        <v>mvannj@wikipedia.org</v>
      </c>
      <c r="H849" s="2" t="str">
        <f>_xlfn.XLOOKUP(C849,customers!$A$1:$A$1001,customers!$G$1:$G$1001,0)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5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_xlfn.XLOOKUP(C850,customers!$A$1:$A$1001,customers!$B$1:$B$1001,0)</f>
        <v>Spencer Wastell</v>
      </c>
      <c r="G850" s="2" t="str">
        <f>IF(_xlfn.XLOOKUP(C850,customers!$A$1:$A$1001,customers!$C$1:$C$1001,0)=0,"",_xlfn.XLOOKUP(C850,customers!$A$1:$A$1001,customers!$C$1:$C$1001,0))</f>
        <v/>
      </c>
      <c r="H850" s="2" t="str">
        <f>_xlfn.XLOOKUP(C850,customers!$A$1:$A$1001,customers!$G$1:$G$1001,0)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5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>
        <f t="shared" si="39"/>
        <v>53.46</v>
      </c>
      <c r="N850" t="str">
        <f t="shared" si="40"/>
        <v>Excelsa</v>
      </c>
      <c r="O850" t="str">
        <f t="shared" si="41"/>
        <v>Large</v>
      </c>
    </row>
    <row r="851" spans="1:15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_xlfn.XLOOKUP(C851,customers!$A$1:$A$1001,customers!$B$1:$B$1001,0)</f>
        <v>Jemimah Ethelston</v>
      </c>
      <c r="G851" s="2" t="str">
        <f>IF(_xlfn.XLOOKUP(C851,customers!$A$1:$A$1001,customers!$C$1:$C$1001,0)=0,"",_xlfn.XLOOKUP(C851,customers!$A$1:$A$1001,customers!$C$1:$C$1001,0))</f>
        <v>jethelstonnl@creativecommons.org</v>
      </c>
      <c r="H851" s="2" t="str">
        <f>_xlfn.XLOOKUP(C851,customers!$A$1:$A$1001,customers!$G$1:$G$1001,0)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5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>
        <f t="shared" si="39"/>
        <v>23.31</v>
      </c>
      <c r="N851" t="str">
        <f t="shared" si="40"/>
        <v>Arabica</v>
      </c>
      <c r="O851" t="str">
        <f t="shared" si="41"/>
        <v>Large</v>
      </c>
    </row>
    <row r="852" spans="1:15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_xlfn.XLOOKUP(C852,customers!$A$1:$A$1001,customers!$B$1:$B$1001,0)</f>
        <v>Jemimah Ethelston</v>
      </c>
      <c r="G852" s="2" t="str">
        <f>IF(_xlfn.XLOOKUP(C852,customers!$A$1:$A$1001,customers!$C$1:$C$1001,0)=0,"",_xlfn.XLOOKUP(C852,customers!$A$1:$A$1001,customers!$C$1:$C$1001,0))</f>
        <v>jethelstonnl@creativecommons.org</v>
      </c>
      <c r="H852" s="2" t="str">
        <f>_xlfn.XLOOKUP(C852,customers!$A$1:$A$1001,customers!$G$1:$G$1001,0)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5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_xlfn.XLOOKUP(C853,customers!$A$1:$A$1001,customers!$B$1:$B$1001,0)</f>
        <v>Perice Eberz</v>
      </c>
      <c r="G853" s="2" t="str">
        <f>IF(_xlfn.XLOOKUP(C853,customers!$A$1:$A$1001,customers!$C$1:$C$1001,0)=0,"",_xlfn.XLOOKUP(C853,customers!$A$1:$A$1001,customers!$C$1:$C$1001,0))</f>
        <v>peberznn@woothemes.com</v>
      </c>
      <c r="H853" s="2" t="str">
        <f>_xlfn.XLOOKUP(C853,customers!$A$1:$A$1001,customers!$G$1:$G$1001,0)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5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_xlfn.XLOOKUP(C854,customers!$A$1:$A$1001,customers!$B$1:$B$1001,0)</f>
        <v>Bear Gaish</v>
      </c>
      <c r="G854" s="2" t="str">
        <f>IF(_xlfn.XLOOKUP(C854,customers!$A$1:$A$1001,customers!$C$1:$C$1001,0)=0,"",_xlfn.XLOOKUP(C854,customers!$A$1:$A$1001,customers!$C$1:$C$1001,0))</f>
        <v>bgaishno@altervista.org</v>
      </c>
      <c r="H854" s="2" t="str">
        <f>_xlfn.XLOOKUP(C854,customers!$A$1:$A$1001,customers!$G$1:$G$1001,0)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5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_xlfn.XLOOKUP(C855,customers!$A$1:$A$1001,customers!$B$1:$B$1001,0)</f>
        <v>Lynnea Danton</v>
      </c>
      <c r="G855" s="2" t="str">
        <f>IF(_xlfn.XLOOKUP(C855,customers!$A$1:$A$1001,customers!$C$1:$C$1001,0)=0,"",_xlfn.XLOOKUP(C855,customers!$A$1:$A$1001,customers!$C$1:$C$1001,0))</f>
        <v>ldantonnp@miitbeian.gov.cn</v>
      </c>
      <c r="H855" s="2" t="str">
        <f>_xlfn.XLOOKUP(C855,customers!$A$1:$A$1001,customers!$G$1:$G$1001,0)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5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_xlfn.XLOOKUP(C856,customers!$A$1:$A$1001,customers!$B$1:$B$1001,0)</f>
        <v>Skipton Morrall</v>
      </c>
      <c r="G856" s="2" t="str">
        <f>IF(_xlfn.XLOOKUP(C856,customers!$A$1:$A$1001,customers!$C$1:$C$1001,0)=0,"",_xlfn.XLOOKUP(C856,customers!$A$1:$A$1001,customers!$C$1:$C$1001,0))</f>
        <v>smorrallnq@answers.com</v>
      </c>
      <c r="H856" s="2" t="str">
        <f>_xlfn.XLOOKUP(C856,customers!$A$1:$A$1001,customers!$G$1:$G$1001,0)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5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>
        <f t="shared" si="39"/>
        <v>35.849999999999994</v>
      </c>
      <c r="N856" t="str">
        <f t="shared" si="40"/>
        <v>Robusta</v>
      </c>
      <c r="O856" t="str">
        <f t="shared" si="41"/>
        <v>Large</v>
      </c>
    </row>
    <row r="857" spans="1:15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_xlfn.XLOOKUP(C857,customers!$A$1:$A$1001,customers!$B$1:$B$1001,0)</f>
        <v>Devan Crownshaw</v>
      </c>
      <c r="G857" s="2" t="str">
        <f>IF(_xlfn.XLOOKUP(C857,customers!$A$1:$A$1001,customers!$C$1:$C$1001,0)=0,"",_xlfn.XLOOKUP(C857,customers!$A$1:$A$1001,customers!$C$1:$C$1001,0))</f>
        <v>dcrownshawnr@photobucket.com</v>
      </c>
      <c r="H857" s="2" t="str">
        <f>_xlfn.XLOOKUP(C857,customers!$A$1:$A$1001,customers!$G$1:$G$1001,0)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5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_xlfn.XLOOKUP(C858,customers!$A$1:$A$1001,customers!$B$1:$B$1001,0)</f>
        <v>Odelia Skerme</v>
      </c>
      <c r="G858" s="2" t="str">
        <f>IF(_xlfn.XLOOKUP(C858,customers!$A$1:$A$1001,customers!$C$1:$C$1001,0)=0,"",_xlfn.XLOOKUP(C858,customers!$A$1:$A$1001,customers!$C$1:$C$1001,0))</f>
        <v>oskermen3@hatena.ne.jp</v>
      </c>
      <c r="H858" s="2" t="str">
        <f>_xlfn.XLOOKUP(C858,customers!$A$1:$A$1001,customers!$G$1:$G$1001,0)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5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_xlfn.XLOOKUP(C859,customers!$A$1:$A$1001,customers!$B$1:$B$1001,0)</f>
        <v>Joceline Reddoch</v>
      </c>
      <c r="G859" s="2" t="str">
        <f>IF(_xlfn.XLOOKUP(C859,customers!$A$1:$A$1001,customers!$C$1:$C$1001,0)=0,"",_xlfn.XLOOKUP(C859,customers!$A$1:$A$1001,customers!$C$1:$C$1001,0))</f>
        <v>jreddochnt@sun.com</v>
      </c>
      <c r="H859" s="2" t="str">
        <f>_xlfn.XLOOKUP(C859,customers!$A$1:$A$1001,customers!$G$1:$G$1001,0)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5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>
        <f t="shared" si="39"/>
        <v>137.42499999999998</v>
      </c>
      <c r="N859" t="str">
        <f t="shared" si="40"/>
        <v>Robusta</v>
      </c>
      <c r="O859" t="str">
        <f t="shared" si="41"/>
        <v>Large</v>
      </c>
    </row>
    <row r="860" spans="1:15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_xlfn.XLOOKUP(C860,customers!$A$1:$A$1001,customers!$B$1:$B$1001,0)</f>
        <v>Shelley Titley</v>
      </c>
      <c r="G860" s="2" t="str">
        <f>IF(_xlfn.XLOOKUP(C860,customers!$A$1:$A$1001,customers!$C$1:$C$1001,0)=0,"",_xlfn.XLOOKUP(C860,customers!$A$1:$A$1001,customers!$C$1:$C$1001,0))</f>
        <v>stitleynu@whitehouse.gov</v>
      </c>
      <c r="H860" s="2" t="str">
        <f>_xlfn.XLOOKUP(C860,customers!$A$1:$A$1001,customers!$G$1:$G$1001,0)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5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_xlfn.XLOOKUP(C861,customers!$A$1:$A$1001,customers!$B$1:$B$1001,0)</f>
        <v>Redd Simao</v>
      </c>
      <c r="G861" s="2" t="str">
        <f>IF(_xlfn.XLOOKUP(C861,customers!$A$1:$A$1001,customers!$C$1:$C$1001,0)=0,"",_xlfn.XLOOKUP(C861,customers!$A$1:$A$1001,customers!$C$1:$C$1001,0))</f>
        <v>rsimaonv@simplemachines.org</v>
      </c>
      <c r="H861" s="2" t="str">
        <f>_xlfn.XLOOKUP(C861,customers!$A$1:$A$1001,customers!$G$1:$G$1001,0)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5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>
        <f t="shared" si="39"/>
        <v>178.70999999999998</v>
      </c>
      <c r="N861" t="str">
        <f t="shared" si="40"/>
        <v>Arabica</v>
      </c>
      <c r="O861" t="str">
        <f t="shared" si="41"/>
        <v>Large</v>
      </c>
    </row>
    <row r="862" spans="1:15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_xlfn.XLOOKUP(C862,customers!$A$1:$A$1001,customers!$B$1:$B$1001,0)</f>
        <v>Cece Inker</v>
      </c>
      <c r="G862" s="2" t="str">
        <f>IF(_xlfn.XLOOKUP(C862,customers!$A$1:$A$1001,customers!$C$1:$C$1001,0)=0,"",_xlfn.XLOOKUP(C862,customers!$A$1:$A$1001,customers!$C$1:$C$1001,0))</f>
        <v/>
      </c>
      <c r="H862" s="2" t="str">
        <f>_xlfn.XLOOKUP(C862,customers!$A$1:$A$1001,customers!$G$1:$G$1001,0)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5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_xlfn.XLOOKUP(C863,customers!$A$1:$A$1001,customers!$B$1:$B$1001,0)</f>
        <v>Noel Chisholm</v>
      </c>
      <c r="G863" s="2" t="str">
        <f>IF(_xlfn.XLOOKUP(C863,customers!$A$1:$A$1001,customers!$C$1:$C$1001,0)=0,"",_xlfn.XLOOKUP(C863,customers!$A$1:$A$1001,customers!$C$1:$C$1001,0))</f>
        <v>nchisholmnx@example.com</v>
      </c>
      <c r="H863" s="2" t="str">
        <f>_xlfn.XLOOKUP(C863,customers!$A$1:$A$1001,customers!$G$1:$G$1001,0)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5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_xlfn.XLOOKUP(C864,customers!$A$1:$A$1001,customers!$B$1:$B$1001,0)</f>
        <v>Grazia Oats</v>
      </c>
      <c r="G864" s="2" t="str">
        <f>IF(_xlfn.XLOOKUP(C864,customers!$A$1:$A$1001,customers!$C$1:$C$1001,0)=0,"",_xlfn.XLOOKUP(C864,customers!$A$1:$A$1001,customers!$C$1:$C$1001,0))</f>
        <v>goatsny@live.com</v>
      </c>
      <c r="H864" s="2" t="str">
        <f>_xlfn.XLOOKUP(C864,customers!$A$1:$A$1001,customers!$G$1:$G$1001,0)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5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_xlfn.XLOOKUP(C865,customers!$A$1:$A$1001,customers!$B$1:$B$1001,0)</f>
        <v>Meade Birkin</v>
      </c>
      <c r="G865" s="2" t="str">
        <f>IF(_xlfn.XLOOKUP(C865,customers!$A$1:$A$1001,customers!$C$1:$C$1001,0)=0,"",_xlfn.XLOOKUP(C865,customers!$A$1:$A$1001,customers!$C$1:$C$1001,0))</f>
        <v>mbirkinnz@java.com</v>
      </c>
      <c r="H865" s="2" t="str">
        <f>_xlfn.XLOOKUP(C865,customers!$A$1:$A$1001,customers!$G$1:$G$1001,0)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5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_xlfn.XLOOKUP(C866,customers!$A$1:$A$1001,customers!$B$1:$B$1001,0)</f>
        <v>Ronda Pyson</v>
      </c>
      <c r="G866" s="2" t="str">
        <f>IF(_xlfn.XLOOKUP(C866,customers!$A$1:$A$1001,customers!$C$1:$C$1001,0)=0,"",_xlfn.XLOOKUP(C866,customers!$A$1:$A$1001,customers!$C$1:$C$1001,0))</f>
        <v>rpysono0@constantcontact.com</v>
      </c>
      <c r="H866" s="2" t="str">
        <f>_xlfn.XLOOKUP(C866,customers!$A$1:$A$1001,customers!$G$1:$G$1001,0)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5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>
        <f t="shared" si="39"/>
        <v>21.509999999999998</v>
      </c>
      <c r="N866" t="str">
        <f t="shared" si="40"/>
        <v>Robusta</v>
      </c>
      <c r="O866" t="str">
        <f t="shared" si="41"/>
        <v>Large</v>
      </c>
    </row>
    <row r="867" spans="1:15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_xlfn.XLOOKUP(C867,customers!$A$1:$A$1001,customers!$B$1:$B$1001,0)</f>
        <v>Modesty MacConnechie</v>
      </c>
      <c r="G867" s="2" t="str">
        <f>IF(_xlfn.XLOOKUP(C867,customers!$A$1:$A$1001,customers!$C$1:$C$1001,0)=0,"",_xlfn.XLOOKUP(C867,customers!$A$1:$A$1001,customers!$C$1:$C$1001,0))</f>
        <v>mmacconnechieo9@reuters.com</v>
      </c>
      <c r="H867" s="2" t="str">
        <f>_xlfn.XLOOKUP(C867,customers!$A$1:$A$1001,customers!$G$1:$G$1001,0)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5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_xlfn.XLOOKUP(C868,customers!$A$1:$A$1001,customers!$B$1:$B$1001,0)</f>
        <v>Rafaela Treacher</v>
      </c>
      <c r="G868" s="2" t="str">
        <f>IF(_xlfn.XLOOKUP(C868,customers!$A$1:$A$1001,customers!$C$1:$C$1001,0)=0,"",_xlfn.XLOOKUP(C868,customers!$A$1:$A$1001,customers!$C$1:$C$1001,0))</f>
        <v>rtreachero2@usa.gov</v>
      </c>
      <c r="H868" s="2" t="str">
        <f>_xlfn.XLOOKUP(C868,customers!$A$1:$A$1001,customers!$G$1:$G$1001,0)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5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_xlfn.XLOOKUP(C869,customers!$A$1:$A$1001,customers!$B$1:$B$1001,0)</f>
        <v>Bee Fattorini</v>
      </c>
      <c r="G869" s="2" t="str">
        <f>IF(_xlfn.XLOOKUP(C869,customers!$A$1:$A$1001,customers!$C$1:$C$1001,0)=0,"",_xlfn.XLOOKUP(C869,customers!$A$1:$A$1001,customers!$C$1:$C$1001,0))</f>
        <v>bfattorinio3@quantcast.com</v>
      </c>
      <c r="H869" s="2" t="str">
        <f>_xlfn.XLOOKUP(C869,customers!$A$1:$A$1001,customers!$G$1:$G$1001,0)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5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>
        <f t="shared" si="39"/>
        <v>29.784999999999997</v>
      </c>
      <c r="N869" t="str">
        <f t="shared" si="40"/>
        <v>Arabica</v>
      </c>
      <c r="O869" t="str">
        <f t="shared" si="41"/>
        <v>Large</v>
      </c>
    </row>
    <row r="870" spans="1:15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_xlfn.XLOOKUP(C870,customers!$A$1:$A$1001,customers!$B$1:$B$1001,0)</f>
        <v>Margie Palleske</v>
      </c>
      <c r="G870" s="2" t="str">
        <f>IF(_xlfn.XLOOKUP(C870,customers!$A$1:$A$1001,customers!$C$1:$C$1001,0)=0,"",_xlfn.XLOOKUP(C870,customers!$A$1:$A$1001,customers!$C$1:$C$1001,0))</f>
        <v>mpalleskeo4@nyu.edu</v>
      </c>
      <c r="H870" s="2" t="str">
        <f>_xlfn.XLOOKUP(C870,customers!$A$1:$A$1001,customers!$G$1:$G$1001,0)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5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_xlfn.XLOOKUP(C871,customers!$A$1:$A$1001,customers!$B$1:$B$1001,0)</f>
        <v>Alexina Randals</v>
      </c>
      <c r="G871" s="2" t="str">
        <f>IF(_xlfn.XLOOKUP(C871,customers!$A$1:$A$1001,customers!$C$1:$C$1001,0)=0,"",_xlfn.XLOOKUP(C871,customers!$A$1:$A$1001,customers!$C$1:$C$1001,0))</f>
        <v/>
      </c>
      <c r="H871" s="2" t="str">
        <f>_xlfn.XLOOKUP(C871,customers!$A$1:$A$1001,customers!$G$1:$G$1001,0)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5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_xlfn.XLOOKUP(C872,customers!$A$1:$A$1001,customers!$B$1:$B$1001,0)</f>
        <v>Filip Antcliffe</v>
      </c>
      <c r="G872" s="2" t="str">
        <f>IF(_xlfn.XLOOKUP(C872,customers!$A$1:$A$1001,customers!$C$1:$C$1001,0)=0,"",_xlfn.XLOOKUP(C872,customers!$A$1:$A$1001,customers!$C$1:$C$1001,0))</f>
        <v>fantcliffeo6@amazon.co.jp</v>
      </c>
      <c r="H872" s="2" t="str">
        <f>_xlfn.XLOOKUP(C872,customers!$A$1:$A$1001,customers!$G$1:$G$1001,0)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5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_xlfn.XLOOKUP(C873,customers!$A$1:$A$1001,customers!$B$1:$B$1001,0)</f>
        <v>Peyter Matignon</v>
      </c>
      <c r="G873" s="2" t="str">
        <f>IF(_xlfn.XLOOKUP(C873,customers!$A$1:$A$1001,customers!$C$1:$C$1001,0)=0,"",_xlfn.XLOOKUP(C873,customers!$A$1:$A$1001,customers!$C$1:$C$1001,0))</f>
        <v>pmatignono7@harvard.edu</v>
      </c>
      <c r="H873" s="2" t="str">
        <f>_xlfn.XLOOKUP(C873,customers!$A$1:$A$1001,customers!$G$1:$G$1001,0)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5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>
        <f t="shared" si="39"/>
        <v>29.7</v>
      </c>
      <c r="N873" t="str">
        <f t="shared" si="40"/>
        <v>Excelsa</v>
      </c>
      <c r="O873" t="str">
        <f t="shared" si="41"/>
        <v>Large</v>
      </c>
    </row>
    <row r="874" spans="1:15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_xlfn.XLOOKUP(C874,customers!$A$1:$A$1001,customers!$B$1:$B$1001,0)</f>
        <v>Claudie Weond</v>
      </c>
      <c r="G874" s="2" t="str">
        <f>IF(_xlfn.XLOOKUP(C874,customers!$A$1:$A$1001,customers!$C$1:$C$1001,0)=0,"",_xlfn.XLOOKUP(C874,customers!$A$1:$A$1001,customers!$C$1:$C$1001,0))</f>
        <v>cweondo8@theglobeandmail.com</v>
      </c>
      <c r="H874" s="2" t="str">
        <f>_xlfn.XLOOKUP(C874,customers!$A$1:$A$1001,customers!$G$1:$G$1001,0)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5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_xlfn.XLOOKUP(C875,customers!$A$1:$A$1001,customers!$B$1:$B$1001,0)</f>
        <v>Modesty MacConnechie</v>
      </c>
      <c r="G875" s="2" t="str">
        <f>IF(_xlfn.XLOOKUP(C875,customers!$A$1:$A$1001,customers!$C$1:$C$1001,0)=0,"",_xlfn.XLOOKUP(C875,customers!$A$1:$A$1001,customers!$C$1:$C$1001,0))</f>
        <v>mmacconnechieo9@reuters.com</v>
      </c>
      <c r="H875" s="2" t="str">
        <f>_xlfn.XLOOKUP(C875,customers!$A$1:$A$1001,customers!$G$1:$G$1001,0)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5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_xlfn.XLOOKUP(C876,customers!$A$1:$A$1001,customers!$B$1:$B$1001,0)</f>
        <v>Jaquenette Skentelbery</v>
      </c>
      <c r="G876" s="2" t="str">
        <f>IF(_xlfn.XLOOKUP(C876,customers!$A$1:$A$1001,customers!$C$1:$C$1001,0)=0,"",_xlfn.XLOOKUP(C876,customers!$A$1:$A$1001,customers!$C$1:$C$1001,0))</f>
        <v>jskentelberyoa@paypal.com</v>
      </c>
      <c r="H876" s="2" t="str">
        <f>_xlfn.XLOOKUP(C876,customers!$A$1:$A$1001,customers!$G$1:$G$1001,0)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5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>
        <f t="shared" si="39"/>
        <v>25.9</v>
      </c>
      <c r="N876" t="str">
        <f t="shared" si="40"/>
        <v>Arabica</v>
      </c>
      <c r="O876" t="str">
        <f t="shared" si="41"/>
        <v>Large</v>
      </c>
    </row>
    <row r="877" spans="1:15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_xlfn.XLOOKUP(C877,customers!$A$1:$A$1001,customers!$B$1:$B$1001,0)</f>
        <v>Orazio Comber</v>
      </c>
      <c r="G877" s="2" t="str">
        <f>IF(_xlfn.XLOOKUP(C877,customers!$A$1:$A$1001,customers!$C$1:$C$1001,0)=0,"",_xlfn.XLOOKUP(C877,customers!$A$1:$A$1001,customers!$C$1:$C$1001,0))</f>
        <v>ocomberob@goo.gl</v>
      </c>
      <c r="H877" s="2" t="str">
        <f>_xlfn.XLOOKUP(C877,customers!$A$1:$A$1001,customers!$G$1:$G$1001,0)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5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_xlfn.XLOOKUP(C878,customers!$A$1:$A$1001,customers!$B$1:$B$1001,0)</f>
        <v>Orazio Comber</v>
      </c>
      <c r="G878" s="2" t="str">
        <f>IF(_xlfn.XLOOKUP(C878,customers!$A$1:$A$1001,customers!$C$1:$C$1001,0)=0,"",_xlfn.XLOOKUP(C878,customers!$A$1:$A$1001,customers!$C$1:$C$1001,0))</f>
        <v>ocomberob@goo.gl</v>
      </c>
      <c r="H878" s="2" t="str">
        <f>_xlfn.XLOOKUP(C878,customers!$A$1:$A$1001,customers!$G$1:$G$1001,0)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5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>
        <f t="shared" si="39"/>
        <v>46.62</v>
      </c>
      <c r="N878" t="str">
        <f t="shared" si="40"/>
        <v>Arabica</v>
      </c>
      <c r="O878" t="str">
        <f t="shared" si="41"/>
        <v>Large</v>
      </c>
    </row>
    <row r="879" spans="1:15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_xlfn.XLOOKUP(C879,customers!$A$1:$A$1001,customers!$B$1:$B$1001,0)</f>
        <v>Zachary Tramel</v>
      </c>
      <c r="G879" s="2" t="str">
        <f>IF(_xlfn.XLOOKUP(C879,customers!$A$1:$A$1001,customers!$C$1:$C$1001,0)=0,"",_xlfn.XLOOKUP(C879,customers!$A$1:$A$1001,customers!$C$1:$C$1001,0))</f>
        <v>ztramelod@netlog.com</v>
      </c>
      <c r="H879" s="2" t="str">
        <f>_xlfn.XLOOKUP(C879,customers!$A$1:$A$1001,customers!$G$1:$G$1001,0)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5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>
        <f t="shared" si="39"/>
        <v>28.53</v>
      </c>
      <c r="N879" t="str">
        <f t="shared" si="40"/>
        <v>Liberica</v>
      </c>
      <c r="O879" t="str">
        <f t="shared" si="41"/>
        <v>Large</v>
      </c>
    </row>
    <row r="880" spans="1:15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_xlfn.XLOOKUP(C880,customers!$A$1:$A$1001,customers!$B$1:$B$1001,0)</f>
        <v>Izaak Primak</v>
      </c>
      <c r="G880" s="2" t="str">
        <f>IF(_xlfn.XLOOKUP(C880,customers!$A$1:$A$1001,customers!$C$1:$C$1001,0)=0,"",_xlfn.XLOOKUP(C880,customers!$A$1:$A$1001,customers!$C$1:$C$1001,0))</f>
        <v/>
      </c>
      <c r="H880" s="2" t="str">
        <f>_xlfn.XLOOKUP(C880,customers!$A$1:$A$1001,customers!$G$1:$G$1001,0)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5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>
        <f t="shared" si="39"/>
        <v>27.484999999999996</v>
      </c>
      <c r="N880" t="str">
        <f t="shared" si="40"/>
        <v>Robusta</v>
      </c>
      <c r="O880" t="str">
        <f t="shared" si="41"/>
        <v>Large</v>
      </c>
    </row>
    <row r="881" spans="1:15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_xlfn.XLOOKUP(C881,customers!$A$1:$A$1001,customers!$B$1:$B$1001,0)</f>
        <v>Brittani Thoresbie</v>
      </c>
      <c r="G881" s="2" t="str">
        <f>IF(_xlfn.XLOOKUP(C881,customers!$A$1:$A$1001,customers!$C$1:$C$1001,0)=0,"",_xlfn.XLOOKUP(C881,customers!$A$1:$A$1001,customers!$C$1:$C$1001,0))</f>
        <v/>
      </c>
      <c r="H881" s="2" t="str">
        <f>_xlfn.XLOOKUP(C881,customers!$A$1:$A$1001,customers!$G$1:$G$1001,0)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5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_xlfn.XLOOKUP(C882,customers!$A$1:$A$1001,customers!$B$1:$B$1001,0)</f>
        <v>Constanta Hatfull</v>
      </c>
      <c r="G882" s="2" t="str">
        <f>IF(_xlfn.XLOOKUP(C882,customers!$A$1:$A$1001,customers!$C$1:$C$1001,0)=0,"",_xlfn.XLOOKUP(C882,customers!$A$1:$A$1001,customers!$C$1:$C$1001,0))</f>
        <v>chatfullog@ebay.com</v>
      </c>
      <c r="H882" s="2" t="str">
        <f>_xlfn.XLOOKUP(C882,customers!$A$1:$A$1001,customers!$G$1:$G$1001,0)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5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>
        <f t="shared" si="39"/>
        <v>7.169999999999999</v>
      </c>
      <c r="N882" t="str">
        <f t="shared" si="40"/>
        <v>Robusta</v>
      </c>
      <c r="O882" t="str">
        <f t="shared" si="41"/>
        <v>Large</v>
      </c>
    </row>
    <row r="883" spans="1:15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_xlfn.XLOOKUP(C883,customers!$A$1:$A$1001,customers!$B$1:$B$1001,0)</f>
        <v>Bobbe Castagneto</v>
      </c>
      <c r="G883" s="2" t="str">
        <f>IF(_xlfn.XLOOKUP(C883,customers!$A$1:$A$1001,customers!$C$1:$C$1001,0)=0,"",_xlfn.XLOOKUP(C883,customers!$A$1:$A$1001,customers!$C$1:$C$1001,0))</f>
        <v/>
      </c>
      <c r="H883" s="2" t="str">
        <f>_xlfn.XLOOKUP(C883,customers!$A$1:$A$1001,customers!$G$1:$G$1001,0)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5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>
        <f t="shared" si="39"/>
        <v>23.31</v>
      </c>
      <c r="N883" t="str">
        <f t="shared" si="40"/>
        <v>Arabica</v>
      </c>
      <c r="O883" t="str">
        <f t="shared" si="41"/>
        <v>Large</v>
      </c>
    </row>
    <row r="884" spans="1:15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_xlfn.XLOOKUP(C884,customers!$A$1:$A$1001,customers!$B$1:$B$1001,0)</f>
        <v>Kippie Marrison</v>
      </c>
      <c r="G884" s="2" t="str">
        <f>IF(_xlfn.XLOOKUP(C884,customers!$A$1:$A$1001,customers!$C$1:$C$1001,0)=0,"",_xlfn.XLOOKUP(C884,customers!$A$1:$A$1001,customers!$C$1:$C$1001,0))</f>
        <v>kmarrisonoq@dropbox.com</v>
      </c>
      <c r="H884" s="2" t="str">
        <f>_xlfn.XLOOKUP(C884,customers!$A$1:$A$1001,customers!$G$1:$G$1001,0)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5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_xlfn.XLOOKUP(C885,customers!$A$1:$A$1001,customers!$B$1:$B$1001,0)</f>
        <v>Lindon Agnolo</v>
      </c>
      <c r="G885" s="2" t="str">
        <f>IF(_xlfn.XLOOKUP(C885,customers!$A$1:$A$1001,customers!$C$1:$C$1001,0)=0,"",_xlfn.XLOOKUP(C885,customers!$A$1:$A$1001,customers!$C$1:$C$1001,0))</f>
        <v>lagnolooj@pinterest.com</v>
      </c>
      <c r="H885" s="2" t="str">
        <f>_xlfn.XLOOKUP(C885,customers!$A$1:$A$1001,customers!$G$1:$G$1001,0)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5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_xlfn.XLOOKUP(C886,customers!$A$1:$A$1001,customers!$B$1:$B$1001,0)</f>
        <v>Delainey Kiddy</v>
      </c>
      <c r="G886" s="2" t="str">
        <f>IF(_xlfn.XLOOKUP(C886,customers!$A$1:$A$1001,customers!$C$1:$C$1001,0)=0,"",_xlfn.XLOOKUP(C886,customers!$A$1:$A$1001,customers!$C$1:$C$1001,0))</f>
        <v>dkiddyok@fda.gov</v>
      </c>
      <c r="H886" s="2" t="str">
        <f>_xlfn.XLOOKUP(C886,customers!$A$1:$A$1001,customers!$G$1:$G$1001,0)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5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_xlfn.XLOOKUP(C887,customers!$A$1:$A$1001,customers!$B$1:$B$1001,0)</f>
        <v>Helli Petroulis</v>
      </c>
      <c r="G887" s="2" t="str">
        <f>IF(_xlfn.XLOOKUP(C887,customers!$A$1:$A$1001,customers!$C$1:$C$1001,0)=0,"",_xlfn.XLOOKUP(C887,customers!$A$1:$A$1001,customers!$C$1:$C$1001,0))</f>
        <v>hpetroulisol@state.tx.us</v>
      </c>
      <c r="H887" s="2" t="str">
        <f>_xlfn.XLOOKUP(C887,customers!$A$1:$A$1001,customers!$G$1:$G$1001,0)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5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_xlfn.XLOOKUP(C888,customers!$A$1:$A$1001,customers!$B$1:$B$1001,0)</f>
        <v>Marty Scholl</v>
      </c>
      <c r="G888" s="2" t="str">
        <f>IF(_xlfn.XLOOKUP(C888,customers!$A$1:$A$1001,customers!$C$1:$C$1001,0)=0,"",_xlfn.XLOOKUP(C888,customers!$A$1:$A$1001,customers!$C$1:$C$1001,0))</f>
        <v>mschollom@taobao.com</v>
      </c>
      <c r="H888" s="2" t="str">
        <f>_xlfn.XLOOKUP(C888,customers!$A$1:$A$1001,customers!$G$1:$G$1001,0)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5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_xlfn.XLOOKUP(C889,customers!$A$1:$A$1001,customers!$B$1:$B$1001,0)</f>
        <v>Kienan Ferson</v>
      </c>
      <c r="G889" s="2" t="str">
        <f>IF(_xlfn.XLOOKUP(C889,customers!$A$1:$A$1001,customers!$C$1:$C$1001,0)=0,"",_xlfn.XLOOKUP(C889,customers!$A$1:$A$1001,customers!$C$1:$C$1001,0))</f>
        <v>kfersonon@g.co</v>
      </c>
      <c r="H889" s="2" t="str">
        <f>_xlfn.XLOOKUP(C889,customers!$A$1:$A$1001,customers!$G$1:$G$1001,0)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5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>
        <f t="shared" si="39"/>
        <v>13.365</v>
      </c>
      <c r="N889" t="str">
        <f t="shared" si="40"/>
        <v>Excelsa</v>
      </c>
      <c r="O889" t="str">
        <f t="shared" si="41"/>
        <v>Large</v>
      </c>
    </row>
    <row r="890" spans="1:15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_xlfn.XLOOKUP(C890,customers!$A$1:$A$1001,customers!$B$1:$B$1001,0)</f>
        <v>Blake Kelloway</v>
      </c>
      <c r="G890" s="2" t="str">
        <f>IF(_xlfn.XLOOKUP(C890,customers!$A$1:$A$1001,customers!$C$1:$C$1001,0)=0,"",_xlfn.XLOOKUP(C890,customers!$A$1:$A$1001,customers!$C$1:$C$1001,0))</f>
        <v>bkellowayoo@omniture.com</v>
      </c>
      <c r="H890" s="2" t="str">
        <f>_xlfn.XLOOKUP(C890,customers!$A$1:$A$1001,customers!$G$1:$G$1001,0)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5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>
        <f t="shared" si="39"/>
        <v>7.77</v>
      </c>
      <c r="N890" t="str">
        <f t="shared" si="40"/>
        <v>Arabica</v>
      </c>
      <c r="O890" t="str">
        <f t="shared" si="41"/>
        <v>Large</v>
      </c>
    </row>
    <row r="891" spans="1:15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_xlfn.XLOOKUP(C891,customers!$A$1:$A$1001,customers!$B$1:$B$1001,0)</f>
        <v>Scarlett Oliffe</v>
      </c>
      <c r="G891" s="2" t="str">
        <f>IF(_xlfn.XLOOKUP(C891,customers!$A$1:$A$1001,customers!$C$1:$C$1001,0)=0,"",_xlfn.XLOOKUP(C891,customers!$A$1:$A$1001,customers!$C$1:$C$1001,0))</f>
        <v>soliffeop@yellowbook.com</v>
      </c>
      <c r="H891" s="2" t="str">
        <f>_xlfn.XLOOKUP(C891,customers!$A$1:$A$1001,customers!$G$1:$G$1001,0)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5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_xlfn.XLOOKUP(C892,customers!$A$1:$A$1001,customers!$B$1:$B$1001,0)</f>
        <v>Kippie Marrison</v>
      </c>
      <c r="G892" s="2" t="str">
        <f>IF(_xlfn.XLOOKUP(C892,customers!$A$1:$A$1001,customers!$C$1:$C$1001,0)=0,"",_xlfn.XLOOKUP(C892,customers!$A$1:$A$1001,customers!$C$1:$C$1001,0))</f>
        <v>kmarrisonoq@dropbox.com</v>
      </c>
      <c r="H892" s="2" t="str">
        <f>_xlfn.XLOOKUP(C892,customers!$A$1:$A$1001,customers!$G$1:$G$1001,0)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5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_xlfn.XLOOKUP(C893,customers!$A$1:$A$1001,customers!$B$1:$B$1001,0)</f>
        <v>Celestia Dolohunty</v>
      </c>
      <c r="G893" s="2" t="str">
        <f>IF(_xlfn.XLOOKUP(C893,customers!$A$1:$A$1001,customers!$C$1:$C$1001,0)=0,"",_xlfn.XLOOKUP(C893,customers!$A$1:$A$1001,customers!$C$1:$C$1001,0))</f>
        <v>cdolohuntyor@dailymail.co.uk</v>
      </c>
      <c r="H893" s="2" t="str">
        <f>_xlfn.XLOOKUP(C893,customers!$A$1:$A$1001,customers!$G$1:$G$1001,0)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5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_xlfn.XLOOKUP(C894,customers!$A$1:$A$1001,customers!$B$1:$B$1001,0)</f>
        <v>Patsy Vasilenko</v>
      </c>
      <c r="G894" s="2" t="str">
        <f>IF(_xlfn.XLOOKUP(C894,customers!$A$1:$A$1001,customers!$C$1:$C$1001,0)=0,"",_xlfn.XLOOKUP(C894,customers!$A$1:$A$1001,customers!$C$1:$C$1001,0))</f>
        <v>pvasilenkoos@addtoany.com</v>
      </c>
      <c r="H894" s="2" t="str">
        <f>_xlfn.XLOOKUP(C894,customers!$A$1:$A$1001,customers!$G$1:$G$1001,0)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5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_xlfn.XLOOKUP(C895,customers!$A$1:$A$1001,customers!$B$1:$B$1001,0)</f>
        <v>Raphaela Schankelborg</v>
      </c>
      <c r="G895" s="2" t="str">
        <f>IF(_xlfn.XLOOKUP(C895,customers!$A$1:$A$1001,customers!$C$1:$C$1001,0)=0,"",_xlfn.XLOOKUP(C895,customers!$A$1:$A$1001,customers!$C$1:$C$1001,0))</f>
        <v>rschankelborgot@ameblo.jp</v>
      </c>
      <c r="H895" s="2" t="str">
        <f>_xlfn.XLOOKUP(C895,customers!$A$1:$A$1001,customers!$G$1:$G$1001,0)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5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>
        <f t="shared" si="39"/>
        <v>57.06</v>
      </c>
      <c r="N895" t="str">
        <f t="shared" si="40"/>
        <v>Liberica</v>
      </c>
      <c r="O895" t="str">
        <f t="shared" si="41"/>
        <v>Large</v>
      </c>
    </row>
    <row r="896" spans="1:15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_xlfn.XLOOKUP(C896,customers!$A$1:$A$1001,customers!$B$1:$B$1001,0)</f>
        <v>Sharity Wickens</v>
      </c>
      <c r="G896" s="2" t="str">
        <f>IF(_xlfn.XLOOKUP(C896,customers!$A$1:$A$1001,customers!$C$1:$C$1001,0)=0,"",_xlfn.XLOOKUP(C896,customers!$A$1:$A$1001,customers!$C$1:$C$1001,0))</f>
        <v/>
      </c>
      <c r="H896" s="2" t="str">
        <f>_xlfn.XLOOKUP(C896,customers!$A$1:$A$1001,customers!$G$1:$G$1001,0)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5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_xlfn.XLOOKUP(C897,customers!$A$1:$A$1001,customers!$B$1:$B$1001,0)</f>
        <v>Derick Snow</v>
      </c>
      <c r="G897" s="2" t="str">
        <f>IF(_xlfn.XLOOKUP(C897,customers!$A$1:$A$1001,customers!$C$1:$C$1001,0)=0,"",_xlfn.XLOOKUP(C897,customers!$A$1:$A$1001,customers!$C$1:$C$1001,0))</f>
        <v/>
      </c>
      <c r="H897" s="2" t="str">
        <f>_xlfn.XLOOKUP(C897,customers!$A$1:$A$1001,customers!$G$1:$G$1001,0)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5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_xlfn.XLOOKUP(C898,customers!$A$1:$A$1001,customers!$B$1:$B$1001,0)</f>
        <v>Baxy Cargen</v>
      </c>
      <c r="G898" s="2" t="str">
        <f>IF(_xlfn.XLOOKUP(C898,customers!$A$1:$A$1001,customers!$C$1:$C$1001,0)=0,"",_xlfn.XLOOKUP(C898,customers!$A$1:$A$1001,customers!$C$1:$C$1001,0))</f>
        <v>bcargenow@geocities.jp</v>
      </c>
      <c r="H898" s="2" t="str">
        <f>_xlfn.XLOOKUP(C898,customers!$A$1:$A$1001,customers!$G$1:$G$1001,0)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5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_xlfn.XLOOKUP(C899,customers!$A$1:$A$1001,customers!$B$1:$B$1001,0)</f>
        <v>Ryann Stickler</v>
      </c>
      <c r="G899" s="2" t="str">
        <f>IF(_xlfn.XLOOKUP(C899,customers!$A$1:$A$1001,customers!$C$1:$C$1001,0)=0,"",_xlfn.XLOOKUP(C899,customers!$A$1:$A$1001,customers!$C$1:$C$1001,0))</f>
        <v>rsticklerox@printfriendly.com</v>
      </c>
      <c r="H899" s="2" t="str">
        <f>_xlfn.XLOOKUP(C899,customers!$A$1:$A$1001,customers!$G$1:$G$1001,0)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5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>
        <f t="shared" ref="M899:M962" si="42">L899*E899</f>
        <v>24.3</v>
      </c>
      <c r="N899" t="str">
        <f t="shared" ref="N899:N962" si="43">IF(I899="Rob","Robusta",IF(I899="Exc","Excelsa",IF(I899="Lib","Liberica",IF(I899="Ara","Arabica",""))))</f>
        <v>Excelsa</v>
      </c>
      <c r="O899" t="str">
        <f t="shared" ref="O899:O962" si="44">IF(J899="M","Medium",IF(J899="L","Large",IF(J899="D","Dark","")))</f>
        <v>Dark</v>
      </c>
    </row>
    <row r="900" spans="1:15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_xlfn.XLOOKUP(C900,customers!$A$1:$A$1001,customers!$B$1:$B$1001,0)</f>
        <v>Daryn Cassius</v>
      </c>
      <c r="G900" s="2" t="str">
        <f>IF(_xlfn.XLOOKUP(C900,customers!$A$1:$A$1001,customers!$C$1:$C$1001,0)=0,"",_xlfn.XLOOKUP(C900,customers!$A$1:$A$1001,customers!$C$1:$C$1001,0))</f>
        <v/>
      </c>
      <c r="H900" s="2" t="str">
        <f>_xlfn.XLOOKUP(C900,customers!$A$1:$A$1001,customers!$G$1:$G$1001,0)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5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>
        <f t="shared" si="42"/>
        <v>35.849999999999994</v>
      </c>
      <c r="N900" t="str">
        <f t="shared" si="43"/>
        <v>Robusta</v>
      </c>
      <c r="O900" t="str">
        <f t="shared" si="44"/>
        <v>Large</v>
      </c>
    </row>
    <row r="901" spans="1:15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_xlfn.XLOOKUP(C901,customers!$A$1:$A$1001,customers!$B$1:$B$1001,0)</f>
        <v>Derick Snow</v>
      </c>
      <c r="G901" s="2" t="str">
        <f>IF(_xlfn.XLOOKUP(C901,customers!$A$1:$A$1001,customers!$C$1:$C$1001,0)=0,"",_xlfn.XLOOKUP(C901,customers!$A$1:$A$1001,customers!$C$1:$C$1001,0))</f>
        <v/>
      </c>
      <c r="H901" s="2" t="str">
        <f>_xlfn.XLOOKUP(C901,customers!$A$1:$A$1001,customers!$G$1:$G$1001,0)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5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_xlfn.XLOOKUP(C902,customers!$A$1:$A$1001,customers!$B$1:$B$1001,0)</f>
        <v>Skelly Dolohunty</v>
      </c>
      <c r="G902" s="2" t="str">
        <f>IF(_xlfn.XLOOKUP(C902,customers!$A$1:$A$1001,customers!$C$1:$C$1001,0)=0,"",_xlfn.XLOOKUP(C902,customers!$A$1:$A$1001,customers!$C$1:$C$1001,0))</f>
        <v/>
      </c>
      <c r="H902" s="2" t="str">
        <f>_xlfn.XLOOKUP(C902,customers!$A$1:$A$1001,customers!$G$1:$G$1001,0)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5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>
        <f t="shared" si="42"/>
        <v>47.55</v>
      </c>
      <c r="N902" t="str">
        <f t="shared" si="43"/>
        <v>Liberica</v>
      </c>
      <c r="O902" t="str">
        <f t="shared" si="44"/>
        <v>Large</v>
      </c>
    </row>
    <row r="903" spans="1:15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_xlfn.XLOOKUP(C903,customers!$A$1:$A$1001,customers!$B$1:$B$1001,0)</f>
        <v>Drake Jevon</v>
      </c>
      <c r="G903" s="2" t="str">
        <f>IF(_xlfn.XLOOKUP(C903,customers!$A$1:$A$1001,customers!$C$1:$C$1001,0)=0,"",_xlfn.XLOOKUP(C903,customers!$A$1:$A$1001,customers!$C$1:$C$1001,0))</f>
        <v>djevonp1@ibm.com</v>
      </c>
      <c r="H903" s="2" t="str">
        <f>_xlfn.XLOOKUP(C903,customers!$A$1:$A$1001,customers!$G$1:$G$1001,0)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5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>
        <f t="shared" si="42"/>
        <v>3.5849999999999995</v>
      </c>
      <c r="N903" t="str">
        <f t="shared" si="43"/>
        <v>Robusta</v>
      </c>
      <c r="O903" t="str">
        <f t="shared" si="44"/>
        <v>Large</v>
      </c>
    </row>
    <row r="904" spans="1:15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_xlfn.XLOOKUP(C904,customers!$A$1:$A$1001,customers!$B$1:$B$1001,0)</f>
        <v>Hall Ranner</v>
      </c>
      <c r="G904" s="2" t="str">
        <f>IF(_xlfn.XLOOKUP(C904,customers!$A$1:$A$1001,customers!$C$1:$C$1001,0)=0,"",_xlfn.XLOOKUP(C904,customers!$A$1:$A$1001,customers!$C$1:$C$1001,0))</f>
        <v>hrannerp2@omniture.com</v>
      </c>
      <c r="H904" s="2" t="str">
        <f>_xlfn.XLOOKUP(C904,customers!$A$1:$A$1001,customers!$G$1:$G$1001,0)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5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_xlfn.XLOOKUP(C905,customers!$A$1:$A$1001,customers!$B$1:$B$1001,0)</f>
        <v>Berkly Imrie</v>
      </c>
      <c r="G905" s="2" t="str">
        <f>IF(_xlfn.XLOOKUP(C905,customers!$A$1:$A$1001,customers!$C$1:$C$1001,0)=0,"",_xlfn.XLOOKUP(C905,customers!$A$1:$A$1001,customers!$C$1:$C$1001,0))</f>
        <v>bimriep3@addtoany.com</v>
      </c>
      <c r="H905" s="2" t="str">
        <f>_xlfn.XLOOKUP(C905,customers!$A$1:$A$1001,customers!$G$1:$G$1001,0)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5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_xlfn.XLOOKUP(C906,customers!$A$1:$A$1001,customers!$B$1:$B$1001,0)</f>
        <v>Dorey Sopper</v>
      </c>
      <c r="G906" s="2" t="str">
        <f>IF(_xlfn.XLOOKUP(C906,customers!$A$1:$A$1001,customers!$C$1:$C$1001,0)=0,"",_xlfn.XLOOKUP(C906,customers!$A$1:$A$1001,customers!$C$1:$C$1001,0))</f>
        <v>dsopperp4@eventbrite.com</v>
      </c>
      <c r="H906" s="2" t="str">
        <f>_xlfn.XLOOKUP(C906,customers!$A$1:$A$1001,customers!$G$1:$G$1001,0)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5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>
        <f t="shared" si="42"/>
        <v>148.92499999999998</v>
      </c>
      <c r="N906" t="str">
        <f t="shared" si="43"/>
        <v>Arabica</v>
      </c>
      <c r="O906" t="str">
        <f t="shared" si="44"/>
        <v>Large</v>
      </c>
    </row>
    <row r="907" spans="1:15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_xlfn.XLOOKUP(C907,customers!$A$1:$A$1001,customers!$B$1:$B$1001,0)</f>
        <v>Darcy Lochran</v>
      </c>
      <c r="G907" s="2" t="str">
        <f>IF(_xlfn.XLOOKUP(C907,customers!$A$1:$A$1001,customers!$C$1:$C$1001,0)=0,"",_xlfn.XLOOKUP(C907,customers!$A$1:$A$1001,customers!$C$1:$C$1001,0))</f>
        <v/>
      </c>
      <c r="H907" s="2" t="str">
        <f>_xlfn.XLOOKUP(C907,customers!$A$1:$A$1001,customers!$G$1:$G$1001,0)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5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_xlfn.XLOOKUP(C908,customers!$A$1:$A$1001,customers!$B$1:$B$1001,0)</f>
        <v>Lauritz Ledgley</v>
      </c>
      <c r="G908" s="2" t="str">
        <f>IF(_xlfn.XLOOKUP(C908,customers!$A$1:$A$1001,customers!$C$1:$C$1001,0)=0,"",_xlfn.XLOOKUP(C908,customers!$A$1:$A$1001,customers!$C$1:$C$1001,0))</f>
        <v>lledgleyp6@de.vu</v>
      </c>
      <c r="H908" s="2" t="str">
        <f>_xlfn.XLOOKUP(C908,customers!$A$1:$A$1001,customers!$G$1:$G$1001,0)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5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_xlfn.XLOOKUP(C909,customers!$A$1:$A$1001,customers!$B$1:$B$1001,0)</f>
        <v>Tawnya Menary</v>
      </c>
      <c r="G909" s="2" t="str">
        <f>IF(_xlfn.XLOOKUP(C909,customers!$A$1:$A$1001,customers!$C$1:$C$1001,0)=0,"",_xlfn.XLOOKUP(C909,customers!$A$1:$A$1001,customers!$C$1:$C$1001,0))</f>
        <v>tmenaryp7@phoca.cz</v>
      </c>
      <c r="H909" s="2" t="str">
        <f>_xlfn.XLOOKUP(C909,customers!$A$1:$A$1001,customers!$G$1:$G$1001,0)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5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_xlfn.XLOOKUP(C910,customers!$A$1:$A$1001,customers!$B$1:$B$1001,0)</f>
        <v>Gustaf Ciccotti</v>
      </c>
      <c r="G910" s="2" t="str">
        <f>IF(_xlfn.XLOOKUP(C910,customers!$A$1:$A$1001,customers!$C$1:$C$1001,0)=0,"",_xlfn.XLOOKUP(C910,customers!$A$1:$A$1001,customers!$C$1:$C$1001,0))</f>
        <v>gciccottip8@so-net.ne.jp</v>
      </c>
      <c r="H910" s="2" t="str">
        <f>_xlfn.XLOOKUP(C910,customers!$A$1:$A$1001,customers!$G$1:$G$1001,0)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5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>
        <f t="shared" si="42"/>
        <v>59.75</v>
      </c>
      <c r="N910" t="str">
        <f t="shared" si="43"/>
        <v>Robusta</v>
      </c>
      <c r="O910" t="str">
        <f t="shared" si="44"/>
        <v>Large</v>
      </c>
    </row>
    <row r="911" spans="1:15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_xlfn.XLOOKUP(C911,customers!$A$1:$A$1001,customers!$B$1:$B$1001,0)</f>
        <v>Bobbe Renner</v>
      </c>
      <c r="G911" s="2" t="str">
        <f>IF(_xlfn.XLOOKUP(C911,customers!$A$1:$A$1001,customers!$C$1:$C$1001,0)=0,"",_xlfn.XLOOKUP(C911,customers!$A$1:$A$1001,customers!$C$1:$C$1001,0))</f>
        <v/>
      </c>
      <c r="H911" s="2" t="str">
        <f>_xlfn.XLOOKUP(C911,customers!$A$1:$A$1001,customers!$G$1:$G$1001,0)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5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>
        <f t="shared" si="42"/>
        <v>10.754999999999999</v>
      </c>
      <c r="N911" t="str">
        <f t="shared" si="43"/>
        <v>Robusta</v>
      </c>
      <c r="O911" t="str">
        <f t="shared" si="44"/>
        <v>Large</v>
      </c>
    </row>
    <row r="912" spans="1:15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_xlfn.XLOOKUP(C912,customers!$A$1:$A$1001,customers!$B$1:$B$1001,0)</f>
        <v>Wilton Jallin</v>
      </c>
      <c r="G912" s="2" t="str">
        <f>IF(_xlfn.XLOOKUP(C912,customers!$A$1:$A$1001,customers!$C$1:$C$1001,0)=0,"",_xlfn.XLOOKUP(C912,customers!$A$1:$A$1001,customers!$C$1:$C$1001,0))</f>
        <v>wjallinpa@pcworld.com</v>
      </c>
      <c r="H912" s="2" t="str">
        <f>_xlfn.XLOOKUP(C912,customers!$A$1:$A$1001,customers!$G$1:$G$1001,0)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5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_xlfn.XLOOKUP(C913,customers!$A$1:$A$1001,customers!$B$1:$B$1001,0)</f>
        <v>Mindy Bogey</v>
      </c>
      <c r="G913" s="2" t="str">
        <f>IF(_xlfn.XLOOKUP(C913,customers!$A$1:$A$1001,customers!$C$1:$C$1001,0)=0,"",_xlfn.XLOOKUP(C913,customers!$A$1:$A$1001,customers!$C$1:$C$1001,0))</f>
        <v>mbogeypb@thetimes.co.uk</v>
      </c>
      <c r="H913" s="2" t="str">
        <f>_xlfn.XLOOKUP(C913,customers!$A$1:$A$1001,customers!$G$1:$G$1001,0)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5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_xlfn.XLOOKUP(C914,customers!$A$1:$A$1001,customers!$B$1:$B$1001,0)</f>
        <v>Paulie Fonzone</v>
      </c>
      <c r="G914" s="2" t="str">
        <f>IF(_xlfn.XLOOKUP(C914,customers!$A$1:$A$1001,customers!$C$1:$C$1001,0)=0,"",_xlfn.XLOOKUP(C914,customers!$A$1:$A$1001,customers!$C$1:$C$1001,0))</f>
        <v/>
      </c>
      <c r="H914" s="2" t="str">
        <f>_xlfn.XLOOKUP(C914,customers!$A$1:$A$1001,customers!$G$1:$G$1001,0)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5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_xlfn.XLOOKUP(C915,customers!$A$1:$A$1001,customers!$B$1:$B$1001,0)</f>
        <v>Merrile Cobbledick</v>
      </c>
      <c r="G915" s="2" t="str">
        <f>IF(_xlfn.XLOOKUP(C915,customers!$A$1:$A$1001,customers!$C$1:$C$1001,0)=0,"",_xlfn.XLOOKUP(C915,customers!$A$1:$A$1001,customers!$C$1:$C$1001,0))</f>
        <v>mcobbledickpd@ucsd.edu</v>
      </c>
      <c r="H915" s="2" t="str">
        <f>_xlfn.XLOOKUP(C915,customers!$A$1:$A$1001,customers!$G$1:$G$1001,0)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5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_xlfn.XLOOKUP(C916,customers!$A$1:$A$1001,customers!$B$1:$B$1001,0)</f>
        <v>Antonius Lewry</v>
      </c>
      <c r="G916" s="2" t="str">
        <f>IF(_xlfn.XLOOKUP(C916,customers!$A$1:$A$1001,customers!$C$1:$C$1001,0)=0,"",_xlfn.XLOOKUP(C916,customers!$A$1:$A$1001,customers!$C$1:$C$1001,0))</f>
        <v>alewrype@whitehouse.gov</v>
      </c>
      <c r="H916" s="2" t="str">
        <f>_xlfn.XLOOKUP(C916,customers!$A$1:$A$1001,customers!$G$1:$G$1001,0)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5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_xlfn.XLOOKUP(C917,customers!$A$1:$A$1001,customers!$B$1:$B$1001,0)</f>
        <v>Isis Hessel</v>
      </c>
      <c r="G917" s="2" t="str">
        <f>IF(_xlfn.XLOOKUP(C917,customers!$A$1:$A$1001,customers!$C$1:$C$1001,0)=0,"",_xlfn.XLOOKUP(C917,customers!$A$1:$A$1001,customers!$C$1:$C$1001,0))</f>
        <v>ihesselpf@ox.ac.uk</v>
      </c>
      <c r="H917" s="2" t="str">
        <f>_xlfn.XLOOKUP(C917,customers!$A$1:$A$1001,customers!$G$1:$G$1001,0)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5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_xlfn.XLOOKUP(C918,customers!$A$1:$A$1001,customers!$B$1:$B$1001,0)</f>
        <v>Harland Trematick</v>
      </c>
      <c r="G918" s="2" t="str">
        <f>IF(_xlfn.XLOOKUP(C918,customers!$A$1:$A$1001,customers!$C$1:$C$1001,0)=0,"",_xlfn.XLOOKUP(C918,customers!$A$1:$A$1001,customers!$C$1:$C$1001,0))</f>
        <v/>
      </c>
      <c r="H918" s="2" t="str">
        <f>_xlfn.XLOOKUP(C918,customers!$A$1:$A$1001,customers!$G$1:$G$1001,0)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5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_xlfn.XLOOKUP(C919,customers!$A$1:$A$1001,customers!$B$1:$B$1001,0)</f>
        <v>Chloris Sorrell</v>
      </c>
      <c r="G919" s="2" t="str">
        <f>IF(_xlfn.XLOOKUP(C919,customers!$A$1:$A$1001,customers!$C$1:$C$1001,0)=0,"",_xlfn.XLOOKUP(C919,customers!$A$1:$A$1001,customers!$C$1:$C$1001,0))</f>
        <v>csorrellph@amazon.com</v>
      </c>
      <c r="H919" s="2" t="str">
        <f>_xlfn.XLOOKUP(C919,customers!$A$1:$A$1001,customers!$G$1:$G$1001,0)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5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_xlfn.XLOOKUP(C920,customers!$A$1:$A$1001,customers!$B$1:$B$1001,0)</f>
        <v>Chloris Sorrell</v>
      </c>
      <c r="G920" s="2" t="str">
        <f>IF(_xlfn.XLOOKUP(C920,customers!$A$1:$A$1001,customers!$C$1:$C$1001,0)=0,"",_xlfn.XLOOKUP(C920,customers!$A$1:$A$1001,customers!$C$1:$C$1001,0))</f>
        <v>csorrellph@amazon.com</v>
      </c>
      <c r="H920" s="2" t="str">
        <f>_xlfn.XLOOKUP(C920,customers!$A$1:$A$1001,customers!$G$1:$G$1001,0)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5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_xlfn.XLOOKUP(C921,customers!$A$1:$A$1001,customers!$B$1:$B$1001,0)</f>
        <v>Quintina Heavyside</v>
      </c>
      <c r="G921" s="2" t="str">
        <f>IF(_xlfn.XLOOKUP(C921,customers!$A$1:$A$1001,customers!$C$1:$C$1001,0)=0,"",_xlfn.XLOOKUP(C921,customers!$A$1:$A$1001,customers!$C$1:$C$1001,0))</f>
        <v>qheavysidepj@unc.edu</v>
      </c>
      <c r="H921" s="2" t="str">
        <f>_xlfn.XLOOKUP(C921,customers!$A$1:$A$1001,customers!$G$1:$G$1001,0)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5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_xlfn.XLOOKUP(C922,customers!$A$1:$A$1001,customers!$B$1:$B$1001,0)</f>
        <v>Hadley Reuven</v>
      </c>
      <c r="G922" s="2" t="str">
        <f>IF(_xlfn.XLOOKUP(C922,customers!$A$1:$A$1001,customers!$C$1:$C$1001,0)=0,"",_xlfn.XLOOKUP(C922,customers!$A$1:$A$1001,customers!$C$1:$C$1001,0))</f>
        <v>hreuvenpk@whitehouse.gov</v>
      </c>
      <c r="H922" s="2" t="str">
        <f>_xlfn.XLOOKUP(C922,customers!$A$1:$A$1001,customers!$G$1:$G$1001,0)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5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_xlfn.XLOOKUP(C923,customers!$A$1:$A$1001,customers!$B$1:$B$1001,0)</f>
        <v>Mitch Attwool</v>
      </c>
      <c r="G923" s="2" t="str">
        <f>IF(_xlfn.XLOOKUP(C923,customers!$A$1:$A$1001,customers!$C$1:$C$1001,0)=0,"",_xlfn.XLOOKUP(C923,customers!$A$1:$A$1001,customers!$C$1:$C$1001,0))</f>
        <v>mattwoolpl@nba.com</v>
      </c>
      <c r="H923" s="2" t="str">
        <f>_xlfn.XLOOKUP(C923,customers!$A$1:$A$1001,customers!$G$1:$G$1001,0)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5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_xlfn.XLOOKUP(C924,customers!$A$1:$A$1001,customers!$B$1:$B$1001,0)</f>
        <v>Charin Maplethorp</v>
      </c>
      <c r="G924" s="2" t="str">
        <f>IF(_xlfn.XLOOKUP(C924,customers!$A$1:$A$1001,customers!$C$1:$C$1001,0)=0,"",_xlfn.XLOOKUP(C924,customers!$A$1:$A$1001,customers!$C$1:$C$1001,0))</f>
        <v/>
      </c>
      <c r="H924" s="2" t="str">
        <f>_xlfn.XLOOKUP(C924,customers!$A$1:$A$1001,customers!$G$1:$G$1001,0)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5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_xlfn.XLOOKUP(C925,customers!$A$1:$A$1001,customers!$B$1:$B$1001,0)</f>
        <v>Goldie Wynes</v>
      </c>
      <c r="G925" s="2" t="str">
        <f>IF(_xlfn.XLOOKUP(C925,customers!$A$1:$A$1001,customers!$C$1:$C$1001,0)=0,"",_xlfn.XLOOKUP(C925,customers!$A$1:$A$1001,customers!$C$1:$C$1001,0))</f>
        <v>gwynespn@dagondesign.com</v>
      </c>
      <c r="H925" s="2" t="str">
        <f>_xlfn.XLOOKUP(C925,customers!$A$1:$A$1001,customers!$G$1:$G$1001,0)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5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_xlfn.XLOOKUP(C926,customers!$A$1:$A$1001,customers!$B$1:$B$1001,0)</f>
        <v>Celie MacCourt</v>
      </c>
      <c r="G926" s="2" t="str">
        <f>IF(_xlfn.XLOOKUP(C926,customers!$A$1:$A$1001,customers!$C$1:$C$1001,0)=0,"",_xlfn.XLOOKUP(C926,customers!$A$1:$A$1001,customers!$C$1:$C$1001,0))</f>
        <v>cmaccourtpo@amazon.com</v>
      </c>
      <c r="H926" s="2" t="str">
        <f>_xlfn.XLOOKUP(C926,customers!$A$1:$A$1001,customers!$G$1:$G$1001,0)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5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>
        <f t="shared" si="42"/>
        <v>89.35499999999999</v>
      </c>
      <c r="N926" t="str">
        <f t="shared" si="43"/>
        <v>Arabica</v>
      </c>
      <c r="O926" t="str">
        <f t="shared" si="44"/>
        <v>Large</v>
      </c>
    </row>
    <row r="927" spans="1:15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_xlfn.XLOOKUP(C927,customers!$A$1:$A$1001,customers!$B$1:$B$1001,0)</f>
        <v>Derick Snow</v>
      </c>
      <c r="G927" s="2" t="str">
        <f>IF(_xlfn.XLOOKUP(C927,customers!$A$1:$A$1001,customers!$C$1:$C$1001,0)=0,"",_xlfn.XLOOKUP(C927,customers!$A$1:$A$1001,customers!$C$1:$C$1001,0))</f>
        <v/>
      </c>
      <c r="H927" s="2" t="str">
        <f>_xlfn.XLOOKUP(C927,customers!$A$1:$A$1001,customers!$G$1:$G$1001,0)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5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_xlfn.XLOOKUP(C928,customers!$A$1:$A$1001,customers!$B$1:$B$1001,0)</f>
        <v>Evy Wilsone</v>
      </c>
      <c r="G928" s="2" t="str">
        <f>IF(_xlfn.XLOOKUP(C928,customers!$A$1:$A$1001,customers!$C$1:$C$1001,0)=0,"",_xlfn.XLOOKUP(C928,customers!$A$1:$A$1001,customers!$C$1:$C$1001,0))</f>
        <v>ewilsonepq@eepurl.com</v>
      </c>
      <c r="H928" s="2" t="str">
        <f>_xlfn.XLOOKUP(C928,customers!$A$1:$A$1001,customers!$G$1:$G$1001,0)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5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_xlfn.XLOOKUP(C929,customers!$A$1:$A$1001,customers!$B$1:$B$1001,0)</f>
        <v>Dolores Duffie</v>
      </c>
      <c r="G929" s="2" t="str">
        <f>IF(_xlfn.XLOOKUP(C929,customers!$A$1:$A$1001,customers!$C$1:$C$1001,0)=0,"",_xlfn.XLOOKUP(C929,customers!$A$1:$A$1001,customers!$C$1:$C$1001,0))</f>
        <v>dduffiepr@time.com</v>
      </c>
      <c r="H929" s="2" t="str">
        <f>_xlfn.XLOOKUP(C929,customers!$A$1:$A$1001,customers!$G$1:$G$1001,0)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5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_xlfn.XLOOKUP(C930,customers!$A$1:$A$1001,customers!$B$1:$B$1001,0)</f>
        <v>Mathilda Matiasek</v>
      </c>
      <c r="G930" s="2" t="str">
        <f>IF(_xlfn.XLOOKUP(C930,customers!$A$1:$A$1001,customers!$C$1:$C$1001,0)=0,"",_xlfn.XLOOKUP(C930,customers!$A$1:$A$1001,customers!$C$1:$C$1001,0))</f>
        <v>mmatiasekps@ucoz.ru</v>
      </c>
      <c r="H930" s="2" t="str">
        <f>_xlfn.XLOOKUP(C930,customers!$A$1:$A$1001,customers!$G$1:$G$1001,0)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5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_xlfn.XLOOKUP(C931,customers!$A$1:$A$1001,customers!$B$1:$B$1001,0)</f>
        <v>Jarred Camillo</v>
      </c>
      <c r="G931" s="2" t="str">
        <f>IF(_xlfn.XLOOKUP(C931,customers!$A$1:$A$1001,customers!$C$1:$C$1001,0)=0,"",_xlfn.XLOOKUP(C931,customers!$A$1:$A$1001,customers!$C$1:$C$1001,0))</f>
        <v>jcamillopt@shinystat.com</v>
      </c>
      <c r="H931" s="2" t="str">
        <f>_xlfn.XLOOKUP(C931,customers!$A$1:$A$1001,customers!$G$1:$G$1001,0)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5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>
        <f t="shared" si="42"/>
        <v>8.91</v>
      </c>
      <c r="N931" t="str">
        <f t="shared" si="43"/>
        <v>Excelsa</v>
      </c>
      <c r="O931" t="str">
        <f t="shared" si="44"/>
        <v>Large</v>
      </c>
    </row>
    <row r="932" spans="1:15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_xlfn.XLOOKUP(C932,customers!$A$1:$A$1001,customers!$B$1:$B$1001,0)</f>
        <v>Kameko Philbrick</v>
      </c>
      <c r="G932" s="2" t="str">
        <f>IF(_xlfn.XLOOKUP(C932,customers!$A$1:$A$1001,customers!$C$1:$C$1001,0)=0,"",_xlfn.XLOOKUP(C932,customers!$A$1:$A$1001,customers!$C$1:$C$1001,0))</f>
        <v>kphilbrickpu@cdc.gov</v>
      </c>
      <c r="H932" s="2" t="str">
        <f>_xlfn.XLOOKUP(C932,customers!$A$1:$A$1001,customers!$G$1:$G$1001,0)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5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_xlfn.XLOOKUP(C933,customers!$A$1:$A$1001,customers!$B$1:$B$1001,0)</f>
        <v>Mallory Shrimpling</v>
      </c>
      <c r="G933" s="2" t="str">
        <f>IF(_xlfn.XLOOKUP(C933,customers!$A$1:$A$1001,customers!$C$1:$C$1001,0)=0,"",_xlfn.XLOOKUP(C933,customers!$A$1:$A$1001,customers!$C$1:$C$1001,0))</f>
        <v/>
      </c>
      <c r="H933" s="2" t="str">
        <f>_xlfn.XLOOKUP(C933,customers!$A$1:$A$1001,customers!$G$1:$G$1001,0)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5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_xlfn.XLOOKUP(C934,customers!$A$1:$A$1001,customers!$B$1:$B$1001,0)</f>
        <v>Barnett Sillis</v>
      </c>
      <c r="G934" s="2" t="str">
        <f>IF(_xlfn.XLOOKUP(C934,customers!$A$1:$A$1001,customers!$C$1:$C$1001,0)=0,"",_xlfn.XLOOKUP(C934,customers!$A$1:$A$1001,customers!$C$1:$C$1001,0))</f>
        <v>bsillispw@istockphoto.com</v>
      </c>
      <c r="H934" s="2" t="str">
        <f>_xlfn.XLOOKUP(C934,customers!$A$1:$A$1001,customers!$G$1:$G$1001,0)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5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_xlfn.XLOOKUP(C935,customers!$A$1:$A$1001,customers!$B$1:$B$1001,0)</f>
        <v>Brenn Dundredge</v>
      </c>
      <c r="G935" s="2" t="str">
        <f>IF(_xlfn.XLOOKUP(C935,customers!$A$1:$A$1001,customers!$C$1:$C$1001,0)=0,"",_xlfn.XLOOKUP(C935,customers!$A$1:$A$1001,customers!$C$1:$C$1001,0))</f>
        <v/>
      </c>
      <c r="H935" s="2" t="str">
        <f>_xlfn.XLOOKUP(C935,customers!$A$1:$A$1001,customers!$G$1:$G$1001,0)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5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_xlfn.XLOOKUP(C936,customers!$A$1:$A$1001,customers!$B$1:$B$1001,0)</f>
        <v>Read Cutts</v>
      </c>
      <c r="G936" s="2" t="str">
        <f>IF(_xlfn.XLOOKUP(C936,customers!$A$1:$A$1001,customers!$C$1:$C$1001,0)=0,"",_xlfn.XLOOKUP(C936,customers!$A$1:$A$1001,customers!$C$1:$C$1001,0))</f>
        <v>rcuttspy@techcrunch.com</v>
      </c>
      <c r="H936" s="2" t="str">
        <f>_xlfn.XLOOKUP(C936,customers!$A$1:$A$1001,customers!$G$1:$G$1001,0)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5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_xlfn.XLOOKUP(C937,customers!$A$1:$A$1001,customers!$B$1:$B$1001,0)</f>
        <v>Michale Delves</v>
      </c>
      <c r="G937" s="2" t="str">
        <f>IF(_xlfn.XLOOKUP(C937,customers!$A$1:$A$1001,customers!$C$1:$C$1001,0)=0,"",_xlfn.XLOOKUP(C937,customers!$A$1:$A$1001,customers!$C$1:$C$1001,0))</f>
        <v>mdelvespz@nature.com</v>
      </c>
      <c r="H937" s="2" t="str">
        <f>_xlfn.XLOOKUP(C937,customers!$A$1:$A$1001,customers!$G$1:$G$1001,0)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5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_xlfn.XLOOKUP(C938,customers!$A$1:$A$1001,customers!$B$1:$B$1001,0)</f>
        <v>Devland Gritton</v>
      </c>
      <c r="G938" s="2" t="str">
        <f>IF(_xlfn.XLOOKUP(C938,customers!$A$1:$A$1001,customers!$C$1:$C$1001,0)=0,"",_xlfn.XLOOKUP(C938,customers!$A$1:$A$1001,customers!$C$1:$C$1001,0))</f>
        <v>dgrittonq0@nydailynews.com</v>
      </c>
      <c r="H938" s="2" t="str">
        <f>_xlfn.XLOOKUP(C938,customers!$A$1:$A$1001,customers!$G$1:$G$1001,0)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5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_xlfn.XLOOKUP(C939,customers!$A$1:$A$1001,customers!$B$1:$B$1001,0)</f>
        <v>Devland Gritton</v>
      </c>
      <c r="G939" s="2" t="str">
        <f>IF(_xlfn.XLOOKUP(C939,customers!$A$1:$A$1001,customers!$C$1:$C$1001,0)=0,"",_xlfn.XLOOKUP(C939,customers!$A$1:$A$1001,customers!$C$1:$C$1001,0))</f>
        <v>dgrittonq0@nydailynews.com</v>
      </c>
      <c r="H939" s="2" t="str">
        <f>_xlfn.XLOOKUP(C939,customers!$A$1:$A$1001,customers!$G$1:$G$1001,0)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5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_xlfn.XLOOKUP(C940,customers!$A$1:$A$1001,customers!$B$1:$B$1001,0)</f>
        <v>Dell Gut</v>
      </c>
      <c r="G940" s="2" t="str">
        <f>IF(_xlfn.XLOOKUP(C940,customers!$A$1:$A$1001,customers!$C$1:$C$1001,0)=0,"",_xlfn.XLOOKUP(C940,customers!$A$1:$A$1001,customers!$C$1:$C$1001,0))</f>
        <v>dgutq2@umich.edu</v>
      </c>
      <c r="H940" s="2" t="str">
        <f>_xlfn.XLOOKUP(C940,customers!$A$1:$A$1001,customers!$G$1:$G$1001,0)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5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>
        <f t="shared" si="42"/>
        <v>74.25</v>
      </c>
      <c r="N940" t="str">
        <f t="shared" si="43"/>
        <v>Excelsa</v>
      </c>
      <c r="O940" t="str">
        <f t="shared" si="44"/>
        <v>Large</v>
      </c>
    </row>
    <row r="941" spans="1:15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_xlfn.XLOOKUP(C941,customers!$A$1:$A$1001,customers!$B$1:$B$1001,0)</f>
        <v>Willy Pummery</v>
      </c>
      <c r="G941" s="2" t="str">
        <f>IF(_xlfn.XLOOKUP(C941,customers!$A$1:$A$1001,customers!$C$1:$C$1001,0)=0,"",_xlfn.XLOOKUP(C941,customers!$A$1:$A$1001,customers!$C$1:$C$1001,0))</f>
        <v>wpummeryq3@topsy.com</v>
      </c>
      <c r="H941" s="2" t="str">
        <f>_xlfn.XLOOKUP(C941,customers!$A$1:$A$1001,customers!$G$1:$G$1001,0)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5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>
        <f t="shared" si="42"/>
        <v>28.53</v>
      </c>
      <c r="N941" t="str">
        <f t="shared" si="43"/>
        <v>Liberica</v>
      </c>
      <c r="O941" t="str">
        <f t="shared" si="44"/>
        <v>Large</v>
      </c>
    </row>
    <row r="942" spans="1:15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_xlfn.XLOOKUP(C942,customers!$A$1:$A$1001,customers!$B$1:$B$1001,0)</f>
        <v>Geoffrey Siuda</v>
      </c>
      <c r="G942" s="2" t="str">
        <f>IF(_xlfn.XLOOKUP(C942,customers!$A$1:$A$1001,customers!$C$1:$C$1001,0)=0,"",_xlfn.XLOOKUP(C942,customers!$A$1:$A$1001,customers!$C$1:$C$1001,0))</f>
        <v>gsiudaq4@nytimes.com</v>
      </c>
      <c r="H942" s="2" t="str">
        <f>_xlfn.XLOOKUP(C942,customers!$A$1:$A$1001,customers!$G$1:$G$1001,0)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5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>
        <f t="shared" si="42"/>
        <v>14.339999999999998</v>
      </c>
      <c r="N942" t="str">
        <f t="shared" si="43"/>
        <v>Robusta</v>
      </c>
      <c r="O942" t="str">
        <f t="shared" si="44"/>
        <v>Large</v>
      </c>
    </row>
    <row r="943" spans="1:15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_xlfn.XLOOKUP(C943,customers!$A$1:$A$1001,customers!$B$1:$B$1001,0)</f>
        <v>Henderson Crowne</v>
      </c>
      <c r="G943" s="2" t="str">
        <f>IF(_xlfn.XLOOKUP(C943,customers!$A$1:$A$1001,customers!$C$1:$C$1001,0)=0,"",_xlfn.XLOOKUP(C943,customers!$A$1:$A$1001,customers!$C$1:$C$1001,0))</f>
        <v>hcrowneq5@wufoo.com</v>
      </c>
      <c r="H943" s="2" t="str">
        <f>_xlfn.XLOOKUP(C943,customers!$A$1:$A$1001,customers!$G$1:$G$1001,0)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5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>
        <f t="shared" si="42"/>
        <v>15.54</v>
      </c>
      <c r="N943" t="str">
        <f t="shared" si="43"/>
        <v>Arabica</v>
      </c>
      <c r="O943" t="str">
        <f t="shared" si="44"/>
        <v>Large</v>
      </c>
    </row>
    <row r="944" spans="1:15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_xlfn.XLOOKUP(C944,customers!$A$1:$A$1001,customers!$B$1:$B$1001,0)</f>
        <v>Vernor Pawsey</v>
      </c>
      <c r="G944" s="2" t="str">
        <f>IF(_xlfn.XLOOKUP(C944,customers!$A$1:$A$1001,customers!$C$1:$C$1001,0)=0,"",_xlfn.XLOOKUP(C944,customers!$A$1:$A$1001,customers!$C$1:$C$1001,0))</f>
        <v>vpawseyq6@tiny.cc</v>
      </c>
      <c r="H944" s="2" t="str">
        <f>_xlfn.XLOOKUP(C944,customers!$A$1:$A$1001,customers!$G$1:$G$1001,0)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5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>
        <f t="shared" si="42"/>
        <v>35.849999999999994</v>
      </c>
      <c r="N944" t="str">
        <f t="shared" si="43"/>
        <v>Robusta</v>
      </c>
      <c r="O944" t="str">
        <f t="shared" si="44"/>
        <v>Large</v>
      </c>
    </row>
    <row r="945" spans="1:15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_xlfn.XLOOKUP(C945,customers!$A$1:$A$1001,customers!$B$1:$B$1001,0)</f>
        <v>Augustin Waterhouse</v>
      </c>
      <c r="G945" s="2" t="str">
        <f>IF(_xlfn.XLOOKUP(C945,customers!$A$1:$A$1001,customers!$C$1:$C$1001,0)=0,"",_xlfn.XLOOKUP(C945,customers!$A$1:$A$1001,customers!$C$1:$C$1001,0))</f>
        <v>awaterhouseq7@istockphoto.com</v>
      </c>
      <c r="H945" s="2" t="str">
        <f>_xlfn.XLOOKUP(C945,customers!$A$1:$A$1001,customers!$G$1:$G$1001,0)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5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>
        <f t="shared" si="42"/>
        <v>46.62</v>
      </c>
      <c r="N945" t="str">
        <f t="shared" si="43"/>
        <v>Arabica</v>
      </c>
      <c r="O945" t="str">
        <f t="shared" si="44"/>
        <v>Large</v>
      </c>
    </row>
    <row r="946" spans="1:15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_xlfn.XLOOKUP(C946,customers!$A$1:$A$1001,customers!$B$1:$B$1001,0)</f>
        <v>Fanchon Haughian</v>
      </c>
      <c r="G946" s="2" t="str">
        <f>IF(_xlfn.XLOOKUP(C946,customers!$A$1:$A$1001,customers!$C$1:$C$1001,0)=0,"",_xlfn.XLOOKUP(C946,customers!$A$1:$A$1001,customers!$C$1:$C$1001,0))</f>
        <v>fhaughianq8@1688.com</v>
      </c>
      <c r="H946" s="2" t="str">
        <f>_xlfn.XLOOKUP(C946,customers!$A$1:$A$1001,customers!$G$1:$G$1001,0)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5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>
        <f t="shared" si="42"/>
        <v>35.849999999999994</v>
      </c>
      <c r="N946" t="str">
        <f t="shared" si="43"/>
        <v>Robusta</v>
      </c>
      <c r="O946" t="str">
        <f t="shared" si="44"/>
        <v>Large</v>
      </c>
    </row>
    <row r="947" spans="1:15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_xlfn.XLOOKUP(C947,customers!$A$1:$A$1001,customers!$B$1:$B$1001,0)</f>
        <v>Jaimie Hatz</v>
      </c>
      <c r="G947" s="2" t="str">
        <f>IF(_xlfn.XLOOKUP(C947,customers!$A$1:$A$1001,customers!$C$1:$C$1001,0)=0,"",_xlfn.XLOOKUP(C947,customers!$A$1:$A$1001,customers!$C$1:$C$1001,0))</f>
        <v/>
      </c>
      <c r="H947" s="2" t="str">
        <f>_xlfn.XLOOKUP(C947,customers!$A$1:$A$1001,customers!$G$1:$G$1001,0)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5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_xlfn.XLOOKUP(C948,customers!$A$1:$A$1001,customers!$B$1:$B$1001,0)</f>
        <v>Edeline Edney</v>
      </c>
      <c r="G948" s="2" t="str">
        <f>IF(_xlfn.XLOOKUP(C948,customers!$A$1:$A$1001,customers!$C$1:$C$1001,0)=0,"",_xlfn.XLOOKUP(C948,customers!$A$1:$A$1001,customers!$C$1:$C$1001,0))</f>
        <v/>
      </c>
      <c r="H948" s="2" t="str">
        <f>_xlfn.XLOOKUP(C948,customers!$A$1:$A$1001,customers!$G$1:$G$1001,0)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5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_xlfn.XLOOKUP(C949,customers!$A$1:$A$1001,customers!$B$1:$B$1001,0)</f>
        <v>Rickie Faltin</v>
      </c>
      <c r="G949" s="2" t="str">
        <f>IF(_xlfn.XLOOKUP(C949,customers!$A$1:$A$1001,customers!$C$1:$C$1001,0)=0,"",_xlfn.XLOOKUP(C949,customers!$A$1:$A$1001,customers!$C$1:$C$1001,0))</f>
        <v>rfaltinqb@topsy.com</v>
      </c>
      <c r="H949" s="2" t="str">
        <f>_xlfn.XLOOKUP(C949,customers!$A$1:$A$1001,customers!$G$1:$G$1001,0)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5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_xlfn.XLOOKUP(C950,customers!$A$1:$A$1001,customers!$B$1:$B$1001,0)</f>
        <v>Gnni Cheeke</v>
      </c>
      <c r="G950" s="2" t="str">
        <f>IF(_xlfn.XLOOKUP(C950,customers!$A$1:$A$1001,customers!$C$1:$C$1001,0)=0,"",_xlfn.XLOOKUP(C950,customers!$A$1:$A$1001,customers!$C$1:$C$1001,0))</f>
        <v>gcheekeqc@sitemeter.com</v>
      </c>
      <c r="H950" s="2" t="str">
        <f>_xlfn.XLOOKUP(C950,customers!$A$1:$A$1001,customers!$G$1:$G$1001,0)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5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_xlfn.XLOOKUP(C951,customers!$A$1:$A$1001,customers!$B$1:$B$1001,0)</f>
        <v>Gwenni Ratt</v>
      </c>
      <c r="G951" s="2" t="str">
        <f>IF(_xlfn.XLOOKUP(C951,customers!$A$1:$A$1001,customers!$C$1:$C$1001,0)=0,"",_xlfn.XLOOKUP(C951,customers!$A$1:$A$1001,customers!$C$1:$C$1001,0))</f>
        <v>grattqd@phpbb.com</v>
      </c>
      <c r="H951" s="2" t="str">
        <f>_xlfn.XLOOKUP(C951,customers!$A$1:$A$1001,customers!$G$1:$G$1001,0)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5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>
        <f t="shared" si="42"/>
        <v>109.93999999999998</v>
      </c>
      <c r="N951" t="str">
        <f t="shared" si="43"/>
        <v>Robusta</v>
      </c>
      <c r="O951" t="str">
        <f t="shared" si="44"/>
        <v>Large</v>
      </c>
    </row>
    <row r="952" spans="1:15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_xlfn.XLOOKUP(C952,customers!$A$1:$A$1001,customers!$B$1:$B$1001,0)</f>
        <v>Johnath Fairebrother</v>
      </c>
      <c r="G952" s="2" t="str">
        <f>IF(_xlfn.XLOOKUP(C952,customers!$A$1:$A$1001,customers!$C$1:$C$1001,0)=0,"",_xlfn.XLOOKUP(C952,customers!$A$1:$A$1001,customers!$C$1:$C$1001,0))</f>
        <v/>
      </c>
      <c r="H952" s="2" t="str">
        <f>_xlfn.XLOOKUP(C952,customers!$A$1:$A$1001,customers!$G$1:$G$1001,0)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5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>
        <f t="shared" si="42"/>
        <v>14.339999999999998</v>
      </c>
      <c r="N952" t="str">
        <f t="shared" si="43"/>
        <v>Robusta</v>
      </c>
      <c r="O952" t="str">
        <f t="shared" si="44"/>
        <v>Large</v>
      </c>
    </row>
    <row r="953" spans="1:15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_xlfn.XLOOKUP(C953,customers!$A$1:$A$1001,customers!$B$1:$B$1001,0)</f>
        <v>Ingamar Eberlein</v>
      </c>
      <c r="G953" s="2" t="str">
        <f>IF(_xlfn.XLOOKUP(C953,customers!$A$1:$A$1001,customers!$C$1:$C$1001,0)=0,"",_xlfn.XLOOKUP(C953,customers!$A$1:$A$1001,customers!$C$1:$C$1001,0))</f>
        <v>ieberleinqf@hc360.com</v>
      </c>
      <c r="H953" s="2" t="str">
        <f>_xlfn.XLOOKUP(C953,customers!$A$1:$A$1001,customers!$G$1:$G$1001,0)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5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>
        <f t="shared" si="42"/>
        <v>21.509999999999998</v>
      </c>
      <c r="N953" t="str">
        <f t="shared" si="43"/>
        <v>Robusta</v>
      </c>
      <c r="O953" t="str">
        <f t="shared" si="44"/>
        <v>Large</v>
      </c>
    </row>
    <row r="954" spans="1:15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_xlfn.XLOOKUP(C954,customers!$A$1:$A$1001,customers!$B$1:$B$1001,0)</f>
        <v>Jilly Dreng</v>
      </c>
      <c r="G954" s="2" t="str">
        <f>IF(_xlfn.XLOOKUP(C954,customers!$A$1:$A$1001,customers!$C$1:$C$1001,0)=0,"",_xlfn.XLOOKUP(C954,customers!$A$1:$A$1001,customers!$C$1:$C$1001,0))</f>
        <v>jdrengqg@uiuc.edu</v>
      </c>
      <c r="H954" s="2" t="str">
        <f>_xlfn.XLOOKUP(C954,customers!$A$1:$A$1001,customers!$G$1:$G$1001,0)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5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_xlfn.XLOOKUP(C955,customers!$A$1:$A$1001,customers!$B$1:$B$1001,0)</f>
        <v>Brenn Dundredge</v>
      </c>
      <c r="G955" s="2" t="str">
        <f>IF(_xlfn.XLOOKUP(C955,customers!$A$1:$A$1001,customers!$C$1:$C$1001,0)=0,"",_xlfn.XLOOKUP(C955,customers!$A$1:$A$1001,customers!$C$1:$C$1001,0))</f>
        <v/>
      </c>
      <c r="H955" s="2" t="str">
        <f>_xlfn.XLOOKUP(C955,customers!$A$1:$A$1001,customers!$G$1:$G$1001,0)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5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>
        <f t="shared" si="42"/>
        <v>3.8849999999999998</v>
      </c>
      <c r="N955" t="str">
        <f t="shared" si="43"/>
        <v>Arabica</v>
      </c>
      <c r="O955" t="str">
        <f t="shared" si="44"/>
        <v>Large</v>
      </c>
    </row>
    <row r="956" spans="1:15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_xlfn.XLOOKUP(C956,customers!$A$1:$A$1001,customers!$B$1:$B$1001,0)</f>
        <v>Brenn Dundredge</v>
      </c>
      <c r="G956" s="2" t="str">
        <f>IF(_xlfn.XLOOKUP(C956,customers!$A$1:$A$1001,customers!$C$1:$C$1001,0)=0,"",_xlfn.XLOOKUP(C956,customers!$A$1:$A$1001,customers!$C$1:$C$1001,0))</f>
        <v/>
      </c>
      <c r="H956" s="2" t="str">
        <f>_xlfn.XLOOKUP(C956,customers!$A$1:$A$1001,customers!$G$1:$G$1001,0)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5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_xlfn.XLOOKUP(C957,customers!$A$1:$A$1001,customers!$B$1:$B$1001,0)</f>
        <v>Brenn Dundredge</v>
      </c>
      <c r="G957" s="2" t="str">
        <f>IF(_xlfn.XLOOKUP(C957,customers!$A$1:$A$1001,customers!$C$1:$C$1001,0)=0,"",_xlfn.XLOOKUP(C957,customers!$A$1:$A$1001,customers!$C$1:$C$1001,0))</f>
        <v/>
      </c>
      <c r="H957" s="2" t="str">
        <f>_xlfn.XLOOKUP(C957,customers!$A$1:$A$1001,customers!$G$1:$G$1001,0)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5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>
        <f t="shared" si="42"/>
        <v>170.77499999999998</v>
      </c>
      <c r="N957" t="str">
        <f t="shared" si="43"/>
        <v>Excelsa</v>
      </c>
      <c r="O957" t="str">
        <f t="shared" si="44"/>
        <v>Large</v>
      </c>
    </row>
    <row r="958" spans="1:15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_xlfn.XLOOKUP(C958,customers!$A$1:$A$1001,customers!$B$1:$B$1001,0)</f>
        <v>Brenn Dundredge</v>
      </c>
      <c r="G958" s="2" t="str">
        <f>IF(_xlfn.XLOOKUP(C958,customers!$A$1:$A$1001,customers!$C$1:$C$1001,0)=0,"",_xlfn.XLOOKUP(C958,customers!$A$1:$A$1001,customers!$C$1:$C$1001,0))</f>
        <v/>
      </c>
      <c r="H958" s="2" t="str">
        <f>_xlfn.XLOOKUP(C958,customers!$A$1:$A$1001,customers!$G$1:$G$1001,0)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5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>
        <f t="shared" si="42"/>
        <v>54.969999999999992</v>
      </c>
      <c r="N958" t="str">
        <f t="shared" si="43"/>
        <v>Robusta</v>
      </c>
      <c r="O958" t="str">
        <f t="shared" si="44"/>
        <v>Large</v>
      </c>
    </row>
    <row r="959" spans="1:15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_xlfn.XLOOKUP(C959,customers!$A$1:$A$1001,customers!$B$1:$B$1001,0)</f>
        <v>Brenn Dundredge</v>
      </c>
      <c r="G959" s="2" t="str">
        <f>IF(_xlfn.XLOOKUP(C959,customers!$A$1:$A$1001,customers!$C$1:$C$1001,0)=0,"",_xlfn.XLOOKUP(C959,customers!$A$1:$A$1001,customers!$C$1:$C$1001,0))</f>
        <v/>
      </c>
      <c r="H959" s="2" t="str">
        <f>_xlfn.XLOOKUP(C959,customers!$A$1:$A$1001,customers!$G$1:$G$1001,0)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5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>
        <f t="shared" si="42"/>
        <v>14.85</v>
      </c>
      <c r="N959" t="str">
        <f t="shared" si="43"/>
        <v>Excelsa</v>
      </c>
      <c r="O959" t="str">
        <f t="shared" si="44"/>
        <v>Large</v>
      </c>
    </row>
    <row r="960" spans="1:15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_xlfn.XLOOKUP(C960,customers!$A$1:$A$1001,customers!$B$1:$B$1001,0)</f>
        <v>Brenn Dundredge</v>
      </c>
      <c r="G960" s="2" t="str">
        <f>IF(_xlfn.XLOOKUP(C960,customers!$A$1:$A$1001,customers!$C$1:$C$1001,0)=0,"",_xlfn.XLOOKUP(C960,customers!$A$1:$A$1001,customers!$C$1:$C$1001,0))</f>
        <v/>
      </c>
      <c r="H960" s="2" t="str">
        <f>_xlfn.XLOOKUP(C960,customers!$A$1:$A$1001,customers!$G$1:$G$1001,0)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5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>
        <f t="shared" si="42"/>
        <v>7.77</v>
      </c>
      <c r="N960" t="str">
        <f t="shared" si="43"/>
        <v>Arabica</v>
      </c>
      <c r="O960" t="str">
        <f t="shared" si="44"/>
        <v>Large</v>
      </c>
    </row>
    <row r="961" spans="1:15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_xlfn.XLOOKUP(C961,customers!$A$1:$A$1001,customers!$B$1:$B$1001,0)</f>
        <v>Rhodie Strathern</v>
      </c>
      <c r="G961" s="2" t="str">
        <f>IF(_xlfn.XLOOKUP(C961,customers!$A$1:$A$1001,customers!$C$1:$C$1001,0)=0,"",_xlfn.XLOOKUP(C961,customers!$A$1:$A$1001,customers!$C$1:$C$1001,0))</f>
        <v>rstrathernqn@devhub.com</v>
      </c>
      <c r="H961" s="2" t="str">
        <f>_xlfn.XLOOKUP(C961,customers!$A$1:$A$1001,customers!$G$1:$G$1001,0)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5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>
        <f t="shared" si="42"/>
        <v>23.774999999999999</v>
      </c>
      <c r="N961" t="str">
        <f t="shared" si="43"/>
        <v>Liberica</v>
      </c>
      <c r="O961" t="str">
        <f t="shared" si="44"/>
        <v>Large</v>
      </c>
    </row>
    <row r="962" spans="1:15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_xlfn.XLOOKUP(C962,customers!$A$1:$A$1001,customers!$B$1:$B$1001,0)</f>
        <v>Chad Miguel</v>
      </c>
      <c r="G962" s="2" t="str">
        <f>IF(_xlfn.XLOOKUP(C962,customers!$A$1:$A$1001,customers!$C$1:$C$1001,0)=0,"",_xlfn.XLOOKUP(C962,customers!$A$1:$A$1001,customers!$C$1:$C$1001,0))</f>
        <v>cmiguelqo@exblog.jp</v>
      </c>
      <c r="H962" s="2" t="str">
        <f>_xlfn.XLOOKUP(C962,customers!$A$1:$A$1001,customers!$G$1:$G$1001,0)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5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>
        <f t="shared" si="42"/>
        <v>79.25</v>
      </c>
      <c r="N962" t="str">
        <f t="shared" si="43"/>
        <v>Liberica</v>
      </c>
      <c r="O962" t="str">
        <f t="shared" si="44"/>
        <v>Large</v>
      </c>
    </row>
    <row r="963" spans="1:15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_xlfn.XLOOKUP(C963,customers!$A$1:$A$1001,customers!$B$1:$B$1001,0)</f>
        <v>Florinda Matusovsky</v>
      </c>
      <c r="G963" s="2" t="str">
        <f>IF(_xlfn.XLOOKUP(C963,customers!$A$1:$A$1001,customers!$C$1:$C$1001,0)=0,"",_xlfn.XLOOKUP(C963,customers!$A$1:$A$1001,customers!$C$1:$C$1001,0))</f>
        <v/>
      </c>
      <c r="H963" s="2" t="str">
        <f>_xlfn.XLOOKUP(C963,customers!$A$1:$A$1001,customers!$G$1:$G$1001,0)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5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>
        <f t="shared" ref="M963:M1001" si="45">L963*E963</f>
        <v>45.769999999999996</v>
      </c>
      <c r="N963" t="str">
        <f t="shared" ref="N963:N1001" si="46">IF(I963="Rob","Robusta",IF(I963="Exc","Excelsa",IF(I963="Lib","Liberica",IF(I963="Ara","Arabica",""))))</f>
        <v>Arabica</v>
      </c>
      <c r="O963" t="str">
        <f t="shared" ref="O963:O1001" si="47">IF(J963="M","Medium",IF(J963="L","Large",IF(J963="D","Dark","")))</f>
        <v>Dark</v>
      </c>
    </row>
    <row r="964" spans="1:15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_xlfn.XLOOKUP(C964,customers!$A$1:$A$1001,customers!$B$1:$B$1001,0)</f>
        <v>Morly Rocks</v>
      </c>
      <c r="G964" s="2" t="str">
        <f>IF(_xlfn.XLOOKUP(C964,customers!$A$1:$A$1001,customers!$C$1:$C$1001,0)=0,"",_xlfn.XLOOKUP(C964,customers!$A$1:$A$1001,customers!$C$1:$C$1001,0))</f>
        <v>mrocksqq@exblog.jp</v>
      </c>
      <c r="H964" s="2" t="str">
        <f>_xlfn.XLOOKUP(C964,customers!$A$1:$A$1001,customers!$G$1:$G$1001,0)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5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_xlfn.XLOOKUP(C965,customers!$A$1:$A$1001,customers!$B$1:$B$1001,0)</f>
        <v>Yuri Burrells</v>
      </c>
      <c r="G965" s="2" t="str">
        <f>IF(_xlfn.XLOOKUP(C965,customers!$A$1:$A$1001,customers!$C$1:$C$1001,0)=0,"",_xlfn.XLOOKUP(C965,customers!$A$1:$A$1001,customers!$C$1:$C$1001,0))</f>
        <v>yburrellsqr@vinaora.com</v>
      </c>
      <c r="H965" s="2" t="str">
        <f>_xlfn.XLOOKUP(C965,customers!$A$1:$A$1001,customers!$G$1:$G$1001,0)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5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_xlfn.XLOOKUP(C966,customers!$A$1:$A$1001,customers!$B$1:$B$1001,0)</f>
        <v>Cleopatra Goodrum</v>
      </c>
      <c r="G966" s="2" t="str">
        <f>IF(_xlfn.XLOOKUP(C966,customers!$A$1:$A$1001,customers!$C$1:$C$1001,0)=0,"",_xlfn.XLOOKUP(C966,customers!$A$1:$A$1001,customers!$C$1:$C$1001,0))</f>
        <v>cgoodrumqs@goodreads.com</v>
      </c>
      <c r="H966" s="2" t="str">
        <f>_xlfn.XLOOKUP(C966,customers!$A$1:$A$1001,customers!$G$1:$G$1001,0)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5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>
        <f t="shared" si="45"/>
        <v>22.274999999999999</v>
      </c>
      <c r="N966" t="str">
        <f t="shared" si="46"/>
        <v>Excelsa</v>
      </c>
      <c r="O966" t="str">
        <f t="shared" si="47"/>
        <v>Large</v>
      </c>
    </row>
    <row r="967" spans="1:15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_xlfn.XLOOKUP(C967,customers!$A$1:$A$1001,customers!$B$1:$B$1001,0)</f>
        <v>Joey Jefferys</v>
      </c>
      <c r="G967" s="2" t="str">
        <f>IF(_xlfn.XLOOKUP(C967,customers!$A$1:$A$1001,customers!$C$1:$C$1001,0)=0,"",_xlfn.XLOOKUP(C967,customers!$A$1:$A$1001,customers!$C$1:$C$1001,0))</f>
        <v>jjefferysqt@blog.com</v>
      </c>
      <c r="H967" s="2" t="str">
        <f>_xlfn.XLOOKUP(C967,customers!$A$1:$A$1001,customers!$G$1:$G$1001,0)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5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_xlfn.XLOOKUP(C968,customers!$A$1:$A$1001,customers!$B$1:$B$1001,0)</f>
        <v>Bearnard Wardell</v>
      </c>
      <c r="G968" s="2" t="str">
        <f>IF(_xlfn.XLOOKUP(C968,customers!$A$1:$A$1001,customers!$C$1:$C$1001,0)=0,"",_xlfn.XLOOKUP(C968,customers!$A$1:$A$1001,customers!$C$1:$C$1001,0))</f>
        <v>bwardellqu@adobe.com</v>
      </c>
      <c r="H968" s="2" t="str">
        <f>_xlfn.XLOOKUP(C968,customers!$A$1:$A$1001,customers!$G$1:$G$1001,0)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5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>
        <f t="shared" si="45"/>
        <v>53.46</v>
      </c>
      <c r="N968" t="str">
        <f t="shared" si="46"/>
        <v>Excelsa</v>
      </c>
      <c r="O968" t="str">
        <f t="shared" si="47"/>
        <v>Large</v>
      </c>
    </row>
    <row r="969" spans="1:15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_xlfn.XLOOKUP(C969,customers!$A$1:$A$1001,customers!$B$1:$B$1001,0)</f>
        <v>Zeke Walisiak</v>
      </c>
      <c r="G969" s="2" t="str">
        <f>IF(_xlfn.XLOOKUP(C969,customers!$A$1:$A$1001,customers!$C$1:$C$1001,0)=0,"",_xlfn.XLOOKUP(C969,customers!$A$1:$A$1001,customers!$C$1:$C$1001,0))</f>
        <v>zwalisiakqv@ucsd.edu</v>
      </c>
      <c r="H969" s="2" t="str">
        <f>_xlfn.XLOOKUP(C969,customers!$A$1:$A$1001,customers!$G$1:$G$1001,0)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5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_xlfn.XLOOKUP(C970,customers!$A$1:$A$1001,customers!$B$1:$B$1001,0)</f>
        <v>Wiley Leopold</v>
      </c>
      <c r="G970" s="2" t="str">
        <f>IF(_xlfn.XLOOKUP(C970,customers!$A$1:$A$1001,customers!$C$1:$C$1001,0)=0,"",_xlfn.XLOOKUP(C970,customers!$A$1:$A$1001,customers!$C$1:$C$1001,0))</f>
        <v>wleopoldqw@blogspot.com</v>
      </c>
      <c r="H970" s="2" t="str">
        <f>_xlfn.XLOOKUP(C970,customers!$A$1:$A$1001,customers!$G$1:$G$1001,0)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5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_xlfn.XLOOKUP(C971,customers!$A$1:$A$1001,customers!$B$1:$B$1001,0)</f>
        <v>Chiarra Shalders</v>
      </c>
      <c r="G971" s="2" t="str">
        <f>IF(_xlfn.XLOOKUP(C971,customers!$A$1:$A$1001,customers!$C$1:$C$1001,0)=0,"",_xlfn.XLOOKUP(C971,customers!$A$1:$A$1001,customers!$C$1:$C$1001,0))</f>
        <v>cshaldersqx@cisco.com</v>
      </c>
      <c r="H971" s="2" t="str">
        <f>_xlfn.XLOOKUP(C971,customers!$A$1:$A$1001,customers!$G$1:$G$1001,0)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5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_xlfn.XLOOKUP(C972,customers!$A$1:$A$1001,customers!$B$1:$B$1001,0)</f>
        <v>Sharl Southerill</v>
      </c>
      <c r="G972" s="2" t="str">
        <f>IF(_xlfn.XLOOKUP(C972,customers!$A$1:$A$1001,customers!$C$1:$C$1001,0)=0,"",_xlfn.XLOOKUP(C972,customers!$A$1:$A$1001,customers!$C$1:$C$1001,0))</f>
        <v/>
      </c>
      <c r="H972" s="2" t="str">
        <f>_xlfn.XLOOKUP(C972,customers!$A$1:$A$1001,customers!$G$1:$G$1001,0)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5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_xlfn.XLOOKUP(C973,customers!$A$1:$A$1001,customers!$B$1:$B$1001,0)</f>
        <v>Noni Furber</v>
      </c>
      <c r="G973" s="2" t="str">
        <f>IF(_xlfn.XLOOKUP(C973,customers!$A$1:$A$1001,customers!$C$1:$C$1001,0)=0,"",_xlfn.XLOOKUP(C973,customers!$A$1:$A$1001,customers!$C$1:$C$1001,0))</f>
        <v>nfurberqz@jugem.jp</v>
      </c>
      <c r="H973" s="2" t="str">
        <f>_xlfn.XLOOKUP(C973,customers!$A$1:$A$1001,customers!$G$1:$G$1001,0)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5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>
        <f t="shared" si="45"/>
        <v>148.92499999999998</v>
      </c>
      <c r="N973" t="str">
        <f t="shared" si="46"/>
        <v>Arabica</v>
      </c>
      <c r="O973" t="str">
        <f t="shared" si="47"/>
        <v>Large</v>
      </c>
    </row>
    <row r="974" spans="1:15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_xlfn.XLOOKUP(C974,customers!$A$1:$A$1001,customers!$B$1:$B$1001,0)</f>
        <v>Dinah Crutcher</v>
      </c>
      <c r="G974" s="2" t="str">
        <f>IF(_xlfn.XLOOKUP(C974,customers!$A$1:$A$1001,customers!$C$1:$C$1001,0)=0,"",_xlfn.XLOOKUP(C974,customers!$A$1:$A$1001,customers!$C$1:$C$1001,0))</f>
        <v/>
      </c>
      <c r="H974" s="2" t="str">
        <f>_xlfn.XLOOKUP(C974,customers!$A$1:$A$1001,customers!$G$1:$G$1001,0)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5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>
        <f t="shared" si="45"/>
        <v>89.35499999999999</v>
      </c>
      <c r="N974" t="str">
        <f t="shared" si="46"/>
        <v>Arabica</v>
      </c>
      <c r="O974" t="str">
        <f t="shared" si="47"/>
        <v>Large</v>
      </c>
    </row>
    <row r="975" spans="1:15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_xlfn.XLOOKUP(C975,customers!$A$1:$A$1001,customers!$B$1:$B$1001,0)</f>
        <v>Charlean Keave</v>
      </c>
      <c r="G975" s="2" t="str">
        <f>IF(_xlfn.XLOOKUP(C975,customers!$A$1:$A$1001,customers!$C$1:$C$1001,0)=0,"",_xlfn.XLOOKUP(C975,customers!$A$1:$A$1001,customers!$C$1:$C$1001,0))</f>
        <v>ckeaver1@ucoz.com</v>
      </c>
      <c r="H975" s="2" t="str">
        <f>_xlfn.XLOOKUP(C975,customers!$A$1:$A$1001,customers!$G$1:$G$1001,0)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5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_xlfn.XLOOKUP(C976,customers!$A$1:$A$1001,customers!$B$1:$B$1001,0)</f>
        <v>Sada Roseborough</v>
      </c>
      <c r="G976" s="2" t="str">
        <f>IF(_xlfn.XLOOKUP(C976,customers!$A$1:$A$1001,customers!$C$1:$C$1001,0)=0,"",_xlfn.XLOOKUP(C976,customers!$A$1:$A$1001,customers!$C$1:$C$1001,0))</f>
        <v>sroseboroughr2@virginia.edu</v>
      </c>
      <c r="H976" s="2" t="str">
        <f>_xlfn.XLOOKUP(C976,customers!$A$1:$A$1001,customers!$G$1:$G$1001,0)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5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_xlfn.XLOOKUP(C977,customers!$A$1:$A$1001,customers!$B$1:$B$1001,0)</f>
        <v>Clayton Kingwell</v>
      </c>
      <c r="G977" s="2" t="str">
        <f>IF(_xlfn.XLOOKUP(C977,customers!$A$1:$A$1001,customers!$C$1:$C$1001,0)=0,"",_xlfn.XLOOKUP(C977,customers!$A$1:$A$1001,customers!$C$1:$C$1001,0))</f>
        <v>ckingwellr3@squarespace.com</v>
      </c>
      <c r="H977" s="2" t="str">
        <f>_xlfn.XLOOKUP(C977,customers!$A$1:$A$1001,customers!$G$1:$G$1001,0)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5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_xlfn.XLOOKUP(C978,customers!$A$1:$A$1001,customers!$B$1:$B$1001,0)</f>
        <v>Kacy Canto</v>
      </c>
      <c r="G978" s="2" t="str">
        <f>IF(_xlfn.XLOOKUP(C978,customers!$A$1:$A$1001,customers!$C$1:$C$1001,0)=0,"",_xlfn.XLOOKUP(C978,customers!$A$1:$A$1001,customers!$C$1:$C$1001,0))</f>
        <v>kcantor4@gmpg.org</v>
      </c>
      <c r="H978" s="2" t="str">
        <f>_xlfn.XLOOKUP(C978,customers!$A$1:$A$1001,customers!$G$1:$G$1001,0)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5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>
        <f t="shared" si="45"/>
        <v>137.42499999999998</v>
      </c>
      <c r="N978" t="str">
        <f t="shared" si="46"/>
        <v>Robusta</v>
      </c>
      <c r="O978" t="str">
        <f t="shared" si="47"/>
        <v>Large</v>
      </c>
    </row>
    <row r="979" spans="1:15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_xlfn.XLOOKUP(C979,customers!$A$1:$A$1001,customers!$B$1:$B$1001,0)</f>
        <v>Mab Blakemore</v>
      </c>
      <c r="G979" s="2" t="str">
        <f>IF(_xlfn.XLOOKUP(C979,customers!$A$1:$A$1001,customers!$C$1:$C$1001,0)=0,"",_xlfn.XLOOKUP(C979,customers!$A$1:$A$1001,customers!$C$1:$C$1001,0))</f>
        <v>mblakemorer5@nsw.gov.au</v>
      </c>
      <c r="H979" s="2" t="str">
        <f>_xlfn.XLOOKUP(C979,customers!$A$1:$A$1001,customers!$G$1:$G$1001,0)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5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>
        <f t="shared" si="45"/>
        <v>59.75</v>
      </c>
      <c r="N979" t="str">
        <f t="shared" si="46"/>
        <v>Robusta</v>
      </c>
      <c r="O979" t="str">
        <f t="shared" si="47"/>
        <v>Large</v>
      </c>
    </row>
    <row r="980" spans="1:15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_xlfn.XLOOKUP(C980,customers!$A$1:$A$1001,customers!$B$1:$B$1001,0)</f>
        <v>Charlean Keave</v>
      </c>
      <c r="G980" s="2" t="str">
        <f>IF(_xlfn.XLOOKUP(C980,customers!$A$1:$A$1001,customers!$C$1:$C$1001,0)=0,"",_xlfn.XLOOKUP(C980,customers!$A$1:$A$1001,customers!$C$1:$C$1001,0))</f>
        <v>ckeaver1@ucoz.com</v>
      </c>
      <c r="H980" s="2" t="str">
        <f>_xlfn.XLOOKUP(C980,customers!$A$1:$A$1001,customers!$G$1:$G$1001,0)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5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>
        <f t="shared" si="45"/>
        <v>23.31</v>
      </c>
      <c r="N980" t="str">
        <f t="shared" si="46"/>
        <v>Arabica</v>
      </c>
      <c r="O980" t="str">
        <f t="shared" si="47"/>
        <v>Large</v>
      </c>
    </row>
    <row r="981" spans="1:15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_xlfn.XLOOKUP(C981,customers!$A$1:$A$1001,customers!$B$1:$B$1001,0)</f>
        <v>Javier Causnett</v>
      </c>
      <c r="G981" s="2" t="str">
        <f>IF(_xlfn.XLOOKUP(C981,customers!$A$1:$A$1001,customers!$C$1:$C$1001,0)=0,"",_xlfn.XLOOKUP(C981,customers!$A$1:$A$1001,customers!$C$1:$C$1001,0))</f>
        <v/>
      </c>
      <c r="H981" s="2" t="str">
        <f>_xlfn.XLOOKUP(C981,customers!$A$1:$A$1001,customers!$G$1:$G$1001,0)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5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_xlfn.XLOOKUP(C982,customers!$A$1:$A$1001,customers!$B$1:$B$1001,0)</f>
        <v>Demetris Micheli</v>
      </c>
      <c r="G982" s="2" t="str">
        <f>IF(_xlfn.XLOOKUP(C982,customers!$A$1:$A$1001,customers!$C$1:$C$1001,0)=0,"",_xlfn.XLOOKUP(C982,customers!$A$1:$A$1001,customers!$C$1:$C$1001,0))</f>
        <v/>
      </c>
      <c r="H982" s="2" t="str">
        <f>_xlfn.XLOOKUP(C982,customers!$A$1:$A$1001,customers!$G$1:$G$1001,0)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5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_xlfn.XLOOKUP(C983,customers!$A$1:$A$1001,customers!$B$1:$B$1001,0)</f>
        <v>Chloette Bernardot</v>
      </c>
      <c r="G983" s="2" t="str">
        <f>IF(_xlfn.XLOOKUP(C983,customers!$A$1:$A$1001,customers!$C$1:$C$1001,0)=0,"",_xlfn.XLOOKUP(C983,customers!$A$1:$A$1001,customers!$C$1:$C$1001,0))</f>
        <v>cbernardotr9@wix.com</v>
      </c>
      <c r="H983" s="2" t="str">
        <f>_xlfn.XLOOKUP(C983,customers!$A$1:$A$1001,customers!$G$1:$G$1001,0)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5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_xlfn.XLOOKUP(C984,customers!$A$1:$A$1001,customers!$B$1:$B$1001,0)</f>
        <v>Kim Kemery</v>
      </c>
      <c r="G984" s="2" t="str">
        <f>IF(_xlfn.XLOOKUP(C984,customers!$A$1:$A$1001,customers!$C$1:$C$1001,0)=0,"",_xlfn.XLOOKUP(C984,customers!$A$1:$A$1001,customers!$C$1:$C$1001,0))</f>
        <v>kkemeryra@t.co</v>
      </c>
      <c r="H984" s="2" t="str">
        <f>_xlfn.XLOOKUP(C984,customers!$A$1:$A$1001,customers!$G$1:$G$1001,0)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5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>
        <f t="shared" si="45"/>
        <v>23.9</v>
      </c>
      <c r="N984" t="str">
        <f t="shared" si="46"/>
        <v>Robusta</v>
      </c>
      <c r="O984" t="str">
        <f t="shared" si="47"/>
        <v>Large</v>
      </c>
    </row>
    <row r="985" spans="1:15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_xlfn.XLOOKUP(C985,customers!$A$1:$A$1001,customers!$B$1:$B$1001,0)</f>
        <v>Fanchette Parlot</v>
      </c>
      <c r="G985" s="2" t="str">
        <f>IF(_xlfn.XLOOKUP(C985,customers!$A$1:$A$1001,customers!$C$1:$C$1001,0)=0,"",_xlfn.XLOOKUP(C985,customers!$A$1:$A$1001,customers!$C$1:$C$1001,0))</f>
        <v>fparlotrb@forbes.com</v>
      </c>
      <c r="H985" s="2" t="str">
        <f>_xlfn.XLOOKUP(C985,customers!$A$1:$A$1001,customers!$G$1:$G$1001,0)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5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_xlfn.XLOOKUP(C986,customers!$A$1:$A$1001,customers!$B$1:$B$1001,0)</f>
        <v>Ramon Cheak</v>
      </c>
      <c r="G986" s="2" t="str">
        <f>IF(_xlfn.XLOOKUP(C986,customers!$A$1:$A$1001,customers!$C$1:$C$1001,0)=0,"",_xlfn.XLOOKUP(C986,customers!$A$1:$A$1001,customers!$C$1:$C$1001,0))</f>
        <v>rcheakrc@tripadvisor.com</v>
      </c>
      <c r="H986" s="2" t="str">
        <f>_xlfn.XLOOKUP(C986,customers!$A$1:$A$1001,customers!$G$1:$G$1001,0)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5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_xlfn.XLOOKUP(C987,customers!$A$1:$A$1001,customers!$B$1:$B$1001,0)</f>
        <v>Koressa O'Geneay</v>
      </c>
      <c r="G987" s="2" t="str">
        <f>IF(_xlfn.XLOOKUP(C987,customers!$A$1:$A$1001,customers!$C$1:$C$1001,0)=0,"",_xlfn.XLOOKUP(C987,customers!$A$1:$A$1001,customers!$C$1:$C$1001,0))</f>
        <v>kogeneayrd@utexas.edu</v>
      </c>
      <c r="H987" s="2" t="str">
        <f>_xlfn.XLOOKUP(C987,customers!$A$1:$A$1001,customers!$G$1:$G$1001,0)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5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>
        <f t="shared" si="45"/>
        <v>47.8</v>
      </c>
      <c r="N987" t="str">
        <f t="shared" si="46"/>
        <v>Robusta</v>
      </c>
      <c r="O987" t="str">
        <f t="shared" si="47"/>
        <v>Large</v>
      </c>
    </row>
    <row r="988" spans="1:15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_xlfn.XLOOKUP(C988,customers!$A$1:$A$1001,customers!$B$1:$B$1001,0)</f>
        <v>Claudell Ayre</v>
      </c>
      <c r="G988" s="2" t="str">
        <f>IF(_xlfn.XLOOKUP(C988,customers!$A$1:$A$1001,customers!$C$1:$C$1001,0)=0,"",_xlfn.XLOOKUP(C988,customers!$A$1:$A$1001,customers!$C$1:$C$1001,0))</f>
        <v>cayrere@symantec.com</v>
      </c>
      <c r="H988" s="2" t="str">
        <f>_xlfn.XLOOKUP(C988,customers!$A$1:$A$1001,customers!$G$1:$G$1001,0)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5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_xlfn.XLOOKUP(C989,customers!$A$1:$A$1001,customers!$B$1:$B$1001,0)</f>
        <v>Lorianne Kyneton</v>
      </c>
      <c r="G989" s="2" t="str">
        <f>IF(_xlfn.XLOOKUP(C989,customers!$A$1:$A$1001,customers!$C$1:$C$1001,0)=0,"",_xlfn.XLOOKUP(C989,customers!$A$1:$A$1001,customers!$C$1:$C$1001,0))</f>
        <v>lkynetonrf@macromedia.com</v>
      </c>
      <c r="H989" s="2" t="str">
        <f>_xlfn.XLOOKUP(C989,customers!$A$1:$A$1001,customers!$G$1:$G$1001,0)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5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_xlfn.XLOOKUP(C990,customers!$A$1:$A$1001,customers!$B$1:$B$1001,0)</f>
        <v>Adele McFayden</v>
      </c>
      <c r="G990" s="2" t="str">
        <f>IF(_xlfn.XLOOKUP(C990,customers!$A$1:$A$1001,customers!$C$1:$C$1001,0)=0,"",_xlfn.XLOOKUP(C990,customers!$A$1:$A$1001,customers!$C$1:$C$1001,0))</f>
        <v/>
      </c>
      <c r="H990" s="2" t="str">
        <f>_xlfn.XLOOKUP(C990,customers!$A$1:$A$1001,customers!$G$1:$G$1001,0)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5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_xlfn.XLOOKUP(C991,customers!$A$1:$A$1001,customers!$B$1:$B$1001,0)</f>
        <v>Herta Layne</v>
      </c>
      <c r="G991" s="2" t="str">
        <f>IF(_xlfn.XLOOKUP(C991,customers!$A$1:$A$1001,customers!$C$1:$C$1001,0)=0,"",_xlfn.XLOOKUP(C991,customers!$A$1:$A$1001,customers!$C$1:$C$1001,0))</f>
        <v/>
      </c>
      <c r="H991" s="2" t="str">
        <f>_xlfn.XLOOKUP(C991,customers!$A$1:$A$1001,customers!$G$1:$G$1001,0)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5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_xlfn.XLOOKUP(C992,customers!$A$1:$A$1001,customers!$B$1:$B$1001,0)</f>
        <v>Marguerite Graves</v>
      </c>
      <c r="G992" s="2" t="str">
        <f>IF(_xlfn.XLOOKUP(C992,customers!$A$1:$A$1001,customers!$C$1:$C$1001,0)=0,"",_xlfn.XLOOKUP(C992,customers!$A$1:$A$1001,customers!$C$1:$C$1001,0))</f>
        <v/>
      </c>
      <c r="H992" s="2" t="str">
        <f>_xlfn.XLOOKUP(C992,customers!$A$1:$A$1001,customers!$G$1:$G$1001,0)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5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_xlfn.XLOOKUP(C993,customers!$A$1:$A$1001,customers!$B$1:$B$1001,0)</f>
        <v>Marguerite Graves</v>
      </c>
      <c r="G993" s="2" t="str">
        <f>IF(_xlfn.XLOOKUP(C993,customers!$A$1:$A$1001,customers!$C$1:$C$1001,0)=0,"",_xlfn.XLOOKUP(C993,customers!$A$1:$A$1001,customers!$C$1:$C$1001,0))</f>
        <v/>
      </c>
      <c r="H993" s="2" t="str">
        <f>_xlfn.XLOOKUP(C993,customers!$A$1:$A$1001,customers!$G$1:$G$1001,0)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5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_xlfn.XLOOKUP(C994,customers!$A$1:$A$1001,customers!$B$1:$B$1001,0)</f>
        <v>Desdemona Eye</v>
      </c>
      <c r="G994" s="2" t="str">
        <f>IF(_xlfn.XLOOKUP(C994,customers!$A$1:$A$1001,customers!$C$1:$C$1001,0)=0,"",_xlfn.XLOOKUP(C994,customers!$A$1:$A$1001,customers!$C$1:$C$1001,0))</f>
        <v/>
      </c>
      <c r="H994" s="2" t="str">
        <f>_xlfn.XLOOKUP(C994,customers!$A$1:$A$1001,customers!$G$1:$G$1001,0)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5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>
        <f t="shared" si="45"/>
        <v>109.36499999999999</v>
      </c>
      <c r="N994" t="str">
        <f t="shared" si="46"/>
        <v>Liberica</v>
      </c>
      <c r="O994" t="str">
        <f t="shared" si="47"/>
        <v>Large</v>
      </c>
    </row>
    <row r="995" spans="1:15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_xlfn.XLOOKUP(C995,customers!$A$1:$A$1001,customers!$B$1:$B$1001,0)</f>
        <v>Margarette Sterland</v>
      </c>
      <c r="G995" s="2" t="str">
        <f>IF(_xlfn.XLOOKUP(C995,customers!$A$1:$A$1001,customers!$C$1:$C$1001,0)=0,"",_xlfn.XLOOKUP(C995,customers!$A$1:$A$1001,customers!$C$1:$C$1001,0))</f>
        <v/>
      </c>
      <c r="H995" s="2" t="str">
        <f>_xlfn.XLOOKUP(C995,customers!$A$1:$A$1001,customers!$G$1:$G$1001,0)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5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>
        <f t="shared" si="45"/>
        <v>77.699999999999989</v>
      </c>
      <c r="N995" t="str">
        <f t="shared" si="46"/>
        <v>Arabica</v>
      </c>
      <c r="O995" t="str">
        <f t="shared" si="47"/>
        <v>Large</v>
      </c>
    </row>
    <row r="996" spans="1:15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_xlfn.XLOOKUP(C996,customers!$A$1:$A$1001,customers!$B$1:$B$1001,0)</f>
        <v>Catharine Scoines</v>
      </c>
      <c r="G996" s="2" t="str">
        <f>IF(_xlfn.XLOOKUP(C996,customers!$A$1:$A$1001,customers!$C$1:$C$1001,0)=0,"",_xlfn.XLOOKUP(C996,customers!$A$1:$A$1001,customers!$C$1:$C$1001,0))</f>
        <v/>
      </c>
      <c r="H996" s="2" t="str">
        <f>_xlfn.XLOOKUP(C996,customers!$A$1:$A$1001,customers!$G$1:$G$1001,0)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5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_xlfn.XLOOKUP(C997,customers!$A$1:$A$1001,customers!$B$1:$B$1001,0)</f>
        <v>Jennica Tewelson</v>
      </c>
      <c r="G997" s="2" t="str">
        <f>IF(_xlfn.XLOOKUP(C997,customers!$A$1:$A$1001,customers!$C$1:$C$1001,0)=0,"",_xlfn.XLOOKUP(C997,customers!$A$1:$A$1001,customers!$C$1:$C$1001,0))</f>
        <v>jtewelsonrn@samsung.com</v>
      </c>
      <c r="H997" s="2" t="str">
        <f>_xlfn.XLOOKUP(C997,customers!$A$1:$A$1001,customers!$G$1:$G$1001,0)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5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>
        <f t="shared" si="45"/>
        <v>27.484999999999996</v>
      </c>
      <c r="N997" t="str">
        <f t="shared" si="46"/>
        <v>Robusta</v>
      </c>
      <c r="O997" t="str">
        <f t="shared" si="47"/>
        <v>Large</v>
      </c>
    </row>
    <row r="998" spans="1:15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_xlfn.XLOOKUP(C998,customers!$A$1:$A$1001,customers!$B$1:$B$1001,0)</f>
        <v>Marguerite Graves</v>
      </c>
      <c r="G998" s="2" t="str">
        <f>IF(_xlfn.XLOOKUP(C998,customers!$A$1:$A$1001,customers!$C$1:$C$1001,0)=0,"",_xlfn.XLOOKUP(C998,customers!$A$1:$A$1001,customers!$C$1:$C$1001,0))</f>
        <v/>
      </c>
      <c r="H998" s="2" t="str">
        <f>_xlfn.XLOOKUP(C998,customers!$A$1:$A$1001,customers!$G$1:$G$1001,0)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5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_xlfn.XLOOKUP(C999,customers!$A$1:$A$1001,customers!$B$1:$B$1001,0)</f>
        <v>Marguerite Graves</v>
      </c>
      <c r="G999" s="2" t="str">
        <f>IF(_xlfn.XLOOKUP(C999,customers!$A$1:$A$1001,customers!$C$1:$C$1001,0)=0,"",_xlfn.XLOOKUP(C999,customers!$A$1:$A$1001,customers!$C$1:$C$1001,0))</f>
        <v/>
      </c>
      <c r="H999" s="2" t="str">
        <f>_xlfn.XLOOKUP(C999,customers!$A$1:$A$1001,customers!$G$1:$G$1001,0)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5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_xlfn.XLOOKUP(C1000,customers!$A$1:$A$1001,customers!$B$1:$B$1001,0)</f>
        <v>Nicolina Jenny</v>
      </c>
      <c r="G1000" s="2" t="str">
        <f>IF(_xlfn.XLOOKUP(C1000,customers!$A$1:$A$1001,customers!$C$1:$C$1001,0)=0,"",_xlfn.XLOOKUP(C1000,customers!$A$1:$A$1001,customers!$C$1:$C$1001,0))</f>
        <v>njennyrq@bigcartel.com</v>
      </c>
      <c r="H1000" s="2" t="str">
        <f>_xlfn.XLOOKUP(C1000,customers!$A$1:$A$1001,customers!$G$1:$G$1001,0)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5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_xlfn.XLOOKUP(C1001,customers!$A$1:$A$1001,customers!$B$1:$B$1001,0)</f>
        <v>Vidovic Antonelli</v>
      </c>
      <c r="G1001" s="2" t="str">
        <f>IF(_xlfn.XLOOKUP(C1001,customers!$A$1:$A$1001,customers!$C$1:$C$1001,0)=0,"",_xlfn.XLOOKUP(C1001,customers!$A$1:$A$1001,customers!$C$1:$C$1001,0))</f>
        <v/>
      </c>
      <c r="H1001" s="2" t="str">
        <f>_xlfn.XLOOKUP(C1001,customers!$A$1:$A$1001,customers!$G$1:$G$1001,0)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5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B1" workbookViewId="0">
      <selection activeCell="C1" sqref="C1"/>
    </sheetView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datchaneswari j</cp:lastModifiedBy>
  <cp:revision/>
  <dcterms:created xsi:type="dcterms:W3CDTF">2022-11-26T09:51:45Z</dcterms:created>
  <dcterms:modified xsi:type="dcterms:W3CDTF">2024-07-25T16:14:16Z</dcterms:modified>
  <cp:category/>
  <cp:contentStatus/>
</cp:coreProperties>
</file>