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4935" tabRatio="794"/>
  </bookViews>
  <sheets>
    <sheet name="300-0.03" sheetId="1" r:id="rId1"/>
    <sheet name="方案" sheetId="2" r:id="rId2"/>
    <sheet name="工单数分布情况" sheetId="3" r:id="rId3"/>
    <sheet name="用电类别" sheetId="4" r:id="rId4"/>
    <sheet name="所属市（区）公司供电单位编码" sheetId="5" r:id="rId5"/>
    <sheet name="城乡类别标志" sheetId="6" r:id="rId6"/>
    <sheet name="受理时间" sheetId="7" r:id="rId7"/>
  </sheets>
  <definedNames>
    <definedName name="_xlnm._FilterDatabase" localSheetId="0" hidden="1">'300-0.03'!$A$1:$M$1026</definedName>
  </definedNames>
  <calcPr calcId="144525"/>
</workbook>
</file>

<file path=xl/sharedStrings.xml><?xml version="1.0" encoding="utf-8"?>
<sst xmlns="http://schemas.openxmlformats.org/spreadsheetml/2006/main" count="1233">
  <si>
    <t>total</t>
  </si>
  <si>
    <t>tag0</t>
  </si>
  <si>
    <t>tag0/total</t>
  </si>
  <si>
    <t>tag1</t>
  </si>
  <si>
    <t>tag1/total</t>
  </si>
  <si>
    <t>test_total</t>
  </si>
  <si>
    <t>类别标志</t>
  </si>
  <si>
    <t>敏感</t>
  </si>
  <si>
    <t>非敏感</t>
  </si>
  <si>
    <r>
      <rPr>
        <sz val="10"/>
        <rFont val="Arial"/>
        <charset val="134"/>
      </rPr>
      <t>T</t>
    </r>
    <r>
      <rPr>
        <sz val="10"/>
        <rFont val="Arial"/>
        <charset val="134"/>
      </rPr>
      <t>P</t>
    </r>
  </si>
  <si>
    <t>FN</t>
  </si>
  <si>
    <t>FP</t>
  </si>
  <si>
    <t>SUM</t>
  </si>
  <si>
    <r>
      <rPr>
        <sz val="10"/>
        <rFont val="Droid Sans Fallback"/>
        <charset val="134"/>
      </rPr>
      <t>4404072760</t>
    </r>
    <r>
      <rPr>
        <sz val="10"/>
        <rFont val="Droid Sans Fallback"/>
        <charset val="134"/>
      </rPr>
      <t>回呼电话</t>
    </r>
  </si>
  <si>
    <t>一户报修</t>
  </si>
  <si>
    <t>一户频繁掉闸</t>
  </si>
  <si>
    <t>上报催办</t>
  </si>
  <si>
    <t>业务信息</t>
  </si>
  <si>
    <t>业扩超时</t>
  </si>
  <si>
    <t>中介初始密码</t>
  </si>
  <si>
    <t>中介查户号</t>
  </si>
  <si>
    <t>中介查询电费</t>
  </si>
  <si>
    <t>中介解绑网站信息</t>
  </si>
  <si>
    <t>人员态度</t>
  </si>
  <si>
    <t>人员规范</t>
  </si>
  <si>
    <t>人员违规</t>
  </si>
  <si>
    <t>从抄表数据异常</t>
  </si>
  <si>
    <t>代收费</t>
  </si>
  <si>
    <t>供电公司供电设备消缺</t>
  </si>
  <si>
    <t>供电设施</t>
  </si>
  <si>
    <t>供电设施消缺</t>
  </si>
  <si>
    <t>信息不全</t>
  </si>
  <si>
    <t>信息电表</t>
  </si>
  <si>
    <t>信息补充</t>
  </si>
  <si>
    <t>信息订阅</t>
  </si>
  <si>
    <r>
      <rPr>
        <sz val="10"/>
        <rFont val="Arial"/>
        <charset val="134"/>
      </rPr>
      <t>停电信息</t>
    </r>
    <r>
      <rPr>
        <sz val="10"/>
        <rFont val="Arial"/>
        <charset val="134"/>
      </rPr>
      <t>2</t>
    </r>
  </si>
  <si>
    <r>
      <rPr>
        <sz val="10"/>
        <rFont val="Arial"/>
        <charset val="134"/>
      </rPr>
      <t>停电超</t>
    </r>
    <r>
      <rPr>
        <sz val="10"/>
        <rFont val="Droid Sans Fallback"/>
        <charset val="134"/>
      </rPr>
      <t>8</t>
    </r>
    <r>
      <rPr>
        <sz val="10"/>
        <rFont val="Droid Sans Fallback"/>
        <charset val="134"/>
      </rPr>
      <t>小时</t>
    </r>
  </si>
  <si>
    <t>催交电费</t>
  </si>
  <si>
    <t>初步确定串户</t>
  </si>
  <si>
    <t>前工单</t>
  </si>
  <si>
    <t>前期工单补充</t>
  </si>
  <si>
    <t>卡表示数</t>
  </si>
  <si>
    <t>发票通知单领取方式</t>
  </si>
  <si>
    <t>取消账单</t>
  </si>
  <si>
    <t>变更用电业</t>
  </si>
  <si>
    <t>咨询一户缺相</t>
  </si>
  <si>
    <t>咨询停电信息</t>
  </si>
  <si>
    <t>咨询复电事宜</t>
  </si>
  <si>
    <t>咨询密码</t>
  </si>
  <si>
    <t>咨询抄表段</t>
  </si>
  <si>
    <t>咨询电价</t>
  </si>
  <si>
    <t>咨询电价电费</t>
  </si>
  <si>
    <t>咨询电表号</t>
  </si>
  <si>
    <t>咨询电量异常</t>
  </si>
  <si>
    <t>咨询缴费</t>
  </si>
  <si>
    <t>咨询缴费事宜</t>
  </si>
  <si>
    <t>咨询联系方式</t>
  </si>
  <si>
    <t>咨询重复缴费事宜</t>
  </si>
  <si>
    <t>回呼，查询电费</t>
  </si>
  <si>
    <r>
      <rPr>
        <sz val="10"/>
        <rFont val="Arial"/>
        <charset val="134"/>
      </rPr>
      <t>回呼</t>
    </r>
    <r>
      <rPr>
        <sz val="10"/>
        <rFont val="Arial"/>
        <charset val="134"/>
      </rPr>
      <t>2015070362710735</t>
    </r>
  </si>
  <si>
    <r>
      <rPr>
        <sz val="10"/>
        <rFont val="Arial"/>
        <charset val="134"/>
      </rPr>
      <t>回呼工单：</t>
    </r>
    <r>
      <rPr>
        <sz val="10"/>
        <rFont val="Arial"/>
        <charset val="134"/>
      </rPr>
      <t>2015010938122242</t>
    </r>
  </si>
  <si>
    <t>回呼抄表数据异常</t>
  </si>
  <si>
    <t>回呼无声</t>
  </si>
  <si>
    <t>回呼无声电话</t>
  </si>
  <si>
    <t>回呼电费</t>
  </si>
  <si>
    <t>回电，电量异常</t>
  </si>
  <si>
    <t>回访</t>
  </si>
  <si>
    <t>回访工地</t>
  </si>
  <si>
    <t>回访电话</t>
  </si>
  <si>
    <t>回访订阅</t>
  </si>
  <si>
    <t>回话电话</t>
  </si>
  <si>
    <t>处理事宜</t>
  </si>
  <si>
    <t>处理结果</t>
  </si>
  <si>
    <t>复电</t>
  </si>
  <si>
    <t>多媒体</t>
  </si>
  <si>
    <t>大工业发票</t>
  </si>
  <si>
    <t>大工业电价标准</t>
  </si>
  <si>
    <t>大工业电费</t>
  </si>
  <si>
    <t>大工业计算</t>
  </si>
  <si>
    <t>定比定量</t>
  </si>
  <si>
    <t>客户信息不全，代报修</t>
  </si>
  <si>
    <t>客户信息不全，带处理</t>
  </si>
  <si>
    <t>客户信息不全，戴报修</t>
  </si>
  <si>
    <t>客户信息不全待报修</t>
  </si>
  <si>
    <t>客户咨询欠费停电</t>
  </si>
  <si>
    <t>客户已来电</t>
  </si>
  <si>
    <t>家用电器损坏</t>
  </si>
  <si>
    <t>对内投诉回呼</t>
  </si>
  <si>
    <t>对内表扬</t>
  </si>
  <si>
    <t>已回呼查询电费</t>
  </si>
  <si>
    <t>征信</t>
  </si>
  <si>
    <t>抄表</t>
  </si>
  <si>
    <t>抄表实时</t>
  </si>
  <si>
    <t>抄表收费</t>
  </si>
  <si>
    <t>抄表日期</t>
  </si>
  <si>
    <t>抄表电量</t>
  </si>
  <si>
    <t>抄表示数异常</t>
  </si>
  <si>
    <t>抢修时限</t>
  </si>
  <si>
    <t>抢修服务</t>
  </si>
  <si>
    <t>抢修质量</t>
  </si>
  <si>
    <t>接户线断</t>
  </si>
  <si>
    <t>撤消报修</t>
  </si>
  <si>
    <t>撤销工单</t>
  </si>
  <si>
    <t>支付宝缴费</t>
  </si>
  <si>
    <t>收费标注</t>
  </si>
  <si>
    <t>收费项目</t>
  </si>
  <si>
    <t>新装增荣</t>
  </si>
  <si>
    <t>方言客户</t>
  </si>
  <si>
    <t>施工人员服务态度</t>
  </si>
  <si>
    <t>施工现场恢复</t>
  </si>
  <si>
    <t>无故停电</t>
  </si>
  <si>
    <t>无故断电</t>
  </si>
  <si>
    <t>更换电表</t>
  </si>
  <si>
    <t>更改电费短信号码</t>
  </si>
  <si>
    <t>未收到电力短信</t>
  </si>
  <si>
    <t>查询抄表示数</t>
  </si>
  <si>
    <t>查询电价电费</t>
  </si>
  <si>
    <t>查询电费，回呼</t>
  </si>
  <si>
    <t>查询电量</t>
  </si>
  <si>
    <t>档案信息</t>
  </si>
  <si>
    <t>欠费停电</t>
  </si>
  <si>
    <t>欠费复电</t>
  </si>
  <si>
    <t>欠费复电咨询</t>
  </si>
  <si>
    <t>欠费复电申请</t>
  </si>
  <si>
    <t>派发单位无法点选</t>
  </si>
  <si>
    <t>测试</t>
  </si>
  <si>
    <t>清单</t>
  </si>
  <si>
    <t>清单信息</t>
  </si>
  <si>
    <t>烧表</t>
  </si>
  <si>
    <t>用户侧需求配合</t>
  </si>
  <si>
    <t>用电变更</t>
  </si>
  <si>
    <t>用电检查</t>
  </si>
  <si>
    <t>电价政策</t>
  </si>
  <si>
    <t>电价标注</t>
  </si>
  <si>
    <t>电价电量</t>
  </si>
  <si>
    <t>电价类别</t>
  </si>
  <si>
    <t>电价金额</t>
  </si>
  <si>
    <t>电力公用车</t>
  </si>
  <si>
    <t>电力发票</t>
  </si>
  <si>
    <t>电卡表故障</t>
  </si>
  <si>
    <t>电子商城</t>
  </si>
  <si>
    <t>电子账单寄送</t>
  </si>
  <si>
    <t>电线打火</t>
  </si>
  <si>
    <t>电联异常</t>
  </si>
  <si>
    <t>电能计量</t>
  </si>
  <si>
    <t>电表空走</t>
  </si>
  <si>
    <t>电表轮换</t>
  </si>
  <si>
    <t>电费</t>
  </si>
  <si>
    <t>电费信息</t>
  </si>
  <si>
    <t>电费发票寄送</t>
  </si>
  <si>
    <t>电费托收</t>
  </si>
  <si>
    <t>电费清单领取</t>
  </si>
  <si>
    <t>电费电价</t>
  </si>
  <si>
    <t>电费电量及违约金</t>
  </si>
  <si>
    <t>电费误充</t>
  </si>
  <si>
    <t>电费通知单领取</t>
  </si>
  <si>
    <t>短信服务</t>
  </si>
  <si>
    <t>第三方支付</t>
  </si>
  <si>
    <t>第三方来电</t>
  </si>
  <si>
    <t>系统原因，补单</t>
  </si>
  <si>
    <t>系统故障挂断</t>
  </si>
  <si>
    <t>系统无法查看电费情况，稍后回电</t>
  </si>
  <si>
    <t>系统问题办结</t>
  </si>
  <si>
    <t>系统问题已回呼</t>
  </si>
  <si>
    <t>系统问题稍后派单</t>
  </si>
  <si>
    <t>缴 费 方 式</t>
  </si>
  <si>
    <t>缴费</t>
  </si>
  <si>
    <t>缴费查询</t>
  </si>
  <si>
    <t>网上缴费</t>
  </si>
  <si>
    <t>网站信息宜</t>
  </si>
  <si>
    <t>网站绑定</t>
  </si>
  <si>
    <t>网站账号</t>
  </si>
  <si>
    <t>网站账户</t>
  </si>
  <si>
    <t>自助缴费机</t>
  </si>
  <si>
    <t>营业厅服务</t>
  </si>
  <si>
    <t>补单系统异常</t>
  </si>
  <si>
    <t>表计产权</t>
  </si>
  <si>
    <r>
      <rPr>
        <sz val="10"/>
        <rFont val="Arial"/>
        <charset val="134"/>
      </rPr>
      <t>表计故障</t>
    </r>
    <r>
      <rPr>
        <sz val="10"/>
        <rFont val="Arial"/>
        <charset val="134"/>
      </rPr>
      <t>2</t>
    </r>
  </si>
  <si>
    <t>表计线接错</t>
  </si>
  <si>
    <t>装表人员服务态度</t>
  </si>
  <si>
    <t>计划结算电费</t>
  </si>
  <si>
    <t>计划预结算电费</t>
  </si>
  <si>
    <t>计量装置</t>
  </si>
  <si>
    <t>诉求处理进度</t>
  </si>
  <si>
    <t>话务繁忙，稍后回拨</t>
  </si>
  <si>
    <t>语音</t>
  </si>
  <si>
    <t>语音密码</t>
  </si>
  <si>
    <t>账单寄送</t>
  </si>
  <si>
    <t>跨分中心部门业务</t>
  </si>
  <si>
    <t>跨部门回呼</t>
  </si>
  <si>
    <t>跨部门问题</t>
  </si>
  <si>
    <t>轮换户表改造</t>
  </si>
  <si>
    <t>重复工单</t>
  </si>
  <si>
    <t>阶段性营销</t>
  </si>
  <si>
    <t>非供电产权</t>
  </si>
  <si>
    <t>非居民内部故障</t>
  </si>
  <si>
    <t>预收电费</t>
  </si>
  <si>
    <t>频繁停电</t>
  </si>
  <si>
    <t>验表超时</t>
  </si>
  <si>
    <r>
      <rPr>
        <sz val="10"/>
        <rFont val="Arial"/>
        <charset val="134"/>
      </rPr>
      <t>total&lt;300 &amp;&amp; tag1/total&gt;=0.122</t>
    </r>
    <r>
      <rPr>
        <sz val="10"/>
        <rFont val="宋体"/>
        <charset val="134"/>
      </rPr>
      <t>直接判为敏感</t>
    </r>
  </si>
  <si>
    <r>
      <rPr>
        <sz val="10"/>
        <rFont val="Droid Sans Fallback"/>
        <charset val="134"/>
      </rPr>
      <t>2</t>
    </r>
    <r>
      <rPr>
        <sz val="10"/>
        <rFont val="Droid Sans Fallback"/>
        <charset val="134"/>
      </rPr>
      <t>户无电</t>
    </r>
  </si>
  <si>
    <t>APP</t>
  </si>
  <si>
    <t>一户停电</t>
  </si>
  <si>
    <t>一户无电，电表频繁跳闸</t>
  </si>
  <si>
    <t>一户跳闸</t>
  </si>
  <si>
    <t>一户频繁</t>
  </si>
  <si>
    <t>一户频繁跳闸</t>
  </si>
  <si>
    <t>三户无电</t>
  </si>
  <si>
    <t>不合理诉求</t>
  </si>
  <si>
    <t>专业咨询</t>
  </si>
  <si>
    <t>业务办理超时限</t>
  </si>
  <si>
    <t>业务变更</t>
  </si>
  <si>
    <t>业务变更环节处理问题</t>
  </si>
  <si>
    <t>业扩回访</t>
  </si>
  <si>
    <t>业扩报装</t>
  </si>
  <si>
    <t>业扩报装加速</t>
  </si>
  <si>
    <t>两户无电</t>
  </si>
  <si>
    <t>中介</t>
  </si>
  <si>
    <t>中介咨询总户号</t>
  </si>
  <si>
    <t>中介来电</t>
  </si>
  <si>
    <t>中介来电，咨询总户号</t>
  </si>
  <si>
    <t>中考</t>
  </si>
  <si>
    <t>中途来电</t>
  </si>
  <si>
    <t>串户</t>
  </si>
  <si>
    <t>临时停电信息</t>
  </si>
  <si>
    <t>临时用电</t>
  </si>
  <si>
    <t>二户无电</t>
  </si>
  <si>
    <t>交费售电网点</t>
  </si>
  <si>
    <t>交费差错更正</t>
  </si>
  <si>
    <t>人身伤亡</t>
  </si>
  <si>
    <t>代征电费</t>
  </si>
  <si>
    <t>仪表业务</t>
  </si>
  <si>
    <t>企业信息</t>
  </si>
  <si>
    <t>低压业扩报装预受理</t>
  </si>
  <si>
    <t>供用电技术</t>
  </si>
  <si>
    <t>供电业务</t>
  </si>
  <si>
    <t>供电业务咨询</t>
  </si>
  <si>
    <t>供电企业供电设施消缺</t>
  </si>
  <si>
    <t>供电企业设施消缺</t>
  </si>
  <si>
    <t>供电容量</t>
  </si>
  <si>
    <t>供电服务</t>
  </si>
  <si>
    <r>
      <rPr>
        <sz val="10"/>
        <rFont val="Arial"/>
        <charset val="134"/>
      </rPr>
      <t>供电服务</t>
    </r>
    <r>
      <rPr>
        <sz val="10"/>
        <rFont val="Arial"/>
        <charset val="134"/>
      </rPr>
      <t>1</t>
    </r>
  </si>
  <si>
    <r>
      <rPr>
        <sz val="10"/>
        <rFont val="Arial"/>
        <charset val="134"/>
      </rPr>
      <t>供电服务</t>
    </r>
    <r>
      <rPr>
        <sz val="10"/>
        <rFont val="Arial"/>
        <charset val="134"/>
      </rPr>
      <t>2</t>
    </r>
  </si>
  <si>
    <t>供电设备位置</t>
  </si>
  <si>
    <t>信息不全，带保修</t>
  </si>
  <si>
    <t>信息不全，带处理</t>
  </si>
  <si>
    <t>信息不全，待保修</t>
  </si>
  <si>
    <t>信息不全，待反映</t>
  </si>
  <si>
    <t>信息不全，待处理</t>
  </si>
  <si>
    <t>信息不全，待报修</t>
  </si>
  <si>
    <t>信息不全，待核实</t>
  </si>
  <si>
    <t>信息不全代报修</t>
  </si>
  <si>
    <t>信息工单</t>
  </si>
  <si>
    <t>信息查询</t>
  </si>
  <si>
    <t>信息核实</t>
  </si>
  <si>
    <t>俩户无电</t>
  </si>
  <si>
    <t>值班电话</t>
  </si>
  <si>
    <r>
      <rPr>
        <sz val="10"/>
        <rFont val="Arial"/>
        <charset val="134"/>
      </rPr>
      <t>停电信息</t>
    </r>
    <r>
      <rPr>
        <sz val="10"/>
        <rFont val="Arial"/>
        <charset val="134"/>
      </rPr>
      <t>1</t>
    </r>
  </si>
  <si>
    <t>停电公告</t>
  </si>
  <si>
    <t>停电原因及修复时间</t>
  </si>
  <si>
    <t>停电范围及停电原因咨询</t>
  </si>
  <si>
    <t>停电问题</t>
  </si>
  <si>
    <t>催办</t>
  </si>
  <si>
    <t>催收缴费</t>
  </si>
  <si>
    <t>催费单</t>
  </si>
  <si>
    <t>催费收费</t>
  </si>
  <si>
    <t>充值卡问题</t>
  </si>
  <si>
    <t>光伏发电</t>
  </si>
  <si>
    <t>公司文件</t>
  </si>
  <si>
    <t>关联工单</t>
  </si>
  <si>
    <t>其他</t>
  </si>
  <si>
    <t>其他咨询</t>
  </si>
  <si>
    <t>其它</t>
  </si>
  <si>
    <t>内部</t>
  </si>
  <si>
    <t>内部故障</t>
  </si>
  <si>
    <t>农村配电</t>
  </si>
  <si>
    <t>农网改造</t>
  </si>
  <si>
    <t>农网配电</t>
  </si>
  <si>
    <t>分户</t>
  </si>
  <si>
    <t>分时电价咨询</t>
  </si>
  <si>
    <t>初始化密码</t>
  </si>
  <si>
    <t>初始密码</t>
  </si>
  <si>
    <t>前期工单</t>
  </si>
  <si>
    <t>办电流程</t>
  </si>
  <si>
    <t>办结</t>
  </si>
  <si>
    <t>协助处理</t>
  </si>
  <si>
    <t>卡表故障</t>
  </si>
  <si>
    <t>卡顿</t>
  </si>
  <si>
    <t>发电车租用申请</t>
  </si>
  <si>
    <t>发票</t>
  </si>
  <si>
    <t>发票临取</t>
  </si>
  <si>
    <t>发票索取</t>
  </si>
  <si>
    <t>发票领取方式</t>
  </si>
  <si>
    <t>取消业务</t>
  </si>
  <si>
    <t>取消报修</t>
  </si>
  <si>
    <t>取消电力短信</t>
  </si>
  <si>
    <t>取消短信</t>
  </si>
  <si>
    <t>取消短信，客户信息不全，核实后来电</t>
  </si>
  <si>
    <t>取消订阅</t>
  </si>
  <si>
    <t>取消订阅短信</t>
  </si>
  <si>
    <t>变压器</t>
  </si>
  <si>
    <t>变压器故障</t>
  </si>
  <si>
    <t>变更业务</t>
  </si>
  <si>
    <t>变更地址</t>
  </si>
  <si>
    <t>变更用电</t>
  </si>
  <si>
    <t>变更短信</t>
  </si>
  <si>
    <t>台风</t>
  </si>
  <si>
    <t>呼呼电话</t>
  </si>
  <si>
    <t>咨询一户停电</t>
  </si>
  <si>
    <t>咨询一户线路问题</t>
  </si>
  <si>
    <t>咨询业务</t>
  </si>
  <si>
    <t>咨询信密码</t>
  </si>
  <si>
    <t>咨询信息</t>
  </si>
  <si>
    <t>咨询停电事宜</t>
  </si>
  <si>
    <t>咨询分时电价</t>
  </si>
  <si>
    <t>咨询初始密码</t>
  </si>
  <si>
    <t>咨询前工单</t>
  </si>
  <si>
    <t>咨询前期工单</t>
  </si>
  <si>
    <t>咨询卡表问题</t>
  </si>
  <si>
    <t>咨询咨询</t>
  </si>
  <si>
    <t>咨询处理进度</t>
  </si>
  <si>
    <t>咨询客户名</t>
  </si>
  <si>
    <t>咨询客户姓名</t>
  </si>
  <si>
    <t>咨询家中一户无电</t>
  </si>
  <si>
    <t>咨询峰谷</t>
  </si>
  <si>
    <t>咨询峰谷用电事宜</t>
  </si>
  <si>
    <t>咨询峰谷电价开通</t>
  </si>
  <si>
    <t>咨询工单进度</t>
  </si>
  <si>
    <t>咨询微信</t>
  </si>
  <si>
    <t>咨询微信绑定</t>
  </si>
  <si>
    <t>咨询总户号地址</t>
  </si>
  <si>
    <t>咨询总户名</t>
  </si>
  <si>
    <t>咨询总户郭号</t>
  </si>
  <si>
    <t>咨询总表号</t>
  </si>
  <si>
    <t>咨询户号</t>
  </si>
  <si>
    <t>咨询户号事宜</t>
  </si>
  <si>
    <t>咨询户号信息</t>
  </si>
  <si>
    <t>咨询户号联系方式</t>
  </si>
  <si>
    <t>咨询抄表示数</t>
  </si>
  <si>
    <t>咨询新装增容费用</t>
  </si>
  <si>
    <t>咨询更名</t>
  </si>
  <si>
    <t>咨询用户类型</t>
  </si>
  <si>
    <t>咨询用电地址</t>
  </si>
  <si>
    <t>咨询用电容量</t>
  </si>
  <si>
    <t>咨询电费</t>
  </si>
  <si>
    <t>咨询电费事宜</t>
  </si>
  <si>
    <t>咨询电费银行代扣问题</t>
  </si>
  <si>
    <t>咨询短信事宜</t>
  </si>
  <si>
    <t>咨询缴费总户号</t>
  </si>
  <si>
    <t>咨询缴费户号</t>
  </si>
  <si>
    <t>咨询缴费户号信息</t>
  </si>
  <si>
    <t>咨询缴费方式</t>
  </si>
  <si>
    <t>咨询营业厅地址</t>
  </si>
  <si>
    <t>咨询表号</t>
  </si>
  <si>
    <t>咨询银行代扣</t>
  </si>
  <si>
    <t>咨询阶梯电价</t>
  </si>
  <si>
    <t>咨询验表</t>
  </si>
  <si>
    <t>回呼分时电价</t>
  </si>
  <si>
    <t>回呼咨询总户号</t>
  </si>
  <si>
    <t>回呼客户</t>
  </si>
  <si>
    <t>回呼工单</t>
  </si>
  <si>
    <t>回呼断线</t>
  </si>
  <si>
    <t>回呼查询电费</t>
  </si>
  <si>
    <t>回呼用户</t>
  </si>
  <si>
    <t>回呼跨分中心业务</t>
  </si>
  <si>
    <t>回呼跨部门</t>
  </si>
  <si>
    <t>回呼跨部门业务</t>
  </si>
  <si>
    <t>回拨</t>
  </si>
  <si>
    <t>回拨电话</t>
  </si>
  <si>
    <t>回电</t>
  </si>
  <si>
    <t>回电客户</t>
  </si>
  <si>
    <t>回电客户查询电费</t>
  </si>
  <si>
    <t>回电工单</t>
  </si>
  <si>
    <t>回电电话</t>
  </si>
  <si>
    <t>回访业扩</t>
  </si>
  <si>
    <t>回访回电</t>
  </si>
  <si>
    <t>回访多媒体工单</t>
  </si>
  <si>
    <t>回访多媒体派单</t>
  </si>
  <si>
    <t>回访工单</t>
  </si>
  <si>
    <t>回访智能互动网站</t>
  </si>
  <si>
    <t>回访智能网站</t>
  </si>
  <si>
    <t>回访智能网站问题</t>
  </si>
  <si>
    <t>回访派单</t>
  </si>
  <si>
    <t>回访约时</t>
  </si>
  <si>
    <t>回访网站工单</t>
  </si>
  <si>
    <t>在线解绑</t>
  </si>
  <si>
    <t>城市配电</t>
  </si>
  <si>
    <t>基本档案信息</t>
  </si>
  <si>
    <t>增值税发票</t>
  </si>
  <si>
    <t>增值税发票领取</t>
  </si>
  <si>
    <t>增容</t>
  </si>
  <si>
    <t>增容手续</t>
  </si>
  <si>
    <t>处理进度查询</t>
  </si>
  <si>
    <t>复分时电价</t>
  </si>
  <si>
    <t>复电手续</t>
  </si>
  <si>
    <t>多媒体回访</t>
  </si>
  <si>
    <t>多媒体回访工单</t>
  </si>
  <si>
    <t>多媒体工单</t>
  </si>
  <si>
    <t>多媒体工单回访</t>
  </si>
  <si>
    <t>多户停电</t>
  </si>
  <si>
    <t>多户户无电</t>
  </si>
  <si>
    <t>多户频繁跳闸</t>
  </si>
  <si>
    <t>大工业用电</t>
  </si>
  <si>
    <t>大工业电价</t>
  </si>
  <si>
    <t>大工业电费计算</t>
  </si>
  <si>
    <t>安全用电</t>
  </si>
  <si>
    <t>安全距离</t>
  </si>
  <si>
    <t>定比定量调整</t>
  </si>
  <si>
    <t>定量定比调整</t>
  </si>
  <si>
    <t>定阅短信</t>
  </si>
  <si>
    <t>实名制</t>
  </si>
  <si>
    <t>客户侧用电需求</t>
  </si>
  <si>
    <r>
      <rPr>
        <sz val="10"/>
        <rFont val="Arial"/>
        <charset val="134"/>
      </rPr>
      <t>客户侧用电需求配合</t>
    </r>
    <r>
      <rPr>
        <sz val="10"/>
        <rFont val="Arial"/>
        <charset val="134"/>
      </rPr>
      <t>1</t>
    </r>
  </si>
  <si>
    <r>
      <rPr>
        <sz val="10"/>
        <rFont val="Arial"/>
        <charset val="134"/>
      </rPr>
      <t>客户侧用电需求配合</t>
    </r>
    <r>
      <rPr>
        <sz val="10"/>
        <rFont val="Arial"/>
        <charset val="134"/>
      </rPr>
      <t>2</t>
    </r>
  </si>
  <si>
    <r>
      <rPr>
        <sz val="10"/>
        <rFont val="Arial"/>
        <charset val="134"/>
      </rPr>
      <t>客户侧用电需求配合</t>
    </r>
    <r>
      <rPr>
        <sz val="10"/>
        <rFont val="Arial"/>
        <charset val="134"/>
      </rPr>
      <t>3</t>
    </r>
  </si>
  <si>
    <t>客户侧需求</t>
  </si>
  <si>
    <t>客户侧需求配合</t>
  </si>
  <si>
    <t>客户信息</t>
  </si>
  <si>
    <t>客户信息不全</t>
  </si>
  <si>
    <t>客户信息不全，</t>
  </si>
  <si>
    <t>客户信息不全，带报修</t>
  </si>
  <si>
    <t>客户信息不全，待反应</t>
  </si>
  <si>
    <t>客户信息不全，待反映</t>
  </si>
  <si>
    <t>客户信息不全，待咨询</t>
  </si>
  <si>
    <t>客户信息不全，待处理</t>
  </si>
  <si>
    <t>客户信息不全，待来单</t>
  </si>
  <si>
    <t>客户信息不全，待查电费</t>
  </si>
  <si>
    <t>客户信息不全，待核实</t>
  </si>
  <si>
    <t>客户信息不全，待致电</t>
  </si>
  <si>
    <t>客户信息不全，稍后来电</t>
  </si>
  <si>
    <t>客户信息不全，稍后致电</t>
  </si>
  <si>
    <t>客户内部故障</t>
  </si>
  <si>
    <t>客户咨询</t>
  </si>
  <si>
    <t>客户咨询一户电压不稳</t>
  </si>
  <si>
    <t>客户咨询一户电压低</t>
  </si>
  <si>
    <t>客户咨询一户跳闸</t>
  </si>
  <si>
    <t>客户咨询两户无电</t>
  </si>
  <si>
    <t>客户咨询分时电价</t>
  </si>
  <si>
    <t>客户咨询办电</t>
  </si>
  <si>
    <t>客户咨询多户无电</t>
  </si>
  <si>
    <t>客户咨询总户号</t>
  </si>
  <si>
    <t>客户咨询缴费信息</t>
  </si>
  <si>
    <t>客户咨询缴费总户号</t>
  </si>
  <si>
    <t>客户咨询网银问题</t>
  </si>
  <si>
    <t>客户开通用电</t>
  </si>
  <si>
    <t>客户待报修</t>
  </si>
  <si>
    <t>客户总户号</t>
  </si>
  <si>
    <t>客户挂</t>
  </si>
  <si>
    <t>客户无户号，稍后致电</t>
  </si>
  <si>
    <t>客户来电查询电费</t>
  </si>
  <si>
    <t>客户联系地址调整</t>
  </si>
  <si>
    <t>客户联系方式调整</t>
  </si>
  <si>
    <t>客户表示自己没有反应过该问题</t>
  </si>
  <si>
    <t>客户误报</t>
  </si>
  <si>
    <t>客户资料</t>
  </si>
  <si>
    <t>客户需求侧配合</t>
  </si>
  <si>
    <t>家用电损坏核实</t>
  </si>
  <si>
    <t>家电损坏</t>
  </si>
  <si>
    <t>家电设备损坏</t>
  </si>
  <si>
    <t>家电赔偿</t>
  </si>
  <si>
    <t>密码</t>
  </si>
  <si>
    <t>密码信息</t>
  </si>
  <si>
    <t>密码初始</t>
  </si>
  <si>
    <t>密码初始密码</t>
  </si>
  <si>
    <t>密码初始查询</t>
  </si>
  <si>
    <t>密码咨询</t>
  </si>
  <si>
    <t>密码处初始化</t>
  </si>
  <si>
    <t>密码振兴咨询</t>
  </si>
  <si>
    <t>密码查询</t>
  </si>
  <si>
    <t>密码重置</t>
  </si>
  <si>
    <t>密码问题</t>
  </si>
  <si>
    <t>对内投诉</t>
  </si>
  <si>
    <t>居民</t>
  </si>
  <si>
    <t>居民 内部故障</t>
  </si>
  <si>
    <r>
      <rPr>
        <sz val="10"/>
        <rFont val="Arial"/>
        <charset val="134"/>
      </rPr>
      <t>居民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内部故障</t>
    </r>
  </si>
  <si>
    <r>
      <rPr>
        <sz val="10"/>
        <rFont val="Arial"/>
        <charset val="134"/>
      </rPr>
      <t>居民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非居民内部故障</t>
    </r>
  </si>
  <si>
    <t>居民内部故障</t>
  </si>
  <si>
    <t>居民客户内部故障</t>
  </si>
  <si>
    <t>居民客户应急送电</t>
  </si>
  <si>
    <t>居民居民内部故障</t>
  </si>
  <si>
    <t>居民民内部故障</t>
  </si>
  <si>
    <t>峰谷电价</t>
  </si>
  <si>
    <t>崔收电费</t>
  </si>
  <si>
    <t>工业电价</t>
  </si>
  <si>
    <t>已回呼</t>
  </si>
  <si>
    <t>市政路灯</t>
  </si>
  <si>
    <t>应急</t>
  </si>
  <si>
    <t>应急页面补单</t>
  </si>
  <si>
    <t>废弃物清理</t>
  </si>
  <si>
    <t>废弃设备清理</t>
  </si>
  <si>
    <t>开通分时</t>
  </si>
  <si>
    <t>异常来电</t>
  </si>
  <si>
    <t>征信问题</t>
  </si>
  <si>
    <t>待处理</t>
  </si>
  <si>
    <t>待报修</t>
  </si>
  <si>
    <t>微信为</t>
  </si>
  <si>
    <t>微信事宜</t>
  </si>
  <si>
    <t>微信信息</t>
  </si>
  <si>
    <t>微信公众号</t>
  </si>
  <si>
    <t>微信初始密码</t>
  </si>
  <si>
    <t>微信密码</t>
  </si>
  <si>
    <t>微信密码初始化</t>
  </si>
  <si>
    <t>微信查询密码</t>
  </si>
  <si>
    <t>微信绑定</t>
  </si>
  <si>
    <t>微信问题</t>
  </si>
  <si>
    <t>怀疑串户</t>
  </si>
  <si>
    <t>总户号咨询</t>
  </si>
  <si>
    <t>户号密码</t>
  </si>
  <si>
    <t>户号查询</t>
  </si>
  <si>
    <r>
      <rPr>
        <sz val="10"/>
        <rFont val="Arial"/>
        <charset val="134"/>
      </rPr>
      <t>户号查询密码重置修改</t>
    </r>
    <r>
      <rPr>
        <sz val="10"/>
        <rFont val="Arial"/>
        <charset val="134"/>
      </rPr>
      <t>2</t>
    </r>
  </si>
  <si>
    <t>户号解绑</t>
  </si>
  <si>
    <t>户表轮换</t>
  </si>
  <si>
    <t>打错</t>
  </si>
  <si>
    <t>打错电话</t>
  </si>
  <si>
    <r>
      <rPr>
        <sz val="10"/>
        <rFont val="Arial"/>
        <charset val="134"/>
      </rPr>
      <t>打错电话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电话断</t>
    </r>
  </si>
  <si>
    <t>打错电话电话断</t>
  </si>
  <si>
    <t>抄催人员服务规范</t>
  </si>
  <si>
    <t>抄收电费</t>
  </si>
  <si>
    <t>抄表信息</t>
  </si>
  <si>
    <t>抄表催费</t>
  </si>
  <si>
    <t>抄表周期</t>
  </si>
  <si>
    <t>抄表底数</t>
  </si>
  <si>
    <t>抄表度数</t>
  </si>
  <si>
    <t>抄表数异常</t>
  </si>
  <si>
    <t>抄表数据</t>
  </si>
  <si>
    <t>抄表时间</t>
  </si>
  <si>
    <t>抢修下派</t>
  </si>
  <si>
    <t>抢修人员服务规范</t>
  </si>
  <si>
    <t>报修登记</t>
  </si>
  <si>
    <t>拨测电话</t>
  </si>
  <si>
    <r>
      <rPr>
        <sz val="10"/>
        <rFont val="Arial"/>
        <charset val="134"/>
      </rPr>
      <t>掌上</t>
    </r>
    <r>
      <rPr>
        <sz val="10"/>
        <rFont val="Arial"/>
        <charset val="134"/>
      </rPr>
      <t>APP</t>
    </r>
  </si>
  <si>
    <r>
      <rPr>
        <sz val="10"/>
        <rFont val="Arial"/>
        <charset val="134"/>
      </rPr>
      <t>掌上</t>
    </r>
    <r>
      <rPr>
        <sz val="10"/>
        <rFont val="Arial"/>
        <charset val="134"/>
      </rPr>
      <t>app</t>
    </r>
  </si>
  <si>
    <t>掌上电力</t>
  </si>
  <si>
    <r>
      <rPr>
        <sz val="10"/>
        <rFont val="Arial"/>
        <charset val="134"/>
      </rPr>
      <t>掌上电力</t>
    </r>
    <r>
      <rPr>
        <sz val="10"/>
        <rFont val="Arial"/>
        <charset val="134"/>
      </rPr>
      <t>App</t>
    </r>
  </si>
  <si>
    <r>
      <rPr>
        <sz val="10"/>
        <rFont val="Arial"/>
        <charset val="134"/>
      </rPr>
      <t>掌上电力</t>
    </r>
    <r>
      <rPr>
        <sz val="10"/>
        <rFont val="Arial"/>
        <charset val="134"/>
      </rPr>
      <t>app</t>
    </r>
  </si>
  <si>
    <t>接户故障</t>
  </si>
  <si>
    <t>撤销报修</t>
  </si>
  <si>
    <t>支付宝</t>
  </si>
  <si>
    <t>支付宝代扣</t>
  </si>
  <si>
    <t>支付宝密码</t>
  </si>
  <si>
    <t>支付宝密码初始化</t>
  </si>
  <si>
    <t>支付宝问题</t>
  </si>
  <si>
    <t>收费标准</t>
  </si>
  <si>
    <t>故障停电</t>
  </si>
  <si>
    <t>故障停电信息及修复时间</t>
  </si>
  <si>
    <t>故障停电及修复时间</t>
  </si>
  <si>
    <t>故障处理</t>
  </si>
  <si>
    <t>故障处理不完善</t>
  </si>
  <si>
    <t>故障报修</t>
  </si>
  <si>
    <t>新兴业务</t>
  </si>
  <si>
    <t>新增增容</t>
  </si>
  <si>
    <t>新装</t>
  </si>
  <si>
    <t>新装咨询</t>
  </si>
  <si>
    <t>新装增容业务</t>
  </si>
  <si>
    <t>新装用电</t>
  </si>
  <si>
    <t>新装电表</t>
  </si>
  <si>
    <t>方言较重</t>
  </si>
  <si>
    <t>方言过重</t>
  </si>
  <si>
    <t>方言重</t>
  </si>
  <si>
    <t>施工人员服务规范</t>
  </si>
  <si>
    <t>无声电话</t>
  </si>
  <si>
    <r>
      <rPr>
        <sz val="10"/>
        <rFont val="Arial"/>
        <charset val="134"/>
      </rPr>
      <t>无声电话</t>
    </r>
    <r>
      <rPr>
        <sz val="10"/>
        <rFont val="Droid Sans Fallback"/>
        <charset val="134"/>
      </rPr>
      <t>,</t>
    </r>
    <r>
      <rPr>
        <sz val="10"/>
        <rFont val="Droid Sans Fallback"/>
        <charset val="134"/>
      </rPr>
      <t>礼貌挂机</t>
    </r>
  </si>
  <si>
    <t>无声电话，礼貌挂机</t>
  </si>
  <si>
    <t>无声电话回呼</t>
  </si>
  <si>
    <t>无理诉求</t>
  </si>
  <si>
    <t>智能网站</t>
  </si>
  <si>
    <t>智能网站回访</t>
  </si>
  <si>
    <t>更名</t>
  </si>
  <si>
    <t>更名、过户</t>
  </si>
  <si>
    <t>更名业务</t>
  </si>
  <si>
    <t>更名过户</t>
  </si>
  <si>
    <t>更改短信</t>
  </si>
  <si>
    <t>更改资料</t>
  </si>
  <si>
    <t>最终答复</t>
  </si>
  <si>
    <t>有序用电</t>
  </si>
  <si>
    <t>服务信息</t>
  </si>
  <si>
    <t>服务咨询</t>
  </si>
  <si>
    <t>服务申请</t>
  </si>
  <si>
    <t>服务规范</t>
  </si>
  <si>
    <t>服务质量</t>
  </si>
  <si>
    <t>杂项业务</t>
  </si>
  <si>
    <t>杆线迁移</t>
  </si>
  <si>
    <t>查户号</t>
  </si>
  <si>
    <t>查电费</t>
  </si>
  <si>
    <t>查詢電費</t>
  </si>
  <si>
    <t>查询信息</t>
  </si>
  <si>
    <t>查询停电信息</t>
  </si>
  <si>
    <t>查询分时电价</t>
  </si>
  <si>
    <t>查询变压器容量</t>
  </si>
  <si>
    <t>查询容量</t>
  </si>
  <si>
    <t>查询密码</t>
  </si>
  <si>
    <t>查询密码初始化</t>
  </si>
  <si>
    <t>查询总户号</t>
  </si>
  <si>
    <t>查询户号</t>
  </si>
  <si>
    <t>查询抄表度数</t>
  </si>
  <si>
    <t>查询欠费</t>
  </si>
  <si>
    <t>查询用电量</t>
  </si>
  <si>
    <t>查询电价</t>
  </si>
  <si>
    <r>
      <rPr>
        <sz val="10"/>
        <rFont val="Arial"/>
        <charset val="134"/>
      </rPr>
      <t>查询电费</t>
    </r>
    <r>
      <rPr>
        <sz val="10"/>
        <rFont val="Arial"/>
        <charset val="134"/>
      </rPr>
      <t>33</t>
    </r>
  </si>
  <si>
    <t>查询电费事宜</t>
  </si>
  <si>
    <t>查询电费信息</t>
  </si>
  <si>
    <t>查询积分</t>
  </si>
  <si>
    <t>查询缴费事宜</t>
  </si>
  <si>
    <t>查询缴费情况</t>
  </si>
  <si>
    <t>查询联系方式</t>
  </si>
  <si>
    <t>查询表号</t>
  </si>
  <si>
    <t>查询计划停电信息</t>
  </si>
  <si>
    <t>查询阶梯电价</t>
  </si>
  <si>
    <t>树混线</t>
  </si>
  <si>
    <t>树碰</t>
  </si>
  <si>
    <t>树碰线</t>
  </si>
  <si>
    <t>校验电表</t>
  </si>
  <si>
    <t>核实信息</t>
  </si>
  <si>
    <t>核实户主信息</t>
  </si>
  <si>
    <t>核对信息</t>
  </si>
  <si>
    <t>档案信息查询</t>
  </si>
  <si>
    <t>楼路灯报修登记</t>
  </si>
  <si>
    <t>楼道灯</t>
  </si>
  <si>
    <t>楼道灯报修登记</t>
  </si>
  <si>
    <t>楼道灯无电</t>
  </si>
  <si>
    <t>欠费停复电事宜</t>
  </si>
  <si>
    <t>欠费停复电登记</t>
  </si>
  <si>
    <t>此处停电，客户不需报修</t>
  </si>
  <si>
    <t>民事赔偿</t>
  </si>
  <si>
    <t>民居民内部故障</t>
  </si>
  <si>
    <t>法律法规</t>
  </si>
  <si>
    <t>法规制度</t>
  </si>
  <si>
    <t>清单打印信息</t>
  </si>
  <si>
    <t>清单领取</t>
  </si>
  <si>
    <t>满意归档</t>
  </si>
  <si>
    <t>漏户</t>
  </si>
  <si>
    <t>特约委托</t>
  </si>
  <si>
    <t>环节处理</t>
  </si>
  <si>
    <t>环节处理问题</t>
  </si>
  <si>
    <t>用户侧需求</t>
  </si>
  <si>
    <t>用户咨询</t>
  </si>
  <si>
    <t>用户咨询一户无电</t>
  </si>
  <si>
    <t>用户线故障</t>
  </si>
  <si>
    <t>用户资料</t>
  </si>
  <si>
    <t>用更变更</t>
  </si>
  <si>
    <t>用电业务</t>
  </si>
  <si>
    <t>用电业务变更</t>
  </si>
  <si>
    <t>用电信息变更</t>
  </si>
  <si>
    <t>用电咨询</t>
  </si>
  <si>
    <t>用电密码</t>
  </si>
  <si>
    <t>用电常识</t>
  </si>
  <si>
    <t>用电建议书</t>
  </si>
  <si>
    <t>用电性质</t>
  </si>
  <si>
    <t>用电技术</t>
  </si>
  <si>
    <t>用电查询密码</t>
  </si>
  <si>
    <t>用电询密码</t>
  </si>
  <si>
    <t>由于此地受台风影响较大，已在线和客户解释</t>
  </si>
  <si>
    <t>电价</t>
  </si>
  <si>
    <t>电价表准</t>
  </si>
  <si>
    <t>电价调整</t>
  </si>
  <si>
    <t>电企业供电设施消缺</t>
  </si>
  <si>
    <t>电力充值卡</t>
  </si>
  <si>
    <t>电力施工后废弃清理及路面恢复</t>
  </si>
  <si>
    <t>电力施工后废弃物清理及路面恢复</t>
  </si>
  <si>
    <t>电力短信变更</t>
  </si>
  <si>
    <t>电力短息</t>
  </si>
  <si>
    <t>电力通知</t>
  </si>
  <si>
    <t>电动汽车</t>
  </si>
  <si>
    <t>电动汽车充电</t>
  </si>
  <si>
    <t>电压不稳</t>
  </si>
  <si>
    <t>电压低</t>
  </si>
  <si>
    <t>电压标准</t>
  </si>
  <si>
    <t>电压等级</t>
  </si>
  <si>
    <t>电压高</t>
  </si>
  <si>
    <t>电器赔偿</t>
  </si>
  <si>
    <t>电回呼电话</t>
  </si>
  <si>
    <t>电子账单</t>
  </si>
  <si>
    <t>电家电费</t>
  </si>
  <si>
    <t>电异量常</t>
  </si>
  <si>
    <t>电杆故障</t>
  </si>
  <si>
    <t>电磁辐射</t>
  </si>
  <si>
    <t>电线接错</t>
  </si>
  <si>
    <t>电网改造</t>
  </si>
  <si>
    <t>电能表</t>
  </si>
  <si>
    <t>电能表代码</t>
  </si>
  <si>
    <t>电能表故障</t>
  </si>
  <si>
    <t>电能表显示异常</t>
  </si>
  <si>
    <t>电表异常</t>
  </si>
  <si>
    <t>电表故障</t>
  </si>
  <si>
    <t>电表线路</t>
  </si>
  <si>
    <t>电表问题</t>
  </si>
  <si>
    <t>电话断</t>
  </si>
  <si>
    <t>电话段</t>
  </si>
  <si>
    <t>电话闪断</t>
  </si>
  <si>
    <t>电费充值</t>
  </si>
  <si>
    <t>电费充值卡</t>
  </si>
  <si>
    <t>电费充值卡业务</t>
  </si>
  <si>
    <t>电费单</t>
  </si>
  <si>
    <t>电费卡</t>
  </si>
  <si>
    <t>电费查询</t>
  </si>
  <si>
    <t>电费清单</t>
  </si>
  <si>
    <t>电费清单信息</t>
  </si>
  <si>
    <t>电费短信</t>
  </si>
  <si>
    <t>电费调价</t>
  </si>
  <si>
    <t>电费调整</t>
  </si>
  <si>
    <t>电费账单</t>
  </si>
  <si>
    <t>电费账单信息</t>
  </si>
  <si>
    <t>电费账单补寄</t>
  </si>
  <si>
    <t>电费退补</t>
  </si>
  <si>
    <t>电费通知</t>
  </si>
  <si>
    <t>电费通知单</t>
  </si>
  <si>
    <t>登陆密码</t>
  </si>
  <si>
    <t>短信</t>
  </si>
  <si>
    <t>短信业务</t>
  </si>
  <si>
    <t>短信事宜</t>
  </si>
  <si>
    <t>短信信息</t>
  </si>
  <si>
    <t>短信取消</t>
  </si>
  <si>
    <t>短信变</t>
  </si>
  <si>
    <t>短信咨询</t>
  </si>
  <si>
    <t>短信定制</t>
  </si>
  <si>
    <t>短信开通</t>
  </si>
  <si>
    <t>短信查询</t>
  </si>
  <si>
    <t>短信的订阅</t>
  </si>
  <si>
    <t>短信退订</t>
  </si>
  <si>
    <t>短信退阅</t>
  </si>
  <si>
    <t>短信错发</t>
  </si>
  <si>
    <t>短信问题</t>
  </si>
  <si>
    <t>短息订阅</t>
  </si>
  <si>
    <t>破坏电力设施</t>
  </si>
  <si>
    <t>移表</t>
  </si>
  <si>
    <t>稍后回呼</t>
  </si>
  <si>
    <t>稍后回电</t>
  </si>
  <si>
    <t>稍后处理</t>
  </si>
  <si>
    <t>稍后派单</t>
  </si>
  <si>
    <t>窃电</t>
  </si>
  <si>
    <t>窃电处理</t>
  </si>
  <si>
    <t>第三方网点</t>
  </si>
  <si>
    <t>系统</t>
  </si>
  <si>
    <t>系统升级期间呼损明细外呼，核实客户诉求</t>
  </si>
  <si>
    <t>系统卡死，无法派单</t>
  </si>
  <si>
    <t>系统卡稍后回呼</t>
  </si>
  <si>
    <t>系统异常回呼</t>
  </si>
  <si>
    <t>系统异常补单</t>
  </si>
  <si>
    <t>系统故障</t>
  </si>
  <si>
    <t>系统故障，补单</t>
  </si>
  <si>
    <t>系统故障回呼</t>
  </si>
  <si>
    <t>系统故障补单</t>
  </si>
  <si>
    <t>系统补单</t>
  </si>
  <si>
    <t>系统闪断</t>
  </si>
  <si>
    <t>系统问题</t>
  </si>
  <si>
    <t>系统问题补单</t>
  </si>
  <si>
    <t>约时回访</t>
  </si>
  <si>
    <t>线径</t>
  </si>
  <si>
    <t>线断</t>
  </si>
  <si>
    <t>线路咨询</t>
  </si>
  <si>
    <t>线路故障</t>
  </si>
  <si>
    <t>线路裸露</t>
  </si>
  <si>
    <t>终止短信</t>
  </si>
  <si>
    <t>缴费信息</t>
  </si>
  <si>
    <t>缴费咨询</t>
  </si>
  <si>
    <t>缴费密码</t>
  </si>
  <si>
    <t>缴费差错更正</t>
  </si>
  <si>
    <t>缴费日期</t>
  </si>
  <si>
    <t>缴错费</t>
  </si>
  <si>
    <t>缺相</t>
  </si>
  <si>
    <t>网址问题</t>
  </si>
  <si>
    <t>网站</t>
  </si>
  <si>
    <t>网站业务</t>
  </si>
  <si>
    <t>网站咨询</t>
  </si>
  <si>
    <t>网站回访</t>
  </si>
  <si>
    <t>网站密码</t>
  </si>
  <si>
    <t>网站工单</t>
  </si>
  <si>
    <t>网站户号解除绑定</t>
  </si>
  <si>
    <t>网站查询密码</t>
  </si>
  <si>
    <t>网站派工</t>
  </si>
  <si>
    <t>网站解绑</t>
  </si>
  <si>
    <t>网站账号密码重置</t>
  </si>
  <si>
    <t>网站问题</t>
  </si>
  <si>
    <t>网站问题掌上电力</t>
  </si>
  <si>
    <t>网络回访</t>
  </si>
  <si>
    <t>联系方式调整</t>
  </si>
  <si>
    <t>能效服务</t>
  </si>
  <si>
    <t>自助</t>
  </si>
  <si>
    <t>自助终端</t>
  </si>
  <si>
    <t>营业</t>
  </si>
  <si>
    <t>营业业务</t>
  </si>
  <si>
    <t>营业厅</t>
  </si>
  <si>
    <t>营业厅地址</t>
  </si>
  <si>
    <t>营业厅地址、联系电话</t>
  </si>
  <si>
    <t>营业厅联系电话</t>
  </si>
  <si>
    <t>营业收费</t>
  </si>
  <si>
    <t>营销活动</t>
  </si>
  <si>
    <t>行风廉政</t>
  </si>
  <si>
    <t>行风建设</t>
  </si>
  <si>
    <t>补办电卡</t>
  </si>
  <si>
    <t>补单</t>
  </si>
  <si>
    <t>补单一户无电</t>
  </si>
  <si>
    <t>补寄发票</t>
  </si>
  <si>
    <t>补寄账单</t>
  </si>
  <si>
    <t>补录工单</t>
  </si>
  <si>
    <t>表扬抢修及时</t>
  </si>
  <si>
    <t>表箱异常</t>
  </si>
  <si>
    <t>表计封印装拆</t>
  </si>
  <si>
    <t>表计故障</t>
  </si>
  <si>
    <r>
      <rPr>
        <sz val="10"/>
        <rFont val="Arial"/>
        <charset val="134"/>
      </rPr>
      <t>表计故障</t>
    </r>
    <r>
      <rPr>
        <sz val="10"/>
        <rFont val="Arial"/>
        <charset val="134"/>
      </rPr>
      <t>1</t>
    </r>
  </si>
  <si>
    <t>表计线路接错</t>
  </si>
  <si>
    <t>表计轮换</t>
  </si>
  <si>
    <t>表计铅封</t>
  </si>
  <si>
    <t>解绑</t>
  </si>
  <si>
    <t>解绑户号</t>
  </si>
  <si>
    <t>解绑问题</t>
  </si>
  <si>
    <t>计划停电</t>
  </si>
  <si>
    <t>计划计算电费</t>
  </si>
  <si>
    <t>计量箱破损</t>
  </si>
  <si>
    <t>计量表位置不合理</t>
  </si>
  <si>
    <t>计量装置处理</t>
  </si>
  <si>
    <t>订阅服务</t>
  </si>
  <si>
    <t>订阅短息</t>
  </si>
  <si>
    <t>设备位置</t>
  </si>
  <si>
    <t>设备噪音</t>
  </si>
  <si>
    <t>设备安全位置不足</t>
  </si>
  <si>
    <t>诈骗电话</t>
  </si>
  <si>
    <t>诈骗短信</t>
  </si>
  <si>
    <t>调整电价</t>
  </si>
  <si>
    <t>账单补寄</t>
  </si>
  <si>
    <t>账户余额</t>
  </si>
  <si>
    <t>账户预收余额</t>
  </si>
  <si>
    <t>费账单寄送</t>
  </si>
  <si>
    <t>赔表</t>
  </si>
  <si>
    <t>超表示数</t>
  </si>
  <si>
    <t>跨中心</t>
  </si>
  <si>
    <t>跨中心业务</t>
  </si>
  <si>
    <t>跨中心业务诉求</t>
  </si>
  <si>
    <t>跨中心诉求</t>
  </si>
  <si>
    <t>跨分中心</t>
  </si>
  <si>
    <t>跨分中心业务</t>
  </si>
  <si>
    <t>跨分部门业务</t>
  </si>
  <si>
    <t>跨省业务</t>
  </si>
  <si>
    <t>跨部门</t>
  </si>
  <si>
    <t>跨部门业务</t>
  </si>
  <si>
    <t>跨部门回呼电话</t>
  </si>
  <si>
    <t>跨部门回电</t>
  </si>
  <si>
    <t>跨部门服务</t>
  </si>
  <si>
    <t>跨部门用户</t>
  </si>
  <si>
    <t>跨部门诉求</t>
  </si>
  <si>
    <t>路灯</t>
  </si>
  <si>
    <t>路灯报修</t>
  </si>
  <si>
    <t>路灯报修登记</t>
  </si>
  <si>
    <t>路灯故障</t>
  </si>
  <si>
    <t>路灯无电</t>
  </si>
  <si>
    <t>进户线</t>
  </si>
  <si>
    <t>进线接头异常声响</t>
  </si>
  <si>
    <t>违约用电</t>
  </si>
  <si>
    <t>退订电费</t>
  </si>
  <si>
    <t>退订短信</t>
  </si>
  <si>
    <t>退订订阅</t>
  </si>
  <si>
    <t>通知单信息</t>
  </si>
  <si>
    <t>通知单领取</t>
  </si>
  <si>
    <t>配电箱破损</t>
  </si>
  <si>
    <t>重复来电</t>
  </si>
  <si>
    <t>重复缴费</t>
  </si>
  <si>
    <t>铅封</t>
  </si>
  <si>
    <t>银卡代扣</t>
  </si>
  <si>
    <t>银行托收</t>
  </si>
  <si>
    <t>银行扣款</t>
  </si>
  <si>
    <t>链路监测</t>
  </si>
  <si>
    <t>销户</t>
  </si>
  <si>
    <t>错发短信</t>
  </si>
  <si>
    <t>闪断</t>
  </si>
  <si>
    <t>闪断电话</t>
  </si>
  <si>
    <t>阶梯单价</t>
  </si>
  <si>
    <t>零线带电</t>
  </si>
  <si>
    <t>青苗赔偿</t>
  </si>
  <si>
    <t>非供企业维护</t>
  </si>
  <si>
    <t>非供电业务咨询</t>
  </si>
  <si>
    <t>非供电业务诉求</t>
  </si>
  <si>
    <t>非供电公司业务</t>
  </si>
  <si>
    <t>非供电公司抢修范围</t>
  </si>
  <si>
    <t>非供电公司维修范围</t>
  </si>
  <si>
    <t>非供电公司维护</t>
  </si>
  <si>
    <t>非供电公司维护范围</t>
  </si>
  <si>
    <t>非供电诉求</t>
  </si>
  <si>
    <t>非南方供电业务</t>
  </si>
  <si>
    <t>非家电设备损坏</t>
  </si>
  <si>
    <t>非民居民内部故障</t>
  </si>
  <si>
    <t>非电力公司业务</t>
  </si>
  <si>
    <t>非电力公司咨询</t>
  </si>
  <si>
    <t>非电力公司检查范围</t>
  </si>
  <si>
    <t>非电力公司维修范围</t>
  </si>
  <si>
    <t>非电力公司维护</t>
  </si>
  <si>
    <r>
      <rPr>
        <sz val="10"/>
        <rFont val="Arial"/>
        <charset val="134"/>
      </rPr>
      <t>非电力公司维护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检查范围</t>
    </r>
  </si>
  <si>
    <t>非电力公司维护检查范围</t>
  </si>
  <si>
    <t>非电力咨询</t>
  </si>
  <si>
    <t>非电力部门维护</t>
  </si>
  <si>
    <t>非电器损坏核损</t>
  </si>
  <si>
    <t>预约抄表</t>
  </si>
  <si>
    <t>预约收费</t>
  </si>
  <si>
    <t>频繁跳闸</t>
  </si>
  <si>
    <t>马上回呼</t>
  </si>
  <si>
    <t>验表事宜</t>
  </si>
  <si>
    <r>
      <rPr>
        <sz val="10"/>
        <rFont val="Arial"/>
        <charset val="134"/>
      </rPr>
      <t xml:space="preserve">total&lt;300 &amp;&amp; tag1/total&lt;0.122 </t>
    </r>
    <r>
      <rPr>
        <sz val="10"/>
        <rFont val="宋体"/>
        <charset val="134"/>
      </rPr>
      <t>直接判为不敏感</t>
    </r>
  </si>
  <si>
    <t>一户无电</t>
  </si>
  <si>
    <t>业扩变更</t>
  </si>
  <si>
    <t>信息咨询</t>
  </si>
  <si>
    <t>停电信息</t>
  </si>
  <si>
    <t>充值卡</t>
  </si>
  <si>
    <t>协助</t>
  </si>
  <si>
    <t>发票信息</t>
  </si>
  <si>
    <t>发票领取</t>
  </si>
  <si>
    <t>变更用电业务</t>
  </si>
  <si>
    <t>咨询一户无电</t>
  </si>
  <si>
    <t>咨询总户号</t>
  </si>
  <si>
    <t>回呼</t>
  </si>
  <si>
    <t>回呼电话</t>
  </si>
  <si>
    <t>处理进度</t>
  </si>
  <si>
    <t>客户侧用电需求配合</t>
  </si>
  <si>
    <t>客户信息不全，待报修</t>
  </si>
  <si>
    <t>客户咨询一户无电</t>
  </si>
  <si>
    <t>密码修改</t>
  </si>
  <si>
    <t>密码初始化</t>
  </si>
  <si>
    <t>微信</t>
  </si>
  <si>
    <r>
      <rPr>
        <sz val="10"/>
        <rFont val="Arial"/>
        <charset val="134"/>
      </rPr>
      <t>掌上电力</t>
    </r>
    <r>
      <rPr>
        <sz val="10"/>
        <rFont val="Arial"/>
        <charset val="134"/>
      </rPr>
      <t>APP</t>
    </r>
  </si>
  <si>
    <t>接触不良</t>
  </si>
  <si>
    <t>故障停电信息</t>
  </si>
  <si>
    <t>故障停电原因及修复时间</t>
  </si>
  <si>
    <t>新装增容</t>
  </si>
  <si>
    <t>无故挂断</t>
  </si>
  <si>
    <t>服务渠道</t>
  </si>
  <si>
    <t>欠费信息</t>
  </si>
  <si>
    <t>电力短信</t>
  </si>
  <si>
    <t>电器损坏核损</t>
  </si>
  <si>
    <t>电能质量</t>
  </si>
  <si>
    <t>网站信息</t>
  </si>
  <si>
    <t>营业厅信息</t>
  </si>
  <si>
    <t>计划停电信息</t>
  </si>
  <si>
    <t>订阅短信</t>
  </si>
  <si>
    <t>设备故障</t>
  </si>
  <si>
    <t>退订</t>
  </si>
  <si>
    <t>重复报修</t>
  </si>
  <si>
    <t>银行代扣</t>
  </si>
  <si>
    <t>非供电业务</t>
  </si>
  <si>
    <t>非电力公司维护范围</t>
  </si>
  <si>
    <r>
      <rPr>
        <sz val="10"/>
        <rFont val="Arial"/>
        <charset val="134"/>
      </rPr>
      <t xml:space="preserve">total&gt;=300 &amp;&amp; tag1/total&lt;0.03 </t>
    </r>
    <r>
      <rPr>
        <sz val="10"/>
        <rFont val="宋体"/>
        <charset val="134"/>
      </rPr>
      <t>直接判为不敏感</t>
    </r>
  </si>
  <si>
    <t>催收电费</t>
  </si>
  <si>
    <t>催缴费</t>
  </si>
  <si>
    <t>分时电价</t>
  </si>
  <si>
    <t>复电申请</t>
  </si>
  <si>
    <t>多户无电</t>
  </si>
  <si>
    <t>客户催办</t>
  </si>
  <si>
    <t>抄表数据异常</t>
  </si>
  <si>
    <t>抄表示数</t>
  </si>
  <si>
    <t>撤销业务</t>
  </si>
  <si>
    <t>新增订阅</t>
  </si>
  <si>
    <t>查询电费</t>
  </si>
  <si>
    <t>欠费停复电</t>
  </si>
  <si>
    <t>欠费复电登记</t>
  </si>
  <si>
    <t>用户信息</t>
  </si>
  <si>
    <t>电价标准</t>
  </si>
  <si>
    <t>电价电费</t>
  </si>
  <si>
    <t>电能表异常</t>
  </si>
  <si>
    <t>电费发票</t>
  </si>
  <si>
    <t>电费抄核收</t>
  </si>
  <si>
    <t>电费账单寄送</t>
  </si>
  <si>
    <t>电量异常</t>
  </si>
  <si>
    <t>短信变更</t>
  </si>
  <si>
    <t>短信订阅</t>
  </si>
  <si>
    <t>空工单</t>
  </si>
  <si>
    <t>缴费方式</t>
  </si>
  <si>
    <t>补充信息</t>
  </si>
  <si>
    <t>表箱故障</t>
  </si>
  <si>
    <t>表计信息</t>
  </si>
  <si>
    <t>阶梯电价</t>
  </si>
  <si>
    <t>TP</t>
  </si>
  <si>
    <t>验表</t>
  </si>
  <si>
    <t>*</t>
  </si>
  <si>
    <t>平均敏感度</t>
  </si>
  <si>
    <t>【特征工程1】</t>
  </si>
  <si>
    <r>
      <rPr>
        <sz val="10"/>
        <rFont val="宋体"/>
        <charset val="134"/>
      </rPr>
      <t>以上</t>
    </r>
    <r>
      <rPr>
        <sz val="10"/>
        <rFont val="Arial"/>
        <charset val="134"/>
      </rPr>
      <t>1-3</t>
    </r>
    <r>
      <rPr>
        <sz val="10"/>
        <rFont val="宋体"/>
        <charset val="134"/>
      </rPr>
      <t>部分的</t>
    </r>
    <r>
      <rPr>
        <sz val="10"/>
        <rFont val="Arial"/>
        <charset val="134"/>
      </rPr>
      <t>F</t>
    </r>
  </si>
  <si>
    <t>【特征工程2】</t>
  </si>
  <si>
    <t>继续以下操作</t>
  </si>
  <si>
    <t>用电类别过滤</t>
  </si>
  <si>
    <t>城市编码为101、102、404、500、503、504、空缺，都判为非敏感</t>
  </si>
  <si>
    <t>城市标志过滤</t>
  </si>
  <si>
    <r>
      <rPr>
        <sz val="10"/>
        <rFont val="宋体"/>
        <charset val="134"/>
      </rPr>
      <t>城市编码为</t>
    </r>
    <r>
      <rPr>
        <sz val="10"/>
        <rFont val="Arial"/>
        <charset val="134"/>
      </rPr>
      <t>33409</t>
    </r>
    <r>
      <rPr>
        <sz val="10"/>
        <rFont val="宋体"/>
        <charset val="134"/>
      </rPr>
      <t>、</t>
    </r>
    <r>
      <rPr>
        <sz val="10"/>
        <rFont val="Arial"/>
        <charset val="134"/>
      </rPr>
      <t>33410</t>
    </r>
    <r>
      <rPr>
        <sz val="10"/>
        <rFont val="宋体"/>
        <charset val="134"/>
      </rPr>
      <t>和</t>
    </r>
    <r>
      <rPr>
        <sz val="10"/>
        <rFont val="Arial"/>
        <charset val="134"/>
      </rPr>
      <t>33411</t>
    </r>
    <r>
      <rPr>
        <sz val="10"/>
        <rFont val="宋体"/>
        <charset val="134"/>
      </rPr>
      <t>的，判为非敏感</t>
    </r>
  </si>
  <si>
    <r>
      <rPr>
        <b/>
        <sz val="10"/>
        <rFont val="宋体"/>
        <charset val="134"/>
      </rPr>
      <t>分类器前的</t>
    </r>
    <r>
      <rPr>
        <b/>
        <sz val="10"/>
        <rFont val="Arial"/>
        <charset val="134"/>
      </rPr>
      <t>F</t>
    </r>
  </si>
  <si>
    <t>特征（01表）</t>
  </si>
  <si>
    <r>
      <rPr>
        <sz val="10"/>
        <rFont val="宋体"/>
        <charset val="134"/>
      </rPr>
      <t>工单数</t>
    </r>
    <r>
      <rPr>
        <sz val="10"/>
        <rFont val="Arial"/>
        <charset val="134"/>
      </rPr>
      <t>1</t>
    </r>
    <r>
      <rPr>
        <sz val="10"/>
        <rFont val="宋体"/>
        <charset val="134"/>
      </rPr>
      <t>、【查询电费】次数</t>
    </r>
    <r>
      <rPr>
        <sz val="10"/>
        <rFont val="Arial"/>
        <charset val="134"/>
      </rPr>
      <t>1</t>
    </r>
    <r>
      <rPr>
        <sz val="10"/>
        <rFont val="宋体"/>
        <charset val="134"/>
      </rPr>
      <t>、工单类别</t>
    </r>
    <r>
      <rPr>
        <sz val="10"/>
        <rFont val="Arial"/>
        <charset val="134"/>
      </rPr>
      <t>29</t>
    </r>
    <r>
      <rPr>
        <sz val="10"/>
        <rFont val="宋体"/>
        <charset val="134"/>
      </rPr>
      <t>、用电类别</t>
    </r>
    <r>
      <rPr>
        <sz val="10"/>
        <rFont val="Arial"/>
        <charset val="134"/>
      </rPr>
      <t>12</t>
    </r>
    <r>
      <rPr>
        <sz val="10"/>
        <rFont val="宋体"/>
        <charset val="134"/>
      </rPr>
      <t>、城乡标志</t>
    </r>
    <r>
      <rPr>
        <sz val="10"/>
        <rFont val="Arial"/>
        <charset val="134"/>
      </rPr>
      <t>3</t>
    </r>
  </si>
  <si>
    <t>分类器一</t>
  </si>
  <si>
    <r>
      <rPr>
        <sz val="10"/>
        <rFont val="宋体"/>
        <charset val="134"/>
      </rPr>
      <t>工单数</t>
    </r>
    <r>
      <rPr>
        <sz val="10"/>
        <rFont val="Arial"/>
        <charset val="134"/>
      </rPr>
      <t>1</t>
    </r>
    <r>
      <rPr>
        <sz val="10"/>
        <rFont val="宋体"/>
        <charset val="134"/>
      </rPr>
      <t>、【查询电费】次数</t>
    </r>
    <r>
      <rPr>
        <sz val="10"/>
        <rFont val="Arial"/>
        <charset val="134"/>
      </rPr>
      <t>1</t>
    </r>
    <r>
      <rPr>
        <sz val="10"/>
        <rFont val="宋体"/>
        <charset val="134"/>
      </rPr>
      <t>、工单类别</t>
    </r>
    <r>
      <rPr>
        <sz val="10"/>
        <rFont val="Arial"/>
        <charset val="134"/>
      </rPr>
      <t>29</t>
    </r>
    <r>
      <rPr>
        <sz val="10"/>
        <rFont val="宋体"/>
        <charset val="134"/>
      </rPr>
      <t>、用电类别</t>
    </r>
    <r>
      <rPr>
        <sz val="10"/>
        <rFont val="Arial"/>
        <charset val="134"/>
      </rPr>
      <t>12</t>
    </r>
    <r>
      <rPr>
        <sz val="10"/>
        <rFont val="宋体"/>
        <charset val="134"/>
      </rPr>
      <t>、城乡标志</t>
    </r>
    <r>
      <rPr>
        <sz val="10"/>
        <rFont val="Arial"/>
        <charset val="134"/>
      </rPr>
      <t>3</t>
    </r>
    <r>
      <rPr>
        <sz val="10"/>
        <rFont val="宋体"/>
        <charset val="134"/>
      </rPr>
      <t>、代表工单月份、第四季度记录数</t>
    </r>
  </si>
  <si>
    <t>分类器二</t>
  </si>
  <si>
    <t>（按验证*10/3估计）</t>
  </si>
  <si>
    <t>分类器F</t>
  </si>
  <si>
    <r>
      <rPr>
        <b/>
        <sz val="10"/>
        <rFont val="宋体"/>
        <charset val="134"/>
      </rPr>
      <t>总</t>
    </r>
    <r>
      <rPr>
        <b/>
        <sz val="10"/>
        <rFont val="Arial"/>
        <charset val="134"/>
      </rPr>
      <t>F</t>
    </r>
  </si>
  <si>
    <t>线上</t>
  </si>
  <si>
    <t>待测试的分类器：单独加“代表工单月份”、“第四季度记录数”；以及9个城市编码</t>
  </si>
  <si>
    <t>【特征工程3】</t>
  </si>
  <si>
    <r>
      <rPr>
        <sz val="10"/>
        <rFont val="Arial"/>
        <charset val="134"/>
      </rPr>
      <t>cons_status</t>
    </r>
    <r>
      <rPr>
        <sz val="10"/>
        <rFont val="宋体"/>
        <charset val="134"/>
      </rPr>
      <t>过滤</t>
    </r>
  </si>
  <si>
    <r>
      <rPr>
        <sz val="10"/>
        <rFont val="Arial"/>
        <charset val="134"/>
      </rPr>
      <t>cons_status</t>
    </r>
    <r>
      <rPr>
        <sz val="10"/>
        <rFont val="宋体"/>
        <charset val="134"/>
      </rPr>
      <t>为</t>
    </r>
    <r>
      <rPr>
        <sz val="10"/>
        <rFont val="Arial"/>
        <charset val="134"/>
      </rPr>
      <t>3</t>
    </r>
    <r>
      <rPr>
        <sz val="10"/>
        <rFont val="宋体"/>
        <charset val="134"/>
      </rPr>
      <t>的，判为非敏感</t>
    </r>
  </si>
  <si>
    <r>
      <rPr>
        <sz val="10"/>
        <rFont val="Arial"/>
        <charset val="134"/>
      </rPr>
      <t>c</t>
    </r>
    <r>
      <rPr>
        <sz val="10"/>
        <rFont val="Arial"/>
        <charset val="134"/>
      </rPr>
      <t>ont_type</t>
    </r>
    <r>
      <rPr>
        <sz val="10"/>
        <rFont val="宋体"/>
        <charset val="134"/>
      </rPr>
      <t>过滤</t>
    </r>
  </si>
  <si>
    <r>
      <rPr>
        <sz val="10"/>
        <rFont val="Arial"/>
        <charset val="134"/>
      </rPr>
      <t>con</t>
    </r>
    <r>
      <rPr>
        <sz val="10"/>
        <rFont val="Arial"/>
        <charset val="134"/>
      </rPr>
      <t>t_type</t>
    </r>
    <r>
      <rPr>
        <sz val="10"/>
        <rFont val="宋体"/>
        <charset val="134"/>
      </rPr>
      <t>为</t>
    </r>
    <r>
      <rPr>
        <sz val="10"/>
        <rFont val="Arial"/>
        <charset val="134"/>
      </rPr>
      <t>2</t>
    </r>
    <r>
      <rPr>
        <sz val="10"/>
        <rFont val="宋体"/>
        <charset val="134"/>
      </rPr>
      <t>的，判为非敏感</t>
    </r>
  </si>
  <si>
    <t>目前的基本思路是：挖掘一个新的表的各种特征，关注（1）如果有高度不敏感的（我觉得要敏感度低到0.01以下，并且数量要多点才有用），直接用来抹掉"待分类"里的一部分；（2）如果有高度敏感的（比如敏感度0.8+，其实确实不敢放太低，比如如果只有0.5，也即意味着兑现1个TP的同时牺牲1个FN，在初期，比如目前F只有0.2，也许有用，但等到你能把F提到0.4+，之前做的这些"规则判别"反而就是不明智的）；（3）对其他适中敏感度的特征，并且数量够多，作为特征使用；（4）额外的，在高维度跑不动的时候，部分数量很少（要真的很少才行）的类别，可以考虑用平均敏感度为准判掉，或者不作为，作为相应的特征全0处理。</t>
  </si>
  <si>
    <t>【第一批“待分类”】用01表的工单做出的筛选（目前的total设定是300，敏感度设定是0.03）：</t>
  </si>
  <si>
    <t>训练集</t>
  </si>
  <si>
    <t>测试集</t>
  </si>
  <si>
    <t>1：total小于设定，并且敏感度&gt;平均敏感度</t>
  </si>
  <si>
    <t xml:space="preserve">    - total: 658377</t>
  </si>
  <si>
    <t xml:space="preserve">    - total: 370871</t>
  </si>
  <si>
    <t>2：total小于设定，并且敏感度&lt;=平均敏感度</t>
  </si>
  <si>
    <t xml:space="preserve">    - total &gt;= 300: 645223</t>
  </si>
  <si>
    <t xml:space="preserve">    - total &gt;= 300: 363375</t>
  </si>
  <si>
    <t>3：total大于设定，并且敏感度&lt;=敏感度设定</t>
  </si>
  <si>
    <t xml:space="preserve">    - total &lt; 300: 12439</t>
  </si>
  <si>
    <t xml:space="preserve">    - total &lt; 300: 6918</t>
  </si>
  <si>
    <t>4：total大于设定，并且敏感度&gt;敏感度设定</t>
  </si>
  <si>
    <t xml:space="preserve">    - total &lt; 300  &amp;&amp;  tag1/total &gt; 0.122 ——&gt; 规则直接判为敏感: 2419</t>
  </si>
  <si>
    <t xml:space="preserve">    - total &lt; 300  &amp;&amp;  tag1/total &gt; 0.122 ——&gt; 规则直接判为敏感: 879</t>
  </si>
  <si>
    <t>得到</t>
  </si>
  <si>
    <t xml:space="preserve">    - total &lt; 300  &amp;&amp;  tag1/total &lt; 0.122 ——&gt; 规则直接判为非敏感: 10020</t>
  </si>
  <si>
    <t xml:space="preserve">    - total &lt; 300  &amp;&amp;  tag1/total &lt; 0.122 ——&gt; 规则直接判为非敏感: 6039</t>
  </si>
  <si>
    <t xml:space="preserve">    - total &gt;= 300  &amp;&amp;  tag1/total &lt; 0.03 ——&gt; 规则直接判为非敏感: 256943</t>
  </si>
  <si>
    <t xml:space="preserve">    - total &gt;= 300  &amp;&amp;  tag1/total &lt; 0.03 ——&gt; 规则直接判为非敏感: 173591</t>
  </si>
  <si>
    <t xml:space="preserve">    - total &gt;= 300  &amp;&amp;  tag1/total &gt;= 0.03 ——&gt; 留给 分类器 解决: 388280</t>
  </si>
  <si>
    <t xml:space="preserve">    - total &gt;= 300  &amp;&amp;  tag1/total &gt;= 0.03 ——&gt; 留给 分类器 解决: 189784</t>
  </si>
  <si>
    <t xml:space="preserve">    - 另外，空 小工单类型 数据  ——&gt; 也留给 分类器 解决: 715</t>
  </si>
  <si>
    <t xml:space="preserve">    - 另外，空 小工单类型 数据  ——&gt; 也留给 分类器 解决: 578</t>
  </si>
  <si>
    <t xml:space="preserve">    - 留给 分类器 解决: 388995</t>
  </si>
  <si>
    <t xml:space="preserve">    - 留给 分类器 解决: 190362</t>
  </si>
  <si>
    <t xml:space="preserve">    - 根据 用电类别 ELEC_TYPE 进行过滤</t>
  </si>
  <si>
    <r>
      <rPr>
        <sz val="10"/>
        <rFont val="Arial"/>
        <charset val="134"/>
      </rPr>
      <t xml:space="preserve">    - ELEC_TYPE_IS_NONSENSITIVE: 6(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0,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6)</t>
    </r>
  </si>
  <si>
    <t xml:space="preserve">    - ELEC_TYPE_IS_NONSENSITIVE: 4</t>
  </si>
  <si>
    <t xml:space="preserve">    - 剩下: 388989</t>
  </si>
  <si>
    <t xml:space="preserve">    - 剩下: 190358</t>
  </si>
  <si>
    <t xml:space="preserve">    - 根据 所属市（区）公司供电单位编码 CITY_ORG_NO 进行过滤</t>
  </si>
  <si>
    <t xml:space="preserve">    - CITY_ORG_NO_IS_NONSENSITIVE: 48898(敏感：103,不敏感：48795)</t>
  </si>
  <si>
    <t xml:space="preserve">    - CITY_ORG_NO_IS_NONSENSITIVE: 27334</t>
  </si>
  <si>
    <t xml:space="preserve">    - 剩下: 340091(不敏感：77565,敏感：262526)</t>
  </si>
  <si>
    <t xml:space="preserve">    - 剩下: 163024</t>
  </si>
  <si>
    <t>【第二批“待分类”】继续用01表的用电类别和城市标志进一步做的筛选</t>
  </si>
  <si>
    <r>
      <rPr>
        <sz val="10"/>
        <rFont val="Arial"/>
        <charset val="134"/>
      </rPr>
      <t>lr,48</t>
    </r>
    <r>
      <rPr>
        <sz val="10"/>
        <rFont val="宋体"/>
        <charset val="134"/>
      </rPr>
      <t>特征</t>
    </r>
    <r>
      <rPr>
        <sz val="10"/>
        <rFont val="Arial"/>
        <charset val="134"/>
      </rPr>
      <t>(</t>
    </r>
    <r>
      <rPr>
        <sz val="10"/>
        <rFont val="宋体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月份</t>
    </r>
    <r>
      <rPr>
        <sz val="10"/>
        <rFont val="Arial"/>
        <charset val="134"/>
      </rPr>
      <t>+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>)</t>
    </r>
    <r>
      <rPr>
        <sz val="10"/>
        <rFont val="宋体"/>
        <charset val="134"/>
      </rPr>
      <t>，</t>
    </r>
  </si>
  <si>
    <t>（1）对用电类别敏感度为0的7个类别，判为非敏感；看看分离出了多少“待分类”里的敏感和非敏感。</t>
  </si>
  <si>
    <t>    - 7/3验证</t>
  </si>
  <si>
    <r>
      <rPr>
        <sz val="10"/>
        <rFont val="宋体"/>
        <charset val="134"/>
      </rPr>
      <t>（</t>
    </r>
    <r>
      <rPr>
        <sz val="10"/>
        <rFont val="Arial"/>
        <charset val="134"/>
      </rPr>
      <t>2</t>
    </r>
    <r>
      <rPr>
        <sz val="10"/>
        <rFont val="宋体"/>
        <charset val="134"/>
      </rPr>
      <t>）对城市编码为</t>
    </r>
    <r>
      <rPr>
        <sz val="10"/>
        <rFont val="Arial"/>
        <charset val="134"/>
      </rPr>
      <t>33409</t>
    </r>
    <r>
      <rPr>
        <sz val="10"/>
        <rFont val="宋体"/>
        <charset val="134"/>
      </rPr>
      <t>、</t>
    </r>
    <r>
      <rPr>
        <sz val="10"/>
        <rFont val="Arial"/>
        <charset val="134"/>
      </rPr>
      <t>33410</t>
    </r>
    <r>
      <rPr>
        <sz val="10"/>
        <rFont val="宋体"/>
        <charset val="134"/>
      </rPr>
      <t>和</t>
    </r>
    <r>
      <rPr>
        <sz val="10"/>
        <rFont val="Arial"/>
        <charset val="134"/>
      </rPr>
      <t>33411</t>
    </r>
    <r>
      <rPr>
        <sz val="10"/>
        <rFont val="宋体"/>
        <charset val="134"/>
      </rPr>
      <t>的，判为非敏感；看看分离出了多少</t>
    </r>
    <r>
      <rPr>
        <sz val="10"/>
        <rFont val="Arial"/>
        <charset val="134"/>
      </rPr>
      <t>“</t>
    </r>
    <r>
      <rPr>
        <sz val="10"/>
        <rFont val="宋体"/>
        <charset val="134"/>
      </rPr>
      <t>待分类</t>
    </r>
    <r>
      <rPr>
        <sz val="10"/>
        <rFont val="Arial"/>
        <charset val="134"/>
      </rPr>
      <t>”</t>
    </r>
    <r>
      <rPr>
        <sz val="10"/>
        <rFont val="宋体"/>
        <charset val="134"/>
      </rPr>
      <t>里的敏感和非敏感。</t>
    </r>
  </si>
  <si>
    <t>        total:102028</t>
  </si>
  <si>
    <r>
      <rPr>
        <sz val="10"/>
        <rFont val="宋体"/>
        <charset val="134"/>
      </rPr>
      <t>（</t>
    </r>
    <r>
      <rPr>
        <sz val="10"/>
        <rFont val="Arial"/>
        <charset val="134"/>
      </rPr>
      <t>3</t>
    </r>
    <r>
      <rPr>
        <sz val="10"/>
        <rFont val="宋体"/>
        <charset val="134"/>
      </rPr>
      <t>）对剩下的</t>
    </r>
    <r>
      <rPr>
        <sz val="10"/>
        <rFont val="Arial"/>
        <charset val="134"/>
      </rPr>
      <t>"</t>
    </r>
    <r>
      <rPr>
        <sz val="10"/>
        <rFont val="宋体"/>
        <charset val="134"/>
      </rPr>
      <t>待分类</t>
    </r>
    <r>
      <rPr>
        <sz val="10"/>
        <rFont val="Arial"/>
        <charset val="134"/>
      </rPr>
      <t>"</t>
    </r>
    <r>
      <rPr>
        <sz val="10"/>
        <rFont val="宋体"/>
        <charset val="134"/>
      </rPr>
      <t>部分，采用以下</t>
    </r>
    <r>
      <rPr>
        <sz val="10"/>
        <rFont val="Arial"/>
        <charset val="134"/>
      </rPr>
      <t>46</t>
    </r>
    <r>
      <rPr>
        <sz val="10"/>
        <rFont val="宋体"/>
        <charset val="134"/>
      </rPr>
      <t>维特征进行分类：工单数</t>
    </r>
    <r>
      <rPr>
        <sz val="10"/>
        <rFont val="Arial"/>
        <charset val="134"/>
      </rPr>
      <t>1</t>
    </r>
    <r>
      <rPr>
        <sz val="10"/>
        <rFont val="宋体"/>
        <charset val="134"/>
      </rPr>
      <t>、【查询电费】次数</t>
    </r>
    <r>
      <rPr>
        <sz val="10"/>
        <rFont val="Arial"/>
        <charset val="134"/>
      </rPr>
      <t>1</t>
    </r>
    <r>
      <rPr>
        <sz val="10"/>
        <rFont val="宋体"/>
        <charset val="134"/>
      </rPr>
      <t>、工单类别</t>
    </r>
    <r>
      <rPr>
        <sz val="10"/>
        <rFont val="Arial"/>
        <charset val="134"/>
      </rPr>
      <t>29</t>
    </r>
    <r>
      <rPr>
        <sz val="10"/>
        <rFont val="宋体"/>
        <charset val="134"/>
      </rPr>
      <t>、用电类别</t>
    </r>
    <r>
      <rPr>
        <sz val="10"/>
        <rFont val="Arial"/>
        <charset val="134"/>
      </rPr>
      <t>12</t>
    </r>
    <r>
      <rPr>
        <sz val="10"/>
        <rFont val="宋体"/>
        <charset val="134"/>
      </rPr>
      <t>、城乡标志</t>
    </r>
    <r>
      <rPr>
        <sz val="10"/>
        <rFont val="Arial"/>
        <charset val="134"/>
      </rPr>
      <t>3</t>
    </r>
  </si>
  <si>
    <t>        TP:16409,FP:11071,TN:67704,FN:6844</t>
  </si>
  <si>
    <t>        f1_score:0.646877</t>
  </si>
  <si>
    <t>【第三批"待分类"】......</t>
  </si>
  <si>
    <t>        precision_score:0.597125</t>
  </si>
  <si>
    <t>        recall_score:0.705672</t>
  </si>
  <si>
    <t>        accu:0.824411</t>
  </si>
  <si>
    <t>        预测为敏感：27,480，不敏感：74,548</t>
  </si>
  <si>
    <t>工单数分布情况</t>
  </si>
  <si>
    <t>(59, 5)</t>
  </si>
  <si>
    <t xml:space="preserve">      total      tag0  tag0/total     tag1  tag1/total</t>
  </si>
  <si>
    <t>61       61       0.0    0.000000     61.0    1.000000</t>
  </si>
  <si>
    <t>37      259       0.0    0.000000    259.0    1.000000</t>
  </si>
  <si>
    <t>66       66       0.0    0.000000     66.0    1.000000</t>
  </si>
  <si>
    <t>29      464       0.0    0.000000    464.0    1.000000</t>
  </si>
  <si>
    <t>39      195       0.0    0.000000    195.0    1.000000</t>
  </si>
  <si>
    <t>41       41       0.0    0.000000     41.0    1.000000</t>
  </si>
  <si>
    <t>42       42       0.0    0.000000     42.0    1.000000</t>
  </si>
  <si>
    <t>83       83       0.0    0.000000     83.0    1.000000</t>
  </si>
  <si>
    <t>47       94       0.0    0.000000     94.0    1.000000</t>
  </si>
  <si>
    <t>50       50       0.0    0.000000     50.0    1.000000</t>
  </si>
  <si>
    <t>71      213       0.0    0.000000    213.0    1.000000</t>
  </si>
  <si>
    <t>70       70       0.0    0.000000     70.0    1.000000</t>
  </si>
  <si>
    <t>53      106       0.0    0.000000    106.0    1.000000</t>
  </si>
  <si>
    <t>60       60       0.0    0.000000     60.0    1.000000</t>
  </si>
  <si>
    <t>26      494      26.0    0.052632    468.0    0.947368</t>
  </si>
  <si>
    <t>22      748      44.0    0.058824    704.0    0.941176</t>
  </si>
  <si>
    <t>33      396      33.0    0.083333    363.0    0.916667</t>
  </si>
  <si>
    <t>31      372      31.0    0.083333    341.0    0.916667</t>
  </si>
  <si>
    <t>19     1539     133.0    0.086420   1406.0    0.913580</t>
  </si>
  <si>
    <t>25      500      50.0    0.100000    450.0    0.900000</t>
  </si>
  <si>
    <t>21     1197     126.0    0.105263   1071.0    0.894737</t>
  </si>
  <si>
    <t>32      288      32.0    0.111111    256.0    0.888889</t>
  </si>
  <si>
    <t>15     3540     420.0    0.118644   3120.0    0.881356</t>
  </si>
  <si>
    <t>17     2108     272.0    0.129032   1836.0    0.870968</t>
  </si>
  <si>
    <t>20     1100     160.0    0.145455    940.0    0.854545</t>
  </si>
  <si>
    <t>27      351      54.0    0.153846    297.0    0.846154</t>
  </si>
  <si>
    <t>13     5811     910.0    0.156600   4901.0    0.843400</t>
  </si>
  <si>
    <t>14     4158     672.0    0.161616   3486.0    0.838384</t>
  </si>
  <si>
    <t>23      506      92.0    0.181818    414.0    0.818182</t>
  </si>
  <si>
    <t>24      528      96.0    0.181818    432.0    0.818182</t>
  </si>
  <si>
    <t>16     2800     512.0    0.182857   2288.0    0.817143</t>
  </si>
  <si>
    <t>30      480      90.0    0.187500    390.0    0.812500</t>
  </si>
  <si>
    <t>18     1944     378.0    0.194444   1566.0    0.805556</t>
  </si>
  <si>
    <t>12     7644    1500.0    0.196232   6144.0    0.803768</t>
  </si>
  <si>
    <t>38      190      38.0    0.200000    152.0    0.800000</t>
  </si>
  <si>
    <t>40      200      40.0    0.200000    160.0    0.800000</t>
  </si>
  <si>
    <t>10    10940    2380.0    0.217550   8560.0    0.782450</t>
  </si>
  <si>
    <t>11     9317    2101.0    0.225502   7216.0    0.774498</t>
  </si>
  <si>
    <t>48      192      48.0    0.250000    144.0    0.750000</t>
  </si>
  <si>
    <t>9     14634    3906.0    0.266913  10728.0    0.733087</t>
  </si>
  <si>
    <t>28      308      84.0    0.272727    224.0    0.727273</t>
  </si>
  <si>
    <t>8     20184    5776.0    0.286167  14408.0    0.713833</t>
  </si>
  <si>
    <t>36      360     108.0    0.300000    252.0    0.700000</t>
  </si>
  <si>
    <t>7     29638    9947.0    0.335616  19691.0    0.664384</t>
  </si>
  <si>
    <t>34      170      68.0    0.400000    102.0    0.600000</t>
  </si>
  <si>
    <t>6     42456   17460.0    0.411249  24996.0    0.588751</t>
  </si>
  <si>
    <t>5     64540   31565.0    0.489077  32975.0    0.510923</t>
  </si>
  <si>
    <t>44       88      44.0    0.500000     44.0    0.500000</t>
  </si>
  <si>
    <t>49       98      49.0    0.500000     49.0    0.500000</t>
  </si>
  <si>
    <t>45       90      45.0    0.500000     45.0    0.500000</t>
  </si>
  <si>
    <t>35      140      70.0    0.500000     70.0    0.500000</t>
  </si>
  <si>
    <t>4    103772   62432.0    0.601627  41340.0    0.398373</t>
  </si>
  <si>
    <t>3    170031  123828.0    0.728267  46203.0    0.271733</t>
  </si>
  <si>
    <t>2    282652  240692.0    0.851549  41960.0    0.148451</t>
  </si>
  <si>
    <t>1    401630  388491.0    0.967286  13139.0    0.032714</t>
  </si>
  <si>
    <t>52       52      52.0    1.000000      0.0    0.000000</t>
  </si>
  <si>
    <t>51       51      51.0    1.000000      0.0    0.000000</t>
  </si>
  <si>
    <t>43       43      43.0    1.000000      0.0    0.000000</t>
  </si>
  <si>
    <t>114     114     114.0    1.000000      0.0    0.000000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</si>
  <si>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用电类别</t>
    </r>
    <r>
      <rPr>
        <sz val="10.5"/>
        <color rgb="FF000000"/>
        <rFont val="Courier New"/>
        <charset val="134"/>
      </rPr>
      <t xml:space="preserve"> ELEC_TYPE</t>
    </r>
  </si>
  <si>
    <t xml:space="preserve">          total      tag0  tag0/total     tag1  tag1/total  test_total</t>
  </si>
  <si>
    <t>100.0    8532.0    6920.0    0.811064   1612.0    0.188936      3459.0</t>
  </si>
  <si>
    <t>200.0   23228.0   19742.0    0.849923   3486.0    0.150077     12597.0</t>
  </si>
  <si>
    <t>202.0  286239.0  247094.0    0.863244  39145.0    0.136756    155912.0</t>
  </si>
  <si>
    <t>405.0   35136.0   30342.0    0.863559   4794.0    0.136441     19418.0</t>
  </si>
  <si>
    <t>402.0    9640.0    8379.0    0.869191   1261.0    0.130809      5174.0</t>
  </si>
  <si>
    <t>400.0      65.0      57.0    0.876923      8.0    0.123077        34.0</t>
  </si>
  <si>
    <r>
      <rPr>
        <sz val="10"/>
        <rFont val="Arial"/>
        <charset val="134"/>
      </rPr>
      <t>12</t>
    </r>
    <r>
      <rPr>
        <sz val="10"/>
        <rFont val="宋体"/>
        <charset val="134"/>
      </rPr>
      <t>个，加入分类特征</t>
    </r>
  </si>
  <si>
    <t>401.0      84.0      74.0    0.880952     10.0    0.119048        47.0</t>
  </si>
  <si>
    <t>203.0     239.0     211.0    0.882845     28.0    0.117155       143.0</t>
  </si>
  <si>
    <t>403.0   28267.0   25171.0    0.890473   3096.0    0.109527     15188.0</t>
  </si>
  <si>
    <t>201.0  127640.0  116190.0    0.910295  11450.0    0.089705     79539.0</t>
  </si>
  <si>
    <t>300.0    1506.0    1371.0    0.910359    135.0    0.089641       995.0</t>
  </si>
  <si>
    <t>301.0     351.0     324.0    0.923077     27.0    0.076923       234.0</t>
  </si>
  <si>
    <t>504.0       4.0       4.0    1.000000      0.0    0.000000         4.0</t>
  </si>
  <si>
    <t>503.0       1.0       1.0    1.000000      0.0    0.000000         0.0</t>
  </si>
  <si>
    <t>500.0       2.0       2.0    1.000000      0.0    0.000000         1.0</t>
  </si>
  <si>
    <t>0.0         1.0       1.0    1.000000      0.0    0.000000         1.0</t>
  </si>
  <si>
    <t>404.0       1.0       1.0    1.000000      0.0    0.000000         1.0</t>
  </si>
  <si>
    <t>不敏感，规则特判</t>
  </si>
  <si>
    <t>102.0       1.0       1.0    1.000000      0.0    0.000000         0.0</t>
  </si>
  <si>
    <t>101.0       1.0       1.0    1.000000      0.0    0.000000         1.0</t>
  </si>
  <si>
    <t>900.0       0.0       0.0    0.000000      0.0    0.000000         1.0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</si>
  <si>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所属市（区）公司供电单位编码</t>
    </r>
    <r>
      <rPr>
        <sz val="10.5"/>
        <color rgb="FF000000"/>
        <rFont val="Courier New"/>
        <charset val="134"/>
      </rPr>
      <t xml:space="preserve"> CITY_ORG_NO</t>
    </r>
  </si>
  <si>
    <t xml:space="preserve">        total    tag0  tag0/total   tag1  tag1/total  test_total</t>
  </si>
  <si>
    <t>33401  213976  176303    0.823938  37673    0.176062      108752</t>
  </si>
  <si>
    <t>33405  112184   96258    0.858037  15926    0.141963       62553</t>
  </si>
  <si>
    <t>33406   48440   42314    0.873534   6126    0.126466       28622</t>
  </si>
  <si>
    <t>33403   51437   45701    0.888485   5736    0.111515       30863</t>
  </si>
  <si>
    <t>33408   38071   33826    0.888498   4245    0.111502       21720</t>
  </si>
  <si>
    <r>
      <rPr>
        <sz val="10"/>
        <rFont val="Arial"/>
        <charset val="134"/>
      </rPr>
      <t>9</t>
    </r>
    <r>
      <rPr>
        <sz val="10"/>
        <rFont val="宋体"/>
        <charset val="134"/>
      </rPr>
      <t>个比较均匀，暂时不加入分类</t>
    </r>
  </si>
  <si>
    <t>33402   42215   37563    0.889802   4652    0.110198       24545</t>
  </si>
  <si>
    <t>33404   40391   36062    0.892823   4329    0.107177       23953</t>
  </si>
  <si>
    <t>33407   14672   13464    0.917666   1208    0.082334        9452</t>
  </si>
  <si>
    <t>33420    1561    1534    0.982703     27    0.017297        1064</t>
  </si>
  <si>
    <t>33409   16785   16758    0.998391     27    0.001609       10615</t>
  </si>
  <si>
    <t>33410   67441   67375    0.999021     66    0.000979       41823</t>
  </si>
  <si>
    <t>33411   11204   11194    0.999107     10    0.000893        6909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</si>
  <si>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城乡类别标志</t>
    </r>
    <r>
      <rPr>
        <sz val="10.5"/>
        <color rgb="FF000000"/>
        <rFont val="Courier New"/>
        <charset val="134"/>
      </rPr>
      <t xml:space="preserve"> URBAN_RURAL_FLAG</t>
    </r>
  </si>
  <si>
    <t xml:space="preserve">      total    tag0  tag0/total   tag1  tag1/total  test_total</t>
  </si>
  <si>
    <t>1.0  396883  343008    0.864255  53875    0.135745      215343</t>
  </si>
  <si>
    <t>2.0  259578  233488    0.899491  26090    0.100509      154263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</si>
  <si>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个，加入分类特征</t>
    </r>
  </si>
  <si>
    <t>3.0    1328    1286    0.968373     42    0.031627         864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</si>
  <si>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Arial"/>
        <charset val="134"/>
      </rPr>
      <t>受理时间月份</t>
    </r>
    <r>
      <rPr>
        <sz val="10.5"/>
        <color rgb="FF000000"/>
        <rFont val="Courier New"/>
        <charset val="134"/>
      </rPr>
      <t xml:space="preserve"> HANDLE_MONTH</t>
    </r>
  </si>
  <si>
    <t>所有工单 -受理时间 NUM_OF_IN_SEASON4</t>
  </si>
  <si>
    <t>代表工单 -受理时间 NUM_OF_IN_SEASON4</t>
  </si>
  <si>
    <t xml:space="preserve">    total   tag0  tag0/total   tag1  tag1/total  test_total</t>
  </si>
  <si>
    <t xml:space="preserve">     total      tag0  tag0/total     tag1  tag1/total  test_total</t>
  </si>
  <si>
    <t>12  73884  44933    0.608156  28951    0.391844       39385</t>
  </si>
  <si>
    <t>22      81       0.0    0.000000     81.0    1.000000         0.0</t>
  </si>
  <si>
    <t>17       8       0.0    0.000000      8.0    1.000000         0.0</t>
  </si>
  <si>
    <t>9   54781  48414    0.883774   6367    0.116226       32418</t>
  </si>
  <si>
    <t>都在年底</t>
  </si>
  <si>
    <t>23      82       0.0    0.000000     82.0    1.000000         0.0</t>
  </si>
  <si>
    <t>22       2       0.0    0.000000      2.0    1.000000         0.0</t>
  </si>
  <si>
    <t>11  53990  48108    0.891054   5882    0.108946       32415</t>
  </si>
  <si>
    <t>27     125       0.0    0.000000    125.0    1.000000         0.0</t>
  </si>
  <si>
    <t>27       3       0.0    0.000000      3.0    1.000000         0.0</t>
  </si>
  <si>
    <t>10  46807  41747    0.891897   5060    0.108103       28286</t>
  </si>
  <si>
    <t>26      90       0.0    0.000000     90.0    1.000000         0.0</t>
  </si>
  <si>
    <t>26       3       0.0    0.000000      3.0    1.000000         0.0</t>
  </si>
  <si>
    <t>7   61924  56591    0.913878   5333    0.086122       33410</t>
  </si>
  <si>
    <t>21      42       0.0    0.000000     42.0    1.000000         0.0</t>
  </si>
  <si>
    <t>25       1       0.0    0.000000      1.0    1.000000         0.0</t>
  </si>
  <si>
    <t>8   60301  55138    0.914380   5163    0.085620       34245</t>
  </si>
  <si>
    <t>18     139       0.0    0.000000    139.0    1.000000         0.0</t>
  </si>
  <si>
    <t>23       2       0.0    0.000000      2.0    1.000000         0.0</t>
  </si>
  <si>
    <t>3   62724  57373    0.914690   5351    0.085310       33674</t>
  </si>
  <si>
    <t>17     205       0.0    0.000000    205.0    1.000000         0.0</t>
  </si>
  <si>
    <t>21       1       0.0    0.000000      1.0    1.000000         0.0</t>
  </si>
  <si>
    <t>5   47590  43819    0.920761   3771    0.079239       25844</t>
  </si>
  <si>
    <t>25      70       0.0    0.000000     70.0    1.000000         0.0</t>
  </si>
  <si>
    <t>34       1       0.0    0.000000      1.0    1.000000         0.0</t>
  </si>
  <si>
    <t>4   49081  45192    0.920764   3889    0.079236       26645</t>
  </si>
  <si>
    <t>34      83       0.0    0.000000     83.0    1.000000         0.0</t>
  </si>
  <si>
    <t>18       4       0.0    0.000000      4.0    1.000000         0.0</t>
  </si>
  <si>
    <t>2   43026  39722    0.923209   3304    0.076791       23501</t>
  </si>
  <si>
    <t>14     562      74.0    0.131673    488.0    0.868327         0.0</t>
  </si>
  <si>
    <t>13      34       5.0    0.147059     29.0    0.852941         0.0</t>
  </si>
  <si>
    <t>6   48162  44716    0.928450   3446    0.071550       27730</t>
  </si>
  <si>
    <t>11    1535     235.0    0.153094   1300.0    0.846906         0.0</t>
  </si>
  <si>
    <t>11      85      14.0    0.164706     71.0    0.835294         0.0</t>
  </si>
  <si>
    <t>1   56107  52599    0.937477   3508    0.062523       33318</t>
  </si>
  <si>
    <t>16     362      57.0    0.157459    305.0    0.842541         0.0</t>
  </si>
  <si>
    <t>16      12       2.0    0.166667     10.0    0.833333         0.0</t>
  </si>
  <si>
    <t>9     3149     510.0    0.161956   2639.0    0.838044         0.0</t>
  </si>
  <si>
    <t>14      22       4.0    0.181818     18.0    0.818182         0.0</t>
  </si>
  <si>
    <t>13     818     155.0    0.189487    663.0    0.810513         0.0</t>
  </si>
  <si>
    <t>10     123      25.0    0.203252     98.0    0.796748         0.0</t>
  </si>
  <si>
    <t>10    1868     371.0    0.198608   1497.0    0.801392         0.0</t>
  </si>
  <si>
    <t>9      230      48.0    0.208696    182.0    0.791304         0.0</t>
  </si>
  <si>
    <t>7     7616    1562.0    0.205095   6054.0    0.794905        15.0</t>
  </si>
  <si>
    <t>8      449     102.0    0.227171    347.0    0.772829         0.0</t>
  </si>
  <si>
    <t>8     5193    1073.0    0.206624   4120.0    0.793376         0.0</t>
  </si>
  <si>
    <t>7      763     180.0    0.235911    583.0    0.764089         2.0</t>
  </si>
  <si>
    <t>6    12636    2944.0    0.232985   9692.0    0.767015        33.0</t>
  </si>
  <si>
    <t>6     1497     376.0    0.251169   1121.0    0.748831         5.0</t>
  </si>
  <si>
    <t>19     123      30.0    0.243902     93.0    0.756098         0.0</t>
  </si>
  <si>
    <t>15      11       3.0    0.272727      8.0    0.727273         0.0</t>
  </si>
  <si>
    <t>12    1019     269.0    0.263984    750.0    0.736016         0.0</t>
  </si>
  <si>
    <t>12      49      14.0    0.285714     35.0    0.714286         0.0</t>
  </si>
  <si>
    <t>5    21652    5864.0    0.270829  15788.0    0.729171       242.0</t>
  </si>
  <si>
    <t>5     3074     949.0    0.308718   2125.0    0.691282        46.0</t>
  </si>
  <si>
    <t>4    41507   13162.0    0.317103  28345.0    0.682897       829.0</t>
  </si>
  <si>
    <t>19       3       1.0    0.333333      2.0    0.666667         0.0</t>
  </si>
  <si>
    <t>15     294     111.0    0.377551    183.0    0.622449         0.0</t>
  </si>
  <si>
    <t>4     7160    2648.0    0.369832   4512.0    0.630168       196.0</t>
  </si>
  <si>
    <t>28      64      28.0    0.437500     36.0    0.562500         0.0</t>
  </si>
  <si>
    <t>3    16956    8325.0    0.490977   8631.0    0.509023      1319.0</t>
  </si>
  <si>
    <t>3    68462   30108.0    0.439777  38354.0    0.560223      4150.0</t>
  </si>
  <si>
    <t>24       2       1.0    0.500000      1.0    0.500000         0.0</t>
  </si>
  <si>
    <t>24      99      51.0    0.515152     48.0    0.484848         0.0</t>
  </si>
  <si>
    <t>28       2       1.0    0.500000      1.0    0.500000         0.0</t>
  </si>
  <si>
    <t>2   137906   80354.0    0.582672  57552.0    0.417328     21165.0</t>
  </si>
  <si>
    <t>2    51295   33092.0    0.645131  18203.0    0.354869      9982.0</t>
  </si>
  <si>
    <t>1   276777  223806.0    0.808615  52971.0    0.191385    135137.0</t>
  </si>
  <si>
    <t>1   189436  165871.0    0.875604  23565.0    0.124396    125383.0</t>
  </si>
  <si>
    <t>0   607477  534137.0    0.879271  73340.0    0.120729    262157.0</t>
  </si>
  <si>
    <t>0   387147  366689.0    0.947157  20458.0    0.052843    233938.0</t>
  </si>
  <si>
    <t>33      48      48.0    1.000000      0.0    0.000000         0.0</t>
  </si>
  <si>
    <t>33       1       1.0    1.000000      0.0    0.000000         0.0</t>
  </si>
  <si>
    <t>82     114     114.0    1.000000      0.0    0.000000         0.0</t>
  </si>
  <si>
    <t>82       1       1.0    1.000000      0.0    0.000000         0.0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</si>
</sst>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31">
    <font>
      <sz val="10"/>
      <name val="Arial"/>
      <charset val="134"/>
    </font>
    <font>
      <sz val="10.5"/>
      <color rgb="FF000000"/>
      <name val="Arial"/>
      <charset val="134"/>
    </font>
    <font>
      <sz val="10.5"/>
      <color rgb="FF000000"/>
      <name val="Courier New"/>
      <charset val="134"/>
    </font>
    <font>
      <sz val="12"/>
      <color rgb="FF000000"/>
      <name val="微软雅黑"/>
      <charset val="134"/>
    </font>
    <font>
      <sz val="10"/>
      <name val="Droid Sans Fallback"/>
      <charset val="134"/>
    </font>
    <font>
      <sz val="10"/>
      <name val="宋体"/>
      <charset val="134"/>
    </font>
    <font>
      <sz val="10"/>
      <color theme="1"/>
      <name val="Calibri"/>
      <charset val="134"/>
      <scheme val="minor"/>
    </font>
    <font>
      <sz val="10"/>
      <color rgb="FFFF0000"/>
      <name val="宋体"/>
      <charset val="134"/>
    </font>
    <font>
      <b/>
      <sz val="10"/>
      <name val="宋体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.5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0" fillId="0" borderId="0">
      <alignment vertical="top"/>
    </xf>
    <xf numFmtId="0" fontId="12" fillId="1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17" borderId="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14" borderId="7" applyNumberFormat="0" applyFont="0" applyAlignment="0" applyProtection="0">
      <alignment vertical="center"/>
    </xf>
    <xf numFmtId="0" fontId="23" fillId="21" borderId="10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17" borderId="10" applyNumberFormat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71">
    <xf numFmtId="0" fontId="0" fillId="0" borderId="0" xfId="5" applyAlignment="1">
      <alignment vertical="top"/>
    </xf>
    <xf numFmtId="0" fontId="0" fillId="2" borderId="0" xfId="15" applyFill="1">
      <alignment vertical="top"/>
    </xf>
    <xf numFmtId="0" fontId="1" fillId="0" borderId="0" xfId="5" applyFont="1" applyAlignment="1">
      <alignment horizontal="left" vertical="center"/>
    </xf>
    <xf numFmtId="0" fontId="2" fillId="0" borderId="0" xfId="5" applyFont="1" applyAlignment="1">
      <alignment horizontal="left" vertical="center"/>
    </xf>
    <xf numFmtId="0" fontId="2" fillId="2" borderId="0" xfId="5" applyFont="1" applyFill="1" applyAlignment="1">
      <alignment horizontal="left" vertical="center"/>
    </xf>
    <xf numFmtId="0" fontId="0" fillId="2" borderId="0" xfId="15" applyFont="1" applyFill="1">
      <alignment vertical="top"/>
    </xf>
    <xf numFmtId="0" fontId="0" fillId="0" borderId="0" xfId="15" applyFont="1">
      <alignment vertical="top"/>
    </xf>
    <xf numFmtId="0" fontId="2" fillId="3" borderId="0" xfId="5" applyFont="1" applyFill="1" applyAlignment="1">
      <alignment horizontal="left" vertical="center"/>
    </xf>
    <xf numFmtId="0" fontId="0" fillId="3" borderId="0" xfId="15" applyFill="1">
      <alignment vertical="top"/>
    </xf>
    <xf numFmtId="0" fontId="0" fillId="3" borderId="0" xfId="15" applyFont="1" applyFill="1">
      <alignment vertical="top"/>
    </xf>
    <xf numFmtId="0" fontId="2" fillId="0" borderId="1" xfId="5" applyFont="1" applyBorder="1" applyAlignment="1">
      <alignment horizontal="left" vertical="center"/>
    </xf>
    <xf numFmtId="0" fontId="0" fillId="0" borderId="1" xfId="15" applyBorder="1">
      <alignment vertical="top"/>
    </xf>
    <xf numFmtId="0" fontId="2" fillId="2" borderId="1" xfId="5" applyFont="1" applyFill="1" applyBorder="1" applyAlignment="1">
      <alignment horizontal="left" vertical="center"/>
    </xf>
    <xf numFmtId="0" fontId="0" fillId="2" borderId="1" xfId="15" applyFill="1" applyBorder="1">
      <alignment vertical="top"/>
    </xf>
    <xf numFmtId="0" fontId="3" fillId="0" borderId="0" xfId="5" applyFont="1" applyAlignment="1">
      <alignment horizontal="left" vertical="top" wrapText="1"/>
    </xf>
    <xf numFmtId="0" fontId="0" fillId="0" borderId="0" xfId="5" applyFont="1" applyAlignment="1">
      <alignment vertical="top"/>
    </xf>
    <xf numFmtId="0" fontId="1" fillId="0" borderId="0" xfId="5" applyFont="1" applyFill="1" applyAlignment="1">
      <alignment horizontal="left" vertical="center"/>
    </xf>
    <xf numFmtId="0" fontId="0" fillId="0" borderId="0" xfId="15" applyFill="1" applyAlignment="1">
      <alignment horizontal="center" vertical="top"/>
    </xf>
    <xf numFmtId="0" fontId="2" fillId="0" borderId="0" xfId="5" applyFont="1" applyFill="1" applyAlignment="1">
      <alignment horizontal="left" vertical="center"/>
    </xf>
    <xf numFmtId="0" fontId="0" fillId="0" borderId="0" xfId="5" applyFill="1" applyAlignment="1">
      <alignment horizontal="left" vertical="center"/>
    </xf>
    <xf numFmtId="0" fontId="0" fillId="0" borderId="0" xfId="5" applyFill="1">
      <alignment vertical="center"/>
    </xf>
    <xf numFmtId="0" fontId="0" fillId="0" borderId="0" xfId="5" applyFont="1" applyFill="1" applyAlignment="1">
      <alignment horizontal="left" vertical="center"/>
    </xf>
    <xf numFmtId="0" fontId="0" fillId="0" borderId="0" xfId="5" applyAlignment="1">
      <alignment horizontal="left" vertical="center"/>
    </xf>
    <xf numFmtId="0" fontId="0" fillId="0" borderId="0" xfId="5">
      <alignment vertical="center"/>
    </xf>
    <xf numFmtId="0" fontId="0" fillId="0" borderId="0" xfId="5" applyFill="1" applyAlignment="1">
      <alignment vertical="top"/>
    </xf>
    <xf numFmtId="0" fontId="0" fillId="0" borderId="0" xfId="15" applyFont="1" applyFill="1" applyAlignment="1">
      <alignment horizontal="left" vertical="top"/>
    </xf>
    <xf numFmtId="0" fontId="0" fillId="0" borderId="0" xfId="15" applyFill="1" applyAlignment="1">
      <alignment horizontal="left" vertical="top"/>
    </xf>
    <xf numFmtId="0" fontId="0" fillId="0" borderId="0" xfId="5" applyAlignment="1">
      <alignment vertical="center"/>
    </xf>
    <xf numFmtId="0" fontId="0" fillId="4" borderId="0" xfId="15" applyFill="1" applyAlignment="1">
      <alignment horizontal="center" vertical="top"/>
    </xf>
    <xf numFmtId="0" fontId="4" fillId="0" borderId="0" xfId="15" applyFont="1">
      <alignment vertical="top"/>
    </xf>
    <xf numFmtId="0" fontId="5" fillId="0" borderId="0" xfId="15" applyFont="1">
      <alignment vertical="top"/>
    </xf>
    <xf numFmtId="0" fontId="5" fillId="4" borderId="0" xfId="15" applyFont="1" applyFill="1" applyAlignment="1">
      <alignment horizontal="center" vertical="top"/>
    </xf>
    <xf numFmtId="0" fontId="0" fillId="4" borderId="0" xfId="15" applyFont="1" applyFill="1" applyAlignment="1">
      <alignment horizontal="center" vertical="top"/>
    </xf>
    <xf numFmtId="0" fontId="0" fillId="0" borderId="1" xfId="5" applyBorder="1" applyAlignment="1">
      <alignment vertical="top"/>
    </xf>
    <xf numFmtId="0" fontId="4" fillId="0" borderId="1" xfId="15" applyFont="1" applyBorder="1">
      <alignment vertical="top"/>
    </xf>
    <xf numFmtId="0" fontId="0" fillId="4" borderId="1" xfId="15" applyFill="1" applyBorder="1" applyAlignment="1">
      <alignment horizontal="center" vertical="top"/>
    </xf>
    <xf numFmtId="0" fontId="0" fillId="4" borderId="2" xfId="15" applyFill="1" applyBorder="1" applyAlignment="1">
      <alignment horizontal="center" vertical="top"/>
    </xf>
    <xf numFmtId="0" fontId="0" fillId="0" borderId="1" xfId="15" applyFont="1" applyBorder="1">
      <alignment vertical="top"/>
    </xf>
    <xf numFmtId="0" fontId="6" fillId="0" borderId="0" xfId="5" applyFont="1" applyAlignment="1">
      <alignment horizontal="left" vertical="center" wrapText="1"/>
    </xf>
    <xf numFmtId="0" fontId="6" fillId="0" borderId="0" xfId="5" applyFont="1" applyAlignment="1">
      <alignment horizontal="right" vertical="center" wrapText="1"/>
    </xf>
    <xf numFmtId="0" fontId="7" fillId="3" borderId="0" xfId="15" applyFont="1" applyFill="1">
      <alignment vertical="top"/>
    </xf>
    <xf numFmtId="0" fontId="5" fillId="4" borderId="1" xfId="15" applyFont="1" applyFill="1" applyBorder="1">
      <alignment vertical="top"/>
    </xf>
    <xf numFmtId="0" fontId="0" fillId="4" borderId="1" xfId="15" applyFill="1" applyBorder="1">
      <alignment vertical="top"/>
    </xf>
    <xf numFmtId="0" fontId="5" fillId="4" borderId="1" xfId="5" applyFont="1" applyFill="1" applyBorder="1" applyAlignment="1">
      <alignment vertical="top"/>
    </xf>
    <xf numFmtId="0" fontId="0" fillId="4" borderId="1" xfId="5" applyFont="1" applyFill="1" applyBorder="1" applyAlignment="1">
      <alignment vertical="top"/>
    </xf>
    <xf numFmtId="0" fontId="0" fillId="0" borderId="1" xfId="15" applyFill="1" applyBorder="1" applyAlignment="1">
      <alignment horizontal="center" vertical="top"/>
    </xf>
    <xf numFmtId="0" fontId="0" fillId="0" borderId="1" xfId="15" applyFont="1" applyFill="1" applyBorder="1" applyAlignment="1">
      <alignment horizontal="center" vertical="top"/>
    </xf>
    <xf numFmtId="0" fontId="0" fillId="0" borderId="2" xfId="15" applyFill="1" applyBorder="1" applyAlignment="1">
      <alignment horizontal="center" vertical="top"/>
    </xf>
    <xf numFmtId="0" fontId="8" fillId="5" borderId="1" xfId="5" applyFont="1" applyFill="1" applyBorder="1" applyAlignment="1">
      <alignment horizontal="center" vertical="center"/>
    </xf>
    <xf numFmtId="0" fontId="5" fillId="5" borderId="1" xfId="5" applyFont="1" applyFill="1" applyBorder="1" applyAlignment="1">
      <alignment horizontal="center" vertical="center"/>
    </xf>
    <xf numFmtId="0" fontId="8" fillId="6" borderId="1" xfId="5" applyFont="1" applyFill="1" applyBorder="1" applyAlignment="1">
      <alignment horizontal="center" vertical="top"/>
    </xf>
    <xf numFmtId="0" fontId="5" fillId="7" borderId="1" xfId="5" applyFont="1" applyFill="1" applyBorder="1" applyAlignment="1">
      <alignment horizontal="center" vertical="top" wrapText="1"/>
    </xf>
    <xf numFmtId="0" fontId="5" fillId="5" borderId="2" xfId="5" applyFont="1" applyFill="1" applyBorder="1" applyAlignment="1">
      <alignment horizontal="center" vertical="top" wrapText="1"/>
    </xf>
    <xf numFmtId="0" fontId="5" fillId="5" borderId="3" xfId="5" applyFont="1" applyFill="1" applyBorder="1" applyAlignment="1">
      <alignment horizontal="center" vertical="top" wrapText="1"/>
    </xf>
    <xf numFmtId="0" fontId="5" fillId="0" borderId="1" xfId="5" applyFont="1" applyBorder="1" applyAlignment="1">
      <alignment vertical="top"/>
    </xf>
    <xf numFmtId="0" fontId="5" fillId="8" borderId="1" xfId="5" applyFont="1" applyFill="1" applyBorder="1" applyAlignment="1">
      <alignment vertical="top"/>
    </xf>
    <xf numFmtId="0" fontId="9" fillId="8" borderId="1" xfId="5" applyFont="1" applyFill="1" applyBorder="1" applyAlignment="1">
      <alignment vertical="top"/>
    </xf>
    <xf numFmtId="0" fontId="5" fillId="5" borderId="1" xfId="15" applyFont="1" applyFill="1" applyBorder="1" applyAlignment="1">
      <alignment horizontal="center" vertical="center"/>
    </xf>
    <xf numFmtId="0" fontId="5" fillId="7" borderId="1" xfId="15" applyFont="1" applyFill="1" applyBorder="1" applyAlignment="1">
      <alignment horizontal="center" vertical="top"/>
    </xf>
    <xf numFmtId="0" fontId="5" fillId="5" borderId="4" xfId="5" applyFont="1" applyFill="1" applyBorder="1" applyAlignment="1">
      <alignment horizontal="center" vertical="top" wrapText="1"/>
    </xf>
    <xf numFmtId="0" fontId="0" fillId="0" borderId="1" xfId="5" applyFill="1" applyBorder="1" applyAlignment="1">
      <alignment vertical="top"/>
    </xf>
    <xf numFmtId="0" fontId="5" fillId="9" borderId="1" xfId="5" applyFont="1" applyFill="1" applyBorder="1" applyAlignment="1">
      <alignment vertical="top"/>
    </xf>
    <xf numFmtId="0" fontId="0" fillId="0" borderId="1" xfId="5" applyFont="1" applyFill="1" applyBorder="1" applyAlignment="1">
      <alignment vertical="top"/>
    </xf>
    <xf numFmtId="0" fontId="0" fillId="5" borderId="1" xfId="15" applyFill="1" applyBorder="1" applyAlignment="1">
      <alignment horizontal="center" vertical="center"/>
    </xf>
    <xf numFmtId="0" fontId="0" fillId="7" borderId="1" xfId="15" applyFill="1" applyBorder="1" applyAlignment="1">
      <alignment horizontal="center" vertical="top"/>
    </xf>
    <xf numFmtId="0" fontId="0" fillId="5" borderId="2" xfId="15" applyFill="1" applyBorder="1" applyAlignment="1">
      <alignment horizontal="center" vertical="center"/>
    </xf>
    <xf numFmtId="0" fontId="0" fillId="7" borderId="2" xfId="15" applyFill="1" applyBorder="1" applyAlignment="1">
      <alignment horizontal="center" vertical="top"/>
    </xf>
    <xf numFmtId="0" fontId="8" fillId="0" borderId="1" xfId="5" applyFont="1" applyBorder="1" applyAlignment="1">
      <alignment horizontal="center" vertical="top"/>
    </xf>
    <xf numFmtId="0" fontId="9" fillId="0" borderId="1" xfId="5" applyFont="1" applyBorder="1" applyAlignment="1">
      <alignment horizontal="center" vertical="top"/>
    </xf>
    <xf numFmtId="0" fontId="0" fillId="0" borderId="1" xfId="5" applyFont="1" applyBorder="1" applyAlignment="1">
      <alignment vertical="top"/>
    </xf>
    <xf numFmtId="0" fontId="0" fillId="0" borderId="1" xfId="5" applyBorder="1" applyAlignment="1">
      <alignment vertical="center"/>
    </xf>
  </cellXfs>
  <cellStyles count="51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常规 2" xfId="15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Accent1" xfId="21" builtinId="29"/>
    <cellStyle name="Comma[0]" xfId="22" builtinId="6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60% - Accent3" xfId="38" builtinId="40"/>
    <cellStyle name="Currency[0]" xfId="39" builtinId="7"/>
    <cellStyle name="Heading 1" xfId="40" builtinId="16"/>
    <cellStyle name="20% - Accent6" xfId="41" builtinId="50"/>
    <cellStyle name="Title" xfId="42" builtinId="15"/>
    <cellStyle name="Warning Text" xfId="43" builtinId="11"/>
    <cellStyle name="20% - Accent1" xfId="44" builtinId="30"/>
    <cellStyle name="Hyperlink" xfId="45" builtinId="8"/>
    <cellStyle name="Followed Hyperlink" xfId="46" builtinId="9"/>
    <cellStyle name="Heading 2" xfId="47" builtinId="17"/>
    <cellStyle name="Comma" xfId="48" builtinId="3"/>
    <cellStyle name="Check Cell" xfId="49" builtinId="23"/>
    <cellStyle name="Percent" xfId="50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371475</xdr:colOff>
      <xdr:row>14</xdr:row>
      <xdr:rowOff>28575</xdr:rowOff>
    </xdr:from>
    <xdr:to>
      <xdr:col>9</xdr:col>
      <xdr:colOff>338137</xdr:colOff>
      <xdr:row>18</xdr:row>
      <xdr:rowOff>28575</xdr:rowOff>
    </xdr:to>
    <xdr:pic>
      <xdr:nvPicPr>
        <xdr:cNvPr id="2" name="图片 1" descr="C:\Users\hpj\AppData\Roaming\Tencent\QQ\Temp\6F9AD61F466D4DDEB2F5C1D271EC85A3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1475" y="2333625"/>
          <a:ext cx="536702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Q1965"/>
  <sheetViews>
    <sheetView tabSelected="1" zoomScale="130" zoomScaleNormal="130" workbookViewId="0">
      <pane ySplit="1" topLeftCell="A1029" activePane="bottomLeft" state="frozen"/>
      <selection/>
      <selection pane="bottomLeft" activeCell="Q1034" sqref="Q1034"/>
    </sheetView>
  </sheetViews>
  <sheetFormatPr defaultColWidth="9" defaultRowHeight="12"/>
  <cols>
    <col min="1" max="1" width="19" customWidth="1"/>
    <col min="2" max="3" width="7.57142857142857"/>
    <col min="4" max="4" width="12.8571428571429"/>
    <col min="5" max="5" width="10.5714285714286"/>
    <col min="6" max="6" width="12.8571428571429"/>
    <col min="7" max="7" width="13" customWidth="1"/>
    <col min="8" max="8" width="13.7142857142857" customWidth="1"/>
    <col min="9" max="9" width="12.8571428571429" style="28"/>
    <col min="10" max="10" width="11.5714285714286" style="28"/>
    <col min="11" max="11" width="12.8571428571429" style="28"/>
    <col min="12" max="13" width="11.5714285714286" style="28"/>
    <col min="14" max="14" width="11.5714285714286"/>
    <col min="15" max="15" width="7.42857142857143" customWidth="1"/>
    <col min="16" max="16" width="8.85714285714286" customWidth="1"/>
    <col min="17" max="1025" width="11.5714285714286"/>
  </cols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0" t="s">
        <v>6</v>
      </c>
      <c r="I1" s="31" t="s">
        <v>7</v>
      </c>
      <c r="J1" s="31" t="s">
        <v>8</v>
      </c>
      <c r="K1" s="32" t="s">
        <v>9</v>
      </c>
      <c r="L1" s="32" t="s">
        <v>10</v>
      </c>
      <c r="M1" s="32" t="s">
        <v>11</v>
      </c>
      <c r="N1" s="33" t="s">
        <v>12</v>
      </c>
      <c r="O1" s="33"/>
      <c r="P1" s="33"/>
      <c r="Q1" s="33"/>
    </row>
    <row r="2" ht="13.5" hidden="1" spans="1:8">
      <c r="A2" t="s">
        <v>13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f t="shared" ref="H2:H65" si="0">IF(AND(B2&lt;=300,F2&gt;0.122),1,IF(AND(B2&lt;=300,F2&lt;=0.122),2,IF(F2&lt;=0.03,3,4)))</f>
        <v>1</v>
      </c>
    </row>
    <row r="3" ht="13.5" hidden="1" spans="1:8">
      <c r="A3" s="29" t="s">
        <v>14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f t="shared" si="0"/>
        <v>1</v>
      </c>
    </row>
    <row r="4" ht="13.5" hidden="1" spans="1:8">
      <c r="A4" s="29" t="s">
        <v>15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f t="shared" si="0"/>
        <v>1</v>
      </c>
    </row>
    <row r="5" ht="13.5" hidden="1" spans="1:8">
      <c r="A5" s="29" t="s">
        <v>16</v>
      </c>
      <c r="B5">
        <v>5</v>
      </c>
      <c r="C5">
        <v>4</v>
      </c>
      <c r="D5">
        <v>0.8</v>
      </c>
      <c r="E5">
        <v>1</v>
      </c>
      <c r="F5">
        <v>0.2</v>
      </c>
      <c r="G5">
        <v>0</v>
      </c>
      <c r="H5">
        <f t="shared" si="0"/>
        <v>1</v>
      </c>
    </row>
    <row r="6" ht="13.5" hidden="1" spans="1:8">
      <c r="A6" s="29" t="s">
        <v>17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f t="shared" si="0"/>
        <v>1</v>
      </c>
    </row>
    <row r="7" ht="13.5" hidden="1" spans="1:8">
      <c r="A7" s="29" t="s">
        <v>18</v>
      </c>
      <c r="B7">
        <v>25</v>
      </c>
      <c r="C7">
        <v>21</v>
      </c>
      <c r="D7">
        <v>0.84</v>
      </c>
      <c r="E7">
        <v>4</v>
      </c>
      <c r="F7">
        <v>0.16</v>
      </c>
      <c r="G7">
        <v>19</v>
      </c>
      <c r="H7">
        <f t="shared" si="0"/>
        <v>1</v>
      </c>
    </row>
    <row r="8" ht="13.5" hidden="1" spans="1:8">
      <c r="A8" s="29" t="s">
        <v>19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f t="shared" si="0"/>
        <v>1</v>
      </c>
    </row>
    <row r="9" ht="13.5" hidden="1" spans="1:8">
      <c r="A9" s="29" t="s">
        <v>20</v>
      </c>
      <c r="B9">
        <v>2</v>
      </c>
      <c r="C9">
        <v>1</v>
      </c>
      <c r="D9">
        <v>0.5</v>
      </c>
      <c r="E9">
        <v>1</v>
      </c>
      <c r="F9">
        <v>0.5</v>
      </c>
      <c r="G9">
        <v>3</v>
      </c>
      <c r="H9">
        <f t="shared" si="0"/>
        <v>1</v>
      </c>
    </row>
    <row r="10" ht="13.5" hidden="1" spans="1:8">
      <c r="A10" s="29" t="s">
        <v>21</v>
      </c>
      <c r="B10">
        <v>3</v>
      </c>
      <c r="C10">
        <v>1</v>
      </c>
      <c r="D10">
        <v>0.333333333333</v>
      </c>
      <c r="E10">
        <v>2</v>
      </c>
      <c r="F10">
        <v>0.666666666667</v>
      </c>
      <c r="G10">
        <v>3</v>
      </c>
      <c r="H10">
        <f t="shared" si="0"/>
        <v>1</v>
      </c>
    </row>
    <row r="11" ht="13.5" hidden="1" spans="1:8">
      <c r="A11" s="29" t="s">
        <v>22</v>
      </c>
      <c r="B11">
        <v>1</v>
      </c>
      <c r="C11">
        <v>0</v>
      </c>
      <c r="D11">
        <v>0</v>
      </c>
      <c r="E11">
        <v>1</v>
      </c>
      <c r="F11">
        <v>1</v>
      </c>
      <c r="G11">
        <v>0</v>
      </c>
      <c r="H11">
        <f t="shared" si="0"/>
        <v>1</v>
      </c>
    </row>
    <row r="12" ht="13.5" hidden="1" spans="1:8">
      <c r="A12" s="29" t="s">
        <v>23</v>
      </c>
      <c r="B12">
        <v>151</v>
      </c>
      <c r="C12">
        <v>60</v>
      </c>
      <c r="D12">
        <v>0.397350993377</v>
      </c>
      <c r="E12">
        <v>91</v>
      </c>
      <c r="F12">
        <v>0.602649006623</v>
      </c>
      <c r="G12">
        <v>46</v>
      </c>
      <c r="H12">
        <f t="shared" si="0"/>
        <v>1</v>
      </c>
    </row>
    <row r="13" ht="13.5" hidden="1" spans="1:8">
      <c r="A13" s="29" t="s">
        <v>24</v>
      </c>
      <c r="B13">
        <v>1</v>
      </c>
      <c r="C13">
        <v>0</v>
      </c>
      <c r="D13">
        <v>0</v>
      </c>
      <c r="E13">
        <v>1</v>
      </c>
      <c r="F13">
        <v>1</v>
      </c>
      <c r="G13">
        <v>0</v>
      </c>
      <c r="H13">
        <f t="shared" si="0"/>
        <v>1</v>
      </c>
    </row>
    <row r="14" ht="13.5" hidden="1" spans="1:8">
      <c r="A14" s="29" t="s">
        <v>25</v>
      </c>
      <c r="B14">
        <v>187</v>
      </c>
      <c r="C14">
        <v>104</v>
      </c>
      <c r="D14">
        <v>0.55614973262</v>
      </c>
      <c r="E14">
        <v>83</v>
      </c>
      <c r="F14">
        <v>0.44385026738</v>
      </c>
      <c r="G14">
        <v>62</v>
      </c>
      <c r="H14">
        <f t="shared" si="0"/>
        <v>1</v>
      </c>
    </row>
    <row r="15" ht="13.5" hidden="1" spans="1:8">
      <c r="A15" s="29" t="s">
        <v>26</v>
      </c>
      <c r="B15">
        <v>1</v>
      </c>
      <c r="C15">
        <v>0</v>
      </c>
      <c r="D15">
        <v>0</v>
      </c>
      <c r="E15">
        <v>1</v>
      </c>
      <c r="F15">
        <v>1</v>
      </c>
      <c r="G15">
        <v>0</v>
      </c>
      <c r="H15">
        <f t="shared" si="0"/>
        <v>1</v>
      </c>
    </row>
    <row r="16" ht="13.5" hidden="1" spans="1:8">
      <c r="A16" s="29" t="s">
        <v>27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f t="shared" si="0"/>
        <v>1</v>
      </c>
    </row>
    <row r="17" ht="13.5" hidden="1" spans="1:8">
      <c r="A17" s="29" t="s">
        <v>28</v>
      </c>
      <c r="B17">
        <v>1</v>
      </c>
      <c r="C17">
        <v>0</v>
      </c>
      <c r="D17">
        <v>0</v>
      </c>
      <c r="E17">
        <v>1</v>
      </c>
      <c r="F17">
        <v>1</v>
      </c>
      <c r="G17">
        <v>0</v>
      </c>
      <c r="H17">
        <f t="shared" si="0"/>
        <v>1</v>
      </c>
    </row>
    <row r="18" ht="13.5" hidden="1" spans="1:8">
      <c r="A18" s="29" t="s">
        <v>29</v>
      </c>
      <c r="B18">
        <v>6</v>
      </c>
      <c r="C18">
        <v>4</v>
      </c>
      <c r="D18">
        <v>0.666666666667</v>
      </c>
      <c r="E18">
        <v>2</v>
      </c>
      <c r="F18">
        <v>0.333333333333</v>
      </c>
      <c r="G18">
        <v>0</v>
      </c>
      <c r="H18">
        <f t="shared" si="0"/>
        <v>1</v>
      </c>
    </row>
    <row r="19" ht="13.5" hidden="1" spans="1:8">
      <c r="A19" s="29" t="s">
        <v>30</v>
      </c>
      <c r="B19">
        <v>16</v>
      </c>
      <c r="C19">
        <v>14</v>
      </c>
      <c r="D19">
        <v>0.875</v>
      </c>
      <c r="E19">
        <v>2</v>
      </c>
      <c r="F19">
        <v>0.125</v>
      </c>
      <c r="G19">
        <v>10</v>
      </c>
      <c r="H19">
        <f t="shared" si="0"/>
        <v>1</v>
      </c>
    </row>
    <row r="20" ht="13.5" hidden="1" spans="1:8">
      <c r="A20" s="29" t="s">
        <v>31</v>
      </c>
      <c r="B20">
        <v>2</v>
      </c>
      <c r="C20">
        <v>1</v>
      </c>
      <c r="D20">
        <v>0.5</v>
      </c>
      <c r="E20">
        <v>1</v>
      </c>
      <c r="F20">
        <v>0.5</v>
      </c>
      <c r="G20">
        <v>0</v>
      </c>
      <c r="H20">
        <f t="shared" si="0"/>
        <v>1</v>
      </c>
    </row>
    <row r="21" ht="13.5" hidden="1" spans="1:8">
      <c r="A21" s="29" t="s">
        <v>32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f t="shared" si="0"/>
        <v>1</v>
      </c>
    </row>
    <row r="22" ht="13.5" hidden="1" spans="1:8">
      <c r="A22" s="29" t="s">
        <v>33</v>
      </c>
      <c r="B22">
        <v>20</v>
      </c>
      <c r="C22">
        <v>6</v>
      </c>
      <c r="D22">
        <v>0.3</v>
      </c>
      <c r="E22">
        <v>14</v>
      </c>
      <c r="F22">
        <v>0.7</v>
      </c>
      <c r="G22">
        <v>2</v>
      </c>
      <c r="H22">
        <f t="shared" si="0"/>
        <v>1</v>
      </c>
    </row>
    <row r="23" ht="13.5" hidden="1" spans="1:8">
      <c r="A23" s="29" t="s">
        <v>34</v>
      </c>
      <c r="B23">
        <v>1</v>
      </c>
      <c r="C23">
        <v>0</v>
      </c>
      <c r="D23">
        <v>0</v>
      </c>
      <c r="E23">
        <v>1</v>
      </c>
      <c r="F23">
        <v>1</v>
      </c>
      <c r="G23">
        <v>0</v>
      </c>
      <c r="H23">
        <f t="shared" si="0"/>
        <v>1</v>
      </c>
    </row>
    <row r="24" hidden="1" spans="1:8">
      <c r="A24" s="29" t="s">
        <v>35</v>
      </c>
      <c r="B24">
        <v>6</v>
      </c>
      <c r="C24">
        <v>5</v>
      </c>
      <c r="D24">
        <v>0.833333333333</v>
      </c>
      <c r="E24">
        <v>1</v>
      </c>
      <c r="F24">
        <v>0.166666666667</v>
      </c>
      <c r="G24">
        <v>0</v>
      </c>
      <c r="H24">
        <f t="shared" si="0"/>
        <v>1</v>
      </c>
    </row>
    <row r="25" ht="13.5" hidden="1" spans="1:8">
      <c r="A25" s="29" t="s">
        <v>36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f t="shared" si="0"/>
        <v>1</v>
      </c>
    </row>
    <row r="26" ht="13.5" hidden="1" spans="1:8">
      <c r="A26" s="29" t="s">
        <v>37</v>
      </c>
      <c r="B26">
        <v>1</v>
      </c>
      <c r="C26">
        <v>0</v>
      </c>
      <c r="D26">
        <v>0</v>
      </c>
      <c r="E26">
        <v>1</v>
      </c>
      <c r="F26">
        <v>1</v>
      </c>
      <c r="G26">
        <v>0</v>
      </c>
      <c r="H26">
        <f t="shared" si="0"/>
        <v>1</v>
      </c>
    </row>
    <row r="27" ht="13.5" hidden="1" spans="1:8">
      <c r="A27" s="29" t="s">
        <v>38</v>
      </c>
      <c r="B27">
        <v>7</v>
      </c>
      <c r="C27">
        <v>4</v>
      </c>
      <c r="D27">
        <v>0.571428571429</v>
      </c>
      <c r="E27">
        <v>3</v>
      </c>
      <c r="F27">
        <v>0.428571428571</v>
      </c>
      <c r="G27">
        <v>2</v>
      </c>
      <c r="H27">
        <f t="shared" si="0"/>
        <v>1</v>
      </c>
    </row>
    <row r="28" ht="13.5" hidden="1" spans="1:8">
      <c r="A28" s="29" t="s">
        <v>39</v>
      </c>
      <c r="B28">
        <v>2</v>
      </c>
      <c r="C28">
        <v>1</v>
      </c>
      <c r="D28">
        <v>0.5</v>
      </c>
      <c r="E28">
        <v>1</v>
      </c>
      <c r="F28">
        <v>0.5</v>
      </c>
      <c r="G28">
        <v>1</v>
      </c>
      <c r="H28">
        <f t="shared" si="0"/>
        <v>1</v>
      </c>
    </row>
    <row r="29" ht="13.5" hidden="1" spans="1:8">
      <c r="A29" s="29" t="s">
        <v>40</v>
      </c>
      <c r="B29">
        <v>1</v>
      </c>
      <c r="C29">
        <v>0</v>
      </c>
      <c r="D29">
        <v>0</v>
      </c>
      <c r="E29">
        <v>1</v>
      </c>
      <c r="F29">
        <v>1</v>
      </c>
      <c r="G29">
        <v>0</v>
      </c>
      <c r="H29">
        <f t="shared" si="0"/>
        <v>1</v>
      </c>
    </row>
    <row r="30" ht="13.5" hidden="1" spans="1:8">
      <c r="A30" s="29" t="s">
        <v>41</v>
      </c>
      <c r="B30">
        <v>1</v>
      </c>
      <c r="C30">
        <v>0</v>
      </c>
      <c r="D30">
        <v>0</v>
      </c>
      <c r="E30">
        <v>1</v>
      </c>
      <c r="F30">
        <v>1</v>
      </c>
      <c r="G30">
        <v>0</v>
      </c>
      <c r="H30">
        <f t="shared" si="0"/>
        <v>1</v>
      </c>
    </row>
    <row r="31" ht="13.5" hidden="1" spans="1:8">
      <c r="A31" s="29" t="s">
        <v>42</v>
      </c>
      <c r="B31">
        <v>1</v>
      </c>
      <c r="C31">
        <v>0</v>
      </c>
      <c r="D31">
        <v>0</v>
      </c>
      <c r="E31">
        <v>1</v>
      </c>
      <c r="F31">
        <v>1</v>
      </c>
      <c r="G31">
        <v>0</v>
      </c>
      <c r="H31">
        <f t="shared" si="0"/>
        <v>1</v>
      </c>
    </row>
    <row r="32" ht="13.5" hidden="1" spans="1:8">
      <c r="A32" s="29" t="s">
        <v>43</v>
      </c>
      <c r="B32">
        <v>1</v>
      </c>
      <c r="C32">
        <v>0</v>
      </c>
      <c r="D32">
        <v>0</v>
      </c>
      <c r="E32">
        <v>1</v>
      </c>
      <c r="F32">
        <v>1</v>
      </c>
      <c r="G32">
        <v>0</v>
      </c>
      <c r="H32">
        <f t="shared" si="0"/>
        <v>1</v>
      </c>
    </row>
    <row r="33" ht="13.5" hidden="1" spans="1:8">
      <c r="A33" s="29" t="s">
        <v>44</v>
      </c>
      <c r="B33">
        <v>2</v>
      </c>
      <c r="C33">
        <v>1</v>
      </c>
      <c r="D33">
        <v>0.5</v>
      </c>
      <c r="E33">
        <v>1</v>
      </c>
      <c r="F33">
        <v>0.5</v>
      </c>
      <c r="G33">
        <v>0</v>
      </c>
      <c r="H33">
        <f t="shared" si="0"/>
        <v>1</v>
      </c>
    </row>
    <row r="34" ht="13.5" hidden="1" spans="1:8">
      <c r="A34" s="29" t="s">
        <v>45</v>
      </c>
      <c r="B34">
        <v>1</v>
      </c>
      <c r="C34">
        <v>0</v>
      </c>
      <c r="D34">
        <v>0</v>
      </c>
      <c r="E34">
        <v>1</v>
      </c>
      <c r="F34">
        <v>1</v>
      </c>
      <c r="G34">
        <v>0</v>
      </c>
      <c r="H34">
        <f t="shared" si="0"/>
        <v>1</v>
      </c>
    </row>
    <row r="35" ht="13.5" hidden="1" spans="1:8">
      <c r="A35" s="29" t="s">
        <v>46</v>
      </c>
      <c r="B35">
        <v>4</v>
      </c>
      <c r="C35">
        <v>1</v>
      </c>
      <c r="D35">
        <v>0.25</v>
      </c>
      <c r="E35">
        <v>3</v>
      </c>
      <c r="F35">
        <v>0.75</v>
      </c>
      <c r="G35">
        <v>1</v>
      </c>
      <c r="H35">
        <f t="shared" si="0"/>
        <v>1</v>
      </c>
    </row>
    <row r="36" ht="13.5" hidden="1" spans="1:8">
      <c r="A36" s="29" t="s">
        <v>47</v>
      </c>
      <c r="B36">
        <v>1</v>
      </c>
      <c r="C36">
        <v>0</v>
      </c>
      <c r="D36">
        <v>0</v>
      </c>
      <c r="E36">
        <v>1</v>
      </c>
      <c r="F36">
        <v>1</v>
      </c>
      <c r="G36">
        <v>0</v>
      </c>
      <c r="H36">
        <f t="shared" si="0"/>
        <v>1</v>
      </c>
    </row>
    <row r="37" ht="13.5" hidden="1" spans="1:8">
      <c r="A37" s="29" t="s">
        <v>48</v>
      </c>
      <c r="B37">
        <v>4</v>
      </c>
      <c r="C37">
        <v>2</v>
      </c>
      <c r="D37">
        <v>0.5</v>
      </c>
      <c r="E37">
        <v>2</v>
      </c>
      <c r="F37">
        <v>0.5</v>
      </c>
      <c r="G37">
        <v>0</v>
      </c>
      <c r="H37">
        <f t="shared" si="0"/>
        <v>1</v>
      </c>
    </row>
    <row r="38" ht="13.5" hidden="1" spans="1:8">
      <c r="A38" s="29" t="s">
        <v>49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H38">
        <f t="shared" si="0"/>
        <v>1</v>
      </c>
    </row>
    <row r="39" ht="13.5" hidden="1" spans="1:8">
      <c r="A39" s="29" t="s">
        <v>50</v>
      </c>
      <c r="B39">
        <v>1</v>
      </c>
      <c r="C39">
        <v>0</v>
      </c>
      <c r="D39">
        <v>0</v>
      </c>
      <c r="E39">
        <v>1</v>
      </c>
      <c r="F39">
        <v>1</v>
      </c>
      <c r="G39">
        <v>0</v>
      </c>
      <c r="H39">
        <f t="shared" si="0"/>
        <v>1</v>
      </c>
    </row>
    <row r="40" ht="13.5" hidden="1" spans="1:8">
      <c r="A40" s="29" t="s">
        <v>51</v>
      </c>
      <c r="B40">
        <v>8</v>
      </c>
      <c r="C40">
        <v>6</v>
      </c>
      <c r="D40">
        <v>0.75</v>
      </c>
      <c r="E40">
        <v>2</v>
      </c>
      <c r="F40">
        <v>0.25</v>
      </c>
      <c r="G40">
        <v>2</v>
      </c>
      <c r="H40">
        <f t="shared" si="0"/>
        <v>1</v>
      </c>
    </row>
    <row r="41" ht="13.5" hidden="1" spans="1:8">
      <c r="A41" s="29" t="s">
        <v>52</v>
      </c>
      <c r="B41">
        <v>5</v>
      </c>
      <c r="C41">
        <v>3</v>
      </c>
      <c r="D41">
        <v>0.6</v>
      </c>
      <c r="E41">
        <v>2</v>
      </c>
      <c r="F41">
        <v>0.4</v>
      </c>
      <c r="G41">
        <v>0</v>
      </c>
      <c r="H41">
        <f t="shared" si="0"/>
        <v>1</v>
      </c>
    </row>
    <row r="42" ht="13.5" hidden="1" spans="1:8">
      <c r="A42" s="29" t="s">
        <v>53</v>
      </c>
      <c r="B42">
        <v>4</v>
      </c>
      <c r="C42">
        <v>2</v>
      </c>
      <c r="D42">
        <v>0.5</v>
      </c>
      <c r="E42">
        <v>2</v>
      </c>
      <c r="F42">
        <v>0.5</v>
      </c>
      <c r="G42">
        <v>1</v>
      </c>
      <c r="H42">
        <f t="shared" si="0"/>
        <v>1</v>
      </c>
    </row>
    <row r="43" ht="13.5" hidden="1" spans="1:8">
      <c r="A43" s="29" t="s">
        <v>54</v>
      </c>
      <c r="B43">
        <v>1</v>
      </c>
      <c r="C43">
        <v>0</v>
      </c>
      <c r="D43">
        <v>0</v>
      </c>
      <c r="E43">
        <v>1</v>
      </c>
      <c r="F43">
        <v>1</v>
      </c>
      <c r="G43">
        <v>0</v>
      </c>
      <c r="H43">
        <f t="shared" si="0"/>
        <v>1</v>
      </c>
    </row>
    <row r="44" ht="13.5" hidden="1" spans="1:8">
      <c r="A44" s="29" t="s">
        <v>55</v>
      </c>
      <c r="B44">
        <v>2</v>
      </c>
      <c r="C44">
        <v>1</v>
      </c>
      <c r="D44">
        <v>0.5</v>
      </c>
      <c r="E44">
        <v>1</v>
      </c>
      <c r="F44">
        <v>0.5</v>
      </c>
      <c r="G44">
        <v>1</v>
      </c>
      <c r="H44">
        <f t="shared" si="0"/>
        <v>1</v>
      </c>
    </row>
    <row r="45" ht="13.5" hidden="1" spans="1:8">
      <c r="A45" s="29" t="s">
        <v>56</v>
      </c>
      <c r="B45">
        <v>2</v>
      </c>
      <c r="C45">
        <v>1</v>
      </c>
      <c r="D45">
        <v>0.5</v>
      </c>
      <c r="E45">
        <v>1</v>
      </c>
      <c r="F45">
        <v>0.5</v>
      </c>
      <c r="G45">
        <v>0</v>
      </c>
      <c r="H45">
        <f t="shared" si="0"/>
        <v>1</v>
      </c>
    </row>
    <row r="46" ht="13.5" hidden="1" spans="1:8">
      <c r="A46" s="29" t="s">
        <v>57</v>
      </c>
      <c r="B46">
        <v>1</v>
      </c>
      <c r="C46">
        <v>0</v>
      </c>
      <c r="D46">
        <v>0</v>
      </c>
      <c r="E46">
        <v>1</v>
      </c>
      <c r="F46">
        <v>1</v>
      </c>
      <c r="G46">
        <v>0</v>
      </c>
      <c r="H46">
        <f t="shared" si="0"/>
        <v>1</v>
      </c>
    </row>
    <row r="47" ht="13.5" hidden="1" spans="1:8">
      <c r="A47" s="29" t="s">
        <v>58</v>
      </c>
      <c r="B47">
        <v>2</v>
      </c>
      <c r="C47">
        <v>1</v>
      </c>
      <c r="D47">
        <v>0.5</v>
      </c>
      <c r="E47">
        <v>1</v>
      </c>
      <c r="F47">
        <v>0.5</v>
      </c>
      <c r="G47">
        <v>0</v>
      </c>
      <c r="H47">
        <f t="shared" si="0"/>
        <v>1</v>
      </c>
    </row>
    <row r="48" hidden="1" spans="1:8">
      <c r="A48" s="29" t="s">
        <v>59</v>
      </c>
      <c r="B48">
        <v>1</v>
      </c>
      <c r="C48">
        <v>0</v>
      </c>
      <c r="D48">
        <v>0</v>
      </c>
      <c r="E48">
        <v>1</v>
      </c>
      <c r="F48">
        <v>1</v>
      </c>
      <c r="G48">
        <v>0</v>
      </c>
      <c r="H48">
        <f t="shared" si="0"/>
        <v>1</v>
      </c>
    </row>
    <row r="49" hidden="1" spans="1:8">
      <c r="A49" s="29" t="s">
        <v>60</v>
      </c>
      <c r="B49">
        <v>1</v>
      </c>
      <c r="C49">
        <v>0</v>
      </c>
      <c r="D49">
        <v>0</v>
      </c>
      <c r="E49">
        <v>1</v>
      </c>
      <c r="F49">
        <v>1</v>
      </c>
      <c r="G49">
        <v>0</v>
      </c>
      <c r="H49">
        <f t="shared" si="0"/>
        <v>1</v>
      </c>
    </row>
    <row r="50" ht="13.5" hidden="1" spans="1:8">
      <c r="A50" s="29" t="s">
        <v>61</v>
      </c>
      <c r="B50">
        <v>1</v>
      </c>
      <c r="C50">
        <v>0</v>
      </c>
      <c r="D50">
        <v>0</v>
      </c>
      <c r="E50">
        <v>1</v>
      </c>
      <c r="F50">
        <v>1</v>
      </c>
      <c r="G50">
        <v>0</v>
      </c>
      <c r="H50">
        <f t="shared" si="0"/>
        <v>1</v>
      </c>
    </row>
    <row r="51" ht="13.5" hidden="1" spans="1:8">
      <c r="A51" s="29" t="s">
        <v>62</v>
      </c>
      <c r="B51">
        <v>2</v>
      </c>
      <c r="C51">
        <v>1</v>
      </c>
      <c r="D51">
        <v>0.5</v>
      </c>
      <c r="E51">
        <v>1</v>
      </c>
      <c r="F51">
        <v>0.5</v>
      </c>
      <c r="G51">
        <v>0</v>
      </c>
      <c r="H51">
        <f t="shared" si="0"/>
        <v>1</v>
      </c>
    </row>
    <row r="52" ht="13.5" hidden="1" spans="1:8">
      <c r="A52" s="29" t="s">
        <v>63</v>
      </c>
      <c r="B52">
        <v>2</v>
      </c>
      <c r="C52">
        <v>1</v>
      </c>
      <c r="D52">
        <v>0.5</v>
      </c>
      <c r="E52">
        <v>1</v>
      </c>
      <c r="F52">
        <v>0.5</v>
      </c>
      <c r="G52">
        <v>0</v>
      </c>
      <c r="H52">
        <f t="shared" si="0"/>
        <v>1</v>
      </c>
    </row>
    <row r="53" ht="13.5" hidden="1" spans="1:8">
      <c r="A53" s="29" t="s">
        <v>64</v>
      </c>
      <c r="B53">
        <v>1</v>
      </c>
      <c r="C53">
        <v>0</v>
      </c>
      <c r="D53">
        <v>0</v>
      </c>
      <c r="E53">
        <v>1</v>
      </c>
      <c r="F53">
        <v>1</v>
      </c>
      <c r="G53">
        <v>0</v>
      </c>
      <c r="H53">
        <f t="shared" si="0"/>
        <v>1</v>
      </c>
    </row>
    <row r="54" ht="13.5" hidden="1" spans="1:8">
      <c r="A54" s="29" t="s">
        <v>65</v>
      </c>
      <c r="B54">
        <v>1</v>
      </c>
      <c r="C54">
        <v>0</v>
      </c>
      <c r="D54">
        <v>0</v>
      </c>
      <c r="E54">
        <v>1</v>
      </c>
      <c r="F54">
        <v>1</v>
      </c>
      <c r="G54">
        <v>0</v>
      </c>
      <c r="H54">
        <f t="shared" si="0"/>
        <v>1</v>
      </c>
    </row>
    <row r="55" ht="13.5" hidden="1" spans="1:8">
      <c r="A55" s="29" t="s">
        <v>66</v>
      </c>
      <c r="B55">
        <v>6</v>
      </c>
      <c r="C55">
        <v>5</v>
      </c>
      <c r="D55">
        <v>0.833333333333</v>
      </c>
      <c r="E55">
        <v>1</v>
      </c>
      <c r="F55">
        <v>0.166666666667</v>
      </c>
      <c r="G55">
        <v>3</v>
      </c>
      <c r="H55">
        <f t="shared" si="0"/>
        <v>1</v>
      </c>
    </row>
    <row r="56" ht="13.5" hidden="1" spans="1:8">
      <c r="A56" s="29" t="s">
        <v>67</v>
      </c>
      <c r="B56">
        <v>1</v>
      </c>
      <c r="C56">
        <v>0</v>
      </c>
      <c r="D56">
        <v>0</v>
      </c>
      <c r="E56">
        <v>1</v>
      </c>
      <c r="F56">
        <v>1</v>
      </c>
      <c r="G56">
        <v>0</v>
      </c>
      <c r="H56">
        <f t="shared" si="0"/>
        <v>1</v>
      </c>
    </row>
    <row r="57" ht="13.5" hidden="1" spans="1:8">
      <c r="A57" s="29" t="s">
        <v>68</v>
      </c>
      <c r="B57">
        <v>1</v>
      </c>
      <c r="C57">
        <v>0</v>
      </c>
      <c r="D57">
        <v>0</v>
      </c>
      <c r="E57">
        <v>1</v>
      </c>
      <c r="F57">
        <v>1</v>
      </c>
      <c r="G57">
        <v>0</v>
      </c>
      <c r="H57">
        <f t="shared" si="0"/>
        <v>1</v>
      </c>
    </row>
    <row r="58" ht="13.5" hidden="1" spans="1:8">
      <c r="A58" s="29" t="s">
        <v>69</v>
      </c>
      <c r="B58">
        <v>1</v>
      </c>
      <c r="C58">
        <v>0</v>
      </c>
      <c r="D58">
        <v>0</v>
      </c>
      <c r="E58">
        <v>1</v>
      </c>
      <c r="F58">
        <v>1</v>
      </c>
      <c r="G58">
        <v>0</v>
      </c>
      <c r="H58">
        <f t="shared" si="0"/>
        <v>1</v>
      </c>
    </row>
    <row r="59" ht="13.5" hidden="1" spans="1:8">
      <c r="A59" s="29" t="s">
        <v>70</v>
      </c>
      <c r="B59">
        <v>1</v>
      </c>
      <c r="C59">
        <v>0</v>
      </c>
      <c r="D59">
        <v>0</v>
      </c>
      <c r="E59">
        <v>1</v>
      </c>
      <c r="F59">
        <v>1</v>
      </c>
      <c r="G59">
        <v>0</v>
      </c>
      <c r="H59">
        <f t="shared" si="0"/>
        <v>1</v>
      </c>
    </row>
    <row r="60" ht="13.5" hidden="1" spans="1:8">
      <c r="A60" s="29" t="s">
        <v>71</v>
      </c>
      <c r="B60">
        <v>1</v>
      </c>
      <c r="C60">
        <v>0</v>
      </c>
      <c r="D60">
        <v>0</v>
      </c>
      <c r="E60">
        <v>1</v>
      </c>
      <c r="F60">
        <v>1</v>
      </c>
      <c r="G60">
        <v>0</v>
      </c>
      <c r="H60">
        <f t="shared" si="0"/>
        <v>1</v>
      </c>
    </row>
    <row r="61" ht="13.5" hidden="1" spans="1:8">
      <c r="A61" s="29" t="s">
        <v>72</v>
      </c>
      <c r="B61">
        <v>2</v>
      </c>
      <c r="C61">
        <v>1</v>
      </c>
      <c r="D61">
        <v>0.5</v>
      </c>
      <c r="E61">
        <v>1</v>
      </c>
      <c r="F61">
        <v>0.5</v>
      </c>
      <c r="G61">
        <v>0</v>
      </c>
      <c r="H61">
        <f t="shared" si="0"/>
        <v>1</v>
      </c>
    </row>
    <row r="62" ht="13.5" hidden="1" spans="1:8">
      <c r="A62" s="29" t="s">
        <v>73</v>
      </c>
      <c r="B62">
        <v>162</v>
      </c>
      <c r="C62">
        <v>108</v>
      </c>
      <c r="D62">
        <v>0.666666666667</v>
      </c>
      <c r="E62">
        <v>54</v>
      </c>
      <c r="F62">
        <v>0.333333333333</v>
      </c>
      <c r="G62">
        <v>50</v>
      </c>
      <c r="H62">
        <f t="shared" si="0"/>
        <v>1</v>
      </c>
    </row>
    <row r="63" ht="13.5" hidden="1" spans="1:8">
      <c r="A63" s="29" t="s">
        <v>74</v>
      </c>
      <c r="B63">
        <v>2</v>
      </c>
      <c r="C63">
        <v>1</v>
      </c>
      <c r="D63">
        <v>0.5</v>
      </c>
      <c r="E63">
        <v>1</v>
      </c>
      <c r="F63">
        <v>0.5</v>
      </c>
      <c r="G63">
        <v>0</v>
      </c>
      <c r="H63">
        <f t="shared" si="0"/>
        <v>1</v>
      </c>
    </row>
    <row r="64" ht="13.5" hidden="1" spans="1:8">
      <c r="A64" s="29" t="s">
        <v>75</v>
      </c>
      <c r="B64">
        <v>3</v>
      </c>
      <c r="C64">
        <v>0</v>
      </c>
      <c r="D64">
        <v>0</v>
      </c>
      <c r="E64">
        <v>3</v>
      </c>
      <c r="F64">
        <v>1</v>
      </c>
      <c r="G64">
        <v>0</v>
      </c>
      <c r="H64">
        <f t="shared" si="0"/>
        <v>1</v>
      </c>
    </row>
    <row r="65" ht="13.5" hidden="1" spans="1:8">
      <c r="A65" s="29" t="s">
        <v>76</v>
      </c>
      <c r="B65">
        <v>1</v>
      </c>
      <c r="C65">
        <v>0</v>
      </c>
      <c r="D65">
        <v>0</v>
      </c>
      <c r="E65">
        <v>1</v>
      </c>
      <c r="F65">
        <v>1</v>
      </c>
      <c r="G65">
        <v>0</v>
      </c>
      <c r="H65">
        <f t="shared" si="0"/>
        <v>1</v>
      </c>
    </row>
    <row r="66" ht="13.5" hidden="1" spans="1:8">
      <c r="A66" s="29" t="s">
        <v>77</v>
      </c>
      <c r="B66">
        <v>27</v>
      </c>
      <c r="C66">
        <v>16</v>
      </c>
      <c r="D66">
        <v>0.592592592593</v>
      </c>
      <c r="E66">
        <v>11</v>
      </c>
      <c r="F66">
        <v>0.407407407407</v>
      </c>
      <c r="G66">
        <v>3</v>
      </c>
      <c r="H66">
        <f t="shared" ref="H66:H129" si="1">IF(AND(B66&lt;=300,F66&gt;0.122),1,IF(AND(B66&lt;=300,F66&lt;=0.122),2,IF(F66&lt;=0.03,3,4)))</f>
        <v>1</v>
      </c>
    </row>
    <row r="67" ht="13.5" hidden="1" spans="1:8">
      <c r="A67" s="29" t="s">
        <v>78</v>
      </c>
      <c r="B67">
        <v>1</v>
      </c>
      <c r="C67">
        <v>0</v>
      </c>
      <c r="D67">
        <v>0</v>
      </c>
      <c r="E67">
        <v>1</v>
      </c>
      <c r="F67">
        <v>1</v>
      </c>
      <c r="G67">
        <v>0</v>
      </c>
      <c r="H67">
        <f t="shared" si="1"/>
        <v>1</v>
      </c>
    </row>
    <row r="68" ht="13.5" hidden="1" spans="1:8">
      <c r="A68" s="29" t="s">
        <v>79</v>
      </c>
      <c r="B68">
        <v>4</v>
      </c>
      <c r="C68">
        <v>2</v>
      </c>
      <c r="D68">
        <v>0.5</v>
      </c>
      <c r="E68">
        <v>2</v>
      </c>
      <c r="F68">
        <v>0.5</v>
      </c>
      <c r="G68">
        <v>0</v>
      </c>
      <c r="H68">
        <f t="shared" si="1"/>
        <v>1</v>
      </c>
    </row>
    <row r="69" ht="13.5" hidden="1" spans="1:8">
      <c r="A69" s="29" t="s">
        <v>80</v>
      </c>
      <c r="B69">
        <v>1</v>
      </c>
      <c r="C69">
        <v>0</v>
      </c>
      <c r="D69">
        <v>0</v>
      </c>
      <c r="E69">
        <v>1</v>
      </c>
      <c r="F69">
        <v>1</v>
      </c>
      <c r="G69">
        <v>0</v>
      </c>
      <c r="H69">
        <f t="shared" si="1"/>
        <v>1</v>
      </c>
    </row>
    <row r="70" ht="13.5" hidden="1" spans="1:8">
      <c r="A70" s="29" t="s">
        <v>81</v>
      </c>
      <c r="B70">
        <v>1</v>
      </c>
      <c r="C70">
        <v>0</v>
      </c>
      <c r="D70">
        <v>0</v>
      </c>
      <c r="E70">
        <v>1</v>
      </c>
      <c r="F70">
        <v>1</v>
      </c>
      <c r="G70">
        <v>0</v>
      </c>
      <c r="H70">
        <f t="shared" si="1"/>
        <v>1</v>
      </c>
    </row>
    <row r="71" ht="13.5" hidden="1" spans="1:8">
      <c r="A71" s="29" t="s">
        <v>82</v>
      </c>
      <c r="B71">
        <v>1</v>
      </c>
      <c r="C71">
        <v>0</v>
      </c>
      <c r="D71">
        <v>0</v>
      </c>
      <c r="E71">
        <v>1</v>
      </c>
      <c r="F71">
        <v>1</v>
      </c>
      <c r="G71">
        <v>0</v>
      </c>
      <c r="H71">
        <f t="shared" si="1"/>
        <v>1</v>
      </c>
    </row>
    <row r="72" ht="13.5" hidden="1" spans="1:8">
      <c r="A72" s="29" t="s">
        <v>83</v>
      </c>
      <c r="B72">
        <v>4</v>
      </c>
      <c r="C72">
        <v>3</v>
      </c>
      <c r="D72">
        <v>0.75</v>
      </c>
      <c r="E72">
        <v>1</v>
      </c>
      <c r="F72">
        <v>0.25</v>
      </c>
      <c r="G72">
        <v>4</v>
      </c>
      <c r="H72">
        <f t="shared" si="1"/>
        <v>1</v>
      </c>
    </row>
    <row r="73" ht="13.5" hidden="1" spans="1:8">
      <c r="A73" s="29" t="s">
        <v>84</v>
      </c>
      <c r="B73">
        <v>1</v>
      </c>
      <c r="C73">
        <v>0</v>
      </c>
      <c r="D73">
        <v>0</v>
      </c>
      <c r="E73">
        <v>1</v>
      </c>
      <c r="F73">
        <v>1</v>
      </c>
      <c r="G73">
        <v>0</v>
      </c>
      <c r="H73">
        <f t="shared" si="1"/>
        <v>1</v>
      </c>
    </row>
    <row r="74" ht="13.5" hidden="1" spans="1:8">
      <c r="A74" s="29" t="s">
        <v>85</v>
      </c>
      <c r="B74">
        <v>1</v>
      </c>
      <c r="C74">
        <v>0</v>
      </c>
      <c r="D74">
        <v>0</v>
      </c>
      <c r="E74">
        <v>1</v>
      </c>
      <c r="F74">
        <v>1</v>
      </c>
      <c r="G74">
        <v>0</v>
      </c>
      <c r="H74">
        <f t="shared" si="1"/>
        <v>1</v>
      </c>
    </row>
    <row r="75" ht="13.5" hidden="1" spans="1:8">
      <c r="A75" s="29" t="s">
        <v>86</v>
      </c>
      <c r="B75">
        <v>2</v>
      </c>
      <c r="C75">
        <v>1</v>
      </c>
      <c r="D75">
        <v>0.5</v>
      </c>
      <c r="E75">
        <v>1</v>
      </c>
      <c r="F75">
        <v>0.5</v>
      </c>
      <c r="G75">
        <v>0</v>
      </c>
      <c r="H75">
        <f t="shared" si="1"/>
        <v>1</v>
      </c>
    </row>
    <row r="76" ht="13.5" hidden="1" spans="1:8">
      <c r="A76" s="29" t="s">
        <v>87</v>
      </c>
      <c r="B76">
        <v>1</v>
      </c>
      <c r="C76">
        <v>0</v>
      </c>
      <c r="D76">
        <v>0</v>
      </c>
      <c r="E76">
        <v>1</v>
      </c>
      <c r="F76">
        <v>1</v>
      </c>
      <c r="G76">
        <v>0</v>
      </c>
      <c r="H76">
        <f t="shared" si="1"/>
        <v>1</v>
      </c>
    </row>
    <row r="77" ht="13.5" hidden="1" spans="1:8">
      <c r="A77" s="29" t="s">
        <v>88</v>
      </c>
      <c r="B77">
        <v>5</v>
      </c>
      <c r="C77">
        <v>2</v>
      </c>
      <c r="D77">
        <v>0.4</v>
      </c>
      <c r="E77">
        <v>3</v>
      </c>
      <c r="F77">
        <v>0.6</v>
      </c>
      <c r="G77">
        <v>0</v>
      </c>
      <c r="H77">
        <f t="shared" si="1"/>
        <v>1</v>
      </c>
    </row>
    <row r="78" ht="13.5" hidden="1" spans="1:8">
      <c r="A78" s="29" t="s">
        <v>89</v>
      </c>
      <c r="B78">
        <v>1</v>
      </c>
      <c r="C78">
        <v>0</v>
      </c>
      <c r="D78">
        <v>0</v>
      </c>
      <c r="E78">
        <v>1</v>
      </c>
      <c r="F78">
        <v>1</v>
      </c>
      <c r="G78">
        <v>0</v>
      </c>
      <c r="H78">
        <f t="shared" si="1"/>
        <v>1</v>
      </c>
    </row>
    <row r="79" ht="13.5" hidden="1" spans="1:8">
      <c r="A79" s="29" t="s">
        <v>90</v>
      </c>
      <c r="B79">
        <v>1</v>
      </c>
      <c r="C79">
        <v>0</v>
      </c>
      <c r="D79">
        <v>0</v>
      </c>
      <c r="E79">
        <v>1</v>
      </c>
      <c r="F79">
        <v>1</v>
      </c>
      <c r="G79">
        <v>0</v>
      </c>
      <c r="H79">
        <f t="shared" si="1"/>
        <v>1</v>
      </c>
    </row>
    <row r="80" ht="13.5" hidden="1" spans="1:8">
      <c r="A80" s="29" t="s">
        <v>91</v>
      </c>
      <c r="B80">
        <v>138</v>
      </c>
      <c r="C80">
        <v>25</v>
      </c>
      <c r="D80">
        <v>0.18115942029</v>
      </c>
      <c r="E80">
        <v>113</v>
      </c>
      <c r="F80">
        <v>0.81884057971</v>
      </c>
      <c r="G80">
        <v>59</v>
      </c>
      <c r="H80">
        <f t="shared" si="1"/>
        <v>1</v>
      </c>
    </row>
    <row r="81" ht="13.5" hidden="1" spans="1:8">
      <c r="A81" s="29" t="s">
        <v>92</v>
      </c>
      <c r="B81">
        <v>1</v>
      </c>
      <c r="C81">
        <v>0</v>
      </c>
      <c r="D81">
        <v>0</v>
      </c>
      <c r="E81">
        <v>1</v>
      </c>
      <c r="F81">
        <v>1</v>
      </c>
      <c r="G81">
        <v>0</v>
      </c>
      <c r="H81">
        <f t="shared" si="1"/>
        <v>1</v>
      </c>
    </row>
    <row r="82" ht="13.5" hidden="1" spans="1:8">
      <c r="A82" s="29" t="s">
        <v>93</v>
      </c>
      <c r="B82">
        <v>3</v>
      </c>
      <c r="C82">
        <v>2</v>
      </c>
      <c r="D82">
        <v>0.666666666667</v>
      </c>
      <c r="E82">
        <v>1</v>
      </c>
      <c r="F82">
        <v>0.333333333333</v>
      </c>
      <c r="G82">
        <v>1</v>
      </c>
      <c r="H82">
        <f t="shared" si="1"/>
        <v>1</v>
      </c>
    </row>
    <row r="83" ht="13.5" hidden="1" spans="1:8">
      <c r="A83" s="29" t="s">
        <v>94</v>
      </c>
      <c r="B83">
        <v>8</v>
      </c>
      <c r="C83">
        <v>3</v>
      </c>
      <c r="D83">
        <v>0.375</v>
      </c>
      <c r="E83">
        <v>5</v>
      </c>
      <c r="F83">
        <v>0.625</v>
      </c>
      <c r="G83">
        <v>3</v>
      </c>
      <c r="H83">
        <f t="shared" si="1"/>
        <v>1</v>
      </c>
    </row>
    <row r="84" ht="13.5" hidden="1" spans="1:8">
      <c r="A84" s="29" t="s">
        <v>95</v>
      </c>
      <c r="B84">
        <v>1</v>
      </c>
      <c r="C84">
        <v>0</v>
      </c>
      <c r="D84">
        <v>0</v>
      </c>
      <c r="E84">
        <v>1</v>
      </c>
      <c r="F84">
        <v>1</v>
      </c>
      <c r="G84">
        <v>0</v>
      </c>
      <c r="H84">
        <f t="shared" si="1"/>
        <v>1</v>
      </c>
    </row>
    <row r="85" ht="13.5" hidden="1" spans="1:8">
      <c r="A85" s="29" t="s">
        <v>96</v>
      </c>
      <c r="B85">
        <v>1</v>
      </c>
      <c r="C85">
        <v>0</v>
      </c>
      <c r="D85">
        <v>0</v>
      </c>
      <c r="E85">
        <v>1</v>
      </c>
      <c r="F85">
        <v>1</v>
      </c>
      <c r="G85">
        <v>1</v>
      </c>
      <c r="H85">
        <f t="shared" si="1"/>
        <v>1</v>
      </c>
    </row>
    <row r="86" ht="13.5" hidden="1" spans="1:8">
      <c r="A86" s="29" t="s">
        <v>97</v>
      </c>
      <c r="B86">
        <v>5</v>
      </c>
      <c r="C86">
        <v>2</v>
      </c>
      <c r="D86">
        <v>0.4</v>
      </c>
      <c r="E86">
        <v>3</v>
      </c>
      <c r="F86">
        <v>0.6</v>
      </c>
      <c r="G86">
        <v>0</v>
      </c>
      <c r="H86">
        <f t="shared" si="1"/>
        <v>1</v>
      </c>
    </row>
    <row r="87" ht="13.5" hidden="1" spans="1:8">
      <c r="A87" s="29" t="s">
        <v>98</v>
      </c>
      <c r="B87">
        <v>13</v>
      </c>
      <c r="C87">
        <v>11</v>
      </c>
      <c r="D87">
        <v>0.846153846154</v>
      </c>
      <c r="E87">
        <v>2</v>
      </c>
      <c r="F87">
        <v>0.153846153846</v>
      </c>
      <c r="G87">
        <v>2</v>
      </c>
      <c r="H87">
        <f t="shared" si="1"/>
        <v>1</v>
      </c>
    </row>
    <row r="88" ht="13.5" hidden="1" spans="1:8">
      <c r="A88" s="29" t="s">
        <v>99</v>
      </c>
      <c r="B88">
        <v>2</v>
      </c>
      <c r="C88">
        <v>1</v>
      </c>
      <c r="D88">
        <v>0.5</v>
      </c>
      <c r="E88">
        <v>1</v>
      </c>
      <c r="F88">
        <v>0.5</v>
      </c>
      <c r="G88">
        <v>1</v>
      </c>
      <c r="H88">
        <f t="shared" si="1"/>
        <v>1</v>
      </c>
    </row>
    <row r="89" ht="13.5" hidden="1" spans="1:8">
      <c r="A89" s="29" t="s">
        <v>100</v>
      </c>
      <c r="B89">
        <v>4</v>
      </c>
      <c r="C89">
        <v>3</v>
      </c>
      <c r="D89">
        <v>0.75</v>
      </c>
      <c r="E89">
        <v>1</v>
      </c>
      <c r="F89">
        <v>0.25</v>
      </c>
      <c r="G89">
        <v>2</v>
      </c>
      <c r="H89">
        <f t="shared" si="1"/>
        <v>1</v>
      </c>
    </row>
    <row r="90" ht="13.5" hidden="1" spans="1:8">
      <c r="A90" s="29" t="s">
        <v>101</v>
      </c>
      <c r="B90">
        <v>1</v>
      </c>
      <c r="C90">
        <v>0</v>
      </c>
      <c r="D90">
        <v>0</v>
      </c>
      <c r="E90">
        <v>1</v>
      </c>
      <c r="F90">
        <v>1</v>
      </c>
      <c r="G90">
        <v>0</v>
      </c>
      <c r="H90">
        <f t="shared" si="1"/>
        <v>1</v>
      </c>
    </row>
    <row r="91" ht="13.5" hidden="1" spans="1:8">
      <c r="A91" s="29" t="s">
        <v>102</v>
      </c>
      <c r="B91">
        <v>1</v>
      </c>
      <c r="C91">
        <v>0</v>
      </c>
      <c r="D91">
        <v>0</v>
      </c>
      <c r="E91">
        <v>1</v>
      </c>
      <c r="F91">
        <v>1</v>
      </c>
      <c r="G91">
        <v>0</v>
      </c>
      <c r="H91">
        <f t="shared" si="1"/>
        <v>1</v>
      </c>
    </row>
    <row r="92" ht="13.5" hidden="1" spans="1:8">
      <c r="A92" s="29" t="s">
        <v>103</v>
      </c>
      <c r="B92">
        <v>2</v>
      </c>
      <c r="C92">
        <v>1</v>
      </c>
      <c r="D92">
        <v>0.5</v>
      </c>
      <c r="E92">
        <v>1</v>
      </c>
      <c r="F92">
        <v>0.5</v>
      </c>
      <c r="G92">
        <v>0</v>
      </c>
      <c r="H92">
        <f t="shared" si="1"/>
        <v>1</v>
      </c>
    </row>
    <row r="93" ht="13.5" hidden="1" spans="1:8">
      <c r="A93" s="29" t="s">
        <v>104</v>
      </c>
      <c r="B93">
        <v>1</v>
      </c>
      <c r="C93">
        <v>0</v>
      </c>
      <c r="D93">
        <v>0</v>
      </c>
      <c r="E93">
        <v>1</v>
      </c>
      <c r="F93">
        <v>1</v>
      </c>
      <c r="G93">
        <v>0</v>
      </c>
      <c r="H93">
        <f t="shared" si="1"/>
        <v>1</v>
      </c>
    </row>
    <row r="94" ht="13.5" hidden="1" spans="1:8">
      <c r="A94" s="29" t="s">
        <v>105</v>
      </c>
      <c r="B94">
        <v>2</v>
      </c>
      <c r="C94">
        <v>0</v>
      </c>
      <c r="D94">
        <v>0</v>
      </c>
      <c r="E94">
        <v>2</v>
      </c>
      <c r="F94">
        <v>1</v>
      </c>
      <c r="G94">
        <v>1</v>
      </c>
      <c r="H94">
        <f t="shared" si="1"/>
        <v>1</v>
      </c>
    </row>
    <row r="95" ht="13.5" hidden="1" spans="1:8">
      <c r="A95" s="29" t="s">
        <v>106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f t="shared" si="1"/>
        <v>1</v>
      </c>
    </row>
    <row r="96" ht="13.5" hidden="1" spans="1:8">
      <c r="A96" s="29" t="s">
        <v>107</v>
      </c>
      <c r="B96">
        <v>1</v>
      </c>
      <c r="C96">
        <v>0</v>
      </c>
      <c r="D96">
        <v>0</v>
      </c>
      <c r="E96">
        <v>1</v>
      </c>
      <c r="F96">
        <v>1</v>
      </c>
      <c r="G96">
        <v>0</v>
      </c>
      <c r="H96">
        <f t="shared" si="1"/>
        <v>1</v>
      </c>
    </row>
    <row r="97" ht="13.5" hidden="1" spans="1:8">
      <c r="A97" s="29" t="s">
        <v>108</v>
      </c>
      <c r="B97">
        <v>9</v>
      </c>
      <c r="C97">
        <v>7</v>
      </c>
      <c r="D97">
        <v>0.777777777778</v>
      </c>
      <c r="E97">
        <v>2</v>
      </c>
      <c r="F97">
        <v>0.222222222222</v>
      </c>
      <c r="G97">
        <v>4</v>
      </c>
      <c r="H97">
        <f t="shared" si="1"/>
        <v>1</v>
      </c>
    </row>
    <row r="98" ht="13.5" hidden="1" spans="1:8">
      <c r="A98" s="29" t="s">
        <v>109</v>
      </c>
      <c r="B98">
        <v>3</v>
      </c>
      <c r="C98">
        <v>2</v>
      </c>
      <c r="D98">
        <v>0.666666666667</v>
      </c>
      <c r="E98">
        <v>1</v>
      </c>
      <c r="F98">
        <v>0.333333333333</v>
      </c>
      <c r="G98">
        <v>0</v>
      </c>
      <c r="H98">
        <f t="shared" si="1"/>
        <v>1</v>
      </c>
    </row>
    <row r="99" ht="13.5" hidden="1" spans="1:8">
      <c r="A99" s="29" t="s">
        <v>110</v>
      </c>
      <c r="B99">
        <v>81</v>
      </c>
      <c r="C99">
        <v>26</v>
      </c>
      <c r="D99">
        <v>0.320987654321</v>
      </c>
      <c r="E99">
        <v>55</v>
      </c>
      <c r="F99">
        <v>0.679012345679</v>
      </c>
      <c r="G99">
        <v>19</v>
      </c>
      <c r="H99">
        <f t="shared" si="1"/>
        <v>1</v>
      </c>
    </row>
    <row r="100" ht="13.5" hidden="1" spans="1:8">
      <c r="A100" s="29" t="s">
        <v>111</v>
      </c>
      <c r="B100">
        <v>1</v>
      </c>
      <c r="C100">
        <v>0</v>
      </c>
      <c r="D100">
        <v>0</v>
      </c>
      <c r="E100">
        <v>1</v>
      </c>
      <c r="F100">
        <v>1</v>
      </c>
      <c r="G100">
        <v>0</v>
      </c>
      <c r="H100">
        <f t="shared" si="1"/>
        <v>1</v>
      </c>
    </row>
    <row r="101" ht="13.5" hidden="1" spans="1:8">
      <c r="A101" s="29" t="s">
        <v>112</v>
      </c>
      <c r="B101">
        <v>1</v>
      </c>
      <c r="C101">
        <v>0</v>
      </c>
      <c r="D101">
        <v>0</v>
      </c>
      <c r="E101">
        <v>1</v>
      </c>
      <c r="F101">
        <v>1</v>
      </c>
      <c r="G101">
        <v>0</v>
      </c>
      <c r="H101">
        <f t="shared" si="1"/>
        <v>1</v>
      </c>
    </row>
    <row r="102" ht="13.5" hidden="1" spans="1:8">
      <c r="A102" s="29" t="s">
        <v>113</v>
      </c>
      <c r="B102">
        <v>4</v>
      </c>
      <c r="C102">
        <v>3</v>
      </c>
      <c r="D102">
        <v>0.75</v>
      </c>
      <c r="E102">
        <v>1</v>
      </c>
      <c r="F102">
        <v>0.25</v>
      </c>
      <c r="G102">
        <v>1</v>
      </c>
      <c r="H102">
        <f t="shared" si="1"/>
        <v>1</v>
      </c>
    </row>
    <row r="103" ht="13.5" hidden="1" spans="1:8">
      <c r="A103" s="29" t="s">
        <v>114</v>
      </c>
      <c r="B103">
        <v>3</v>
      </c>
      <c r="C103">
        <v>1</v>
      </c>
      <c r="D103">
        <v>0.333333333333</v>
      </c>
      <c r="E103">
        <v>2</v>
      </c>
      <c r="F103">
        <v>0.666666666667</v>
      </c>
      <c r="G103">
        <v>3</v>
      </c>
      <c r="H103">
        <f t="shared" si="1"/>
        <v>1</v>
      </c>
    </row>
    <row r="104" ht="13.5" hidden="1" spans="1:8">
      <c r="A104" s="29" t="s">
        <v>115</v>
      </c>
      <c r="B104">
        <v>2</v>
      </c>
      <c r="C104">
        <v>1</v>
      </c>
      <c r="D104">
        <v>0.5</v>
      </c>
      <c r="E104">
        <v>1</v>
      </c>
      <c r="F104">
        <v>0.5</v>
      </c>
      <c r="G104">
        <v>1</v>
      </c>
      <c r="H104">
        <f t="shared" si="1"/>
        <v>1</v>
      </c>
    </row>
    <row r="105" ht="13.5" hidden="1" spans="1:8">
      <c r="A105" s="29" t="s">
        <v>116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2</v>
      </c>
      <c r="H105">
        <f t="shared" si="1"/>
        <v>1</v>
      </c>
    </row>
    <row r="106" ht="13.5" hidden="1" spans="1:8">
      <c r="A106" s="29" t="s">
        <v>117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f t="shared" si="1"/>
        <v>1</v>
      </c>
    </row>
    <row r="107" ht="13.5" hidden="1" spans="1:8">
      <c r="A107" s="29" t="s">
        <v>118</v>
      </c>
      <c r="B107">
        <v>8</v>
      </c>
      <c r="C107">
        <v>2</v>
      </c>
      <c r="D107">
        <v>0.25</v>
      </c>
      <c r="E107">
        <v>6</v>
      </c>
      <c r="F107">
        <v>0.75</v>
      </c>
      <c r="G107">
        <v>0</v>
      </c>
      <c r="H107">
        <f t="shared" si="1"/>
        <v>1</v>
      </c>
    </row>
    <row r="108" ht="13.5" hidden="1" spans="1:8">
      <c r="A108" s="29" t="s">
        <v>119</v>
      </c>
      <c r="B108">
        <v>2</v>
      </c>
      <c r="C108">
        <v>1</v>
      </c>
      <c r="D108">
        <v>0.5</v>
      </c>
      <c r="E108">
        <v>1</v>
      </c>
      <c r="F108">
        <v>0.5</v>
      </c>
      <c r="G108">
        <v>0</v>
      </c>
      <c r="H108">
        <f t="shared" si="1"/>
        <v>1</v>
      </c>
    </row>
    <row r="109" ht="13.5" hidden="1" spans="1:8">
      <c r="A109" s="29" t="s">
        <v>120</v>
      </c>
      <c r="B109">
        <v>4</v>
      </c>
      <c r="C109">
        <v>0</v>
      </c>
      <c r="D109">
        <v>0</v>
      </c>
      <c r="E109">
        <v>4</v>
      </c>
      <c r="F109">
        <v>1</v>
      </c>
      <c r="G109">
        <v>0</v>
      </c>
      <c r="H109">
        <f t="shared" si="1"/>
        <v>1</v>
      </c>
    </row>
    <row r="110" ht="13.5" hidden="1" spans="1:8">
      <c r="A110" s="29" t="s">
        <v>121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f t="shared" si="1"/>
        <v>1</v>
      </c>
    </row>
    <row r="111" ht="13.5" hidden="1" spans="1:8">
      <c r="A111" s="29" t="s">
        <v>122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f t="shared" si="1"/>
        <v>1</v>
      </c>
    </row>
    <row r="112" ht="13.5" hidden="1" spans="1:8">
      <c r="A112" s="29" t="s">
        <v>123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1</v>
      </c>
      <c r="H112">
        <f t="shared" si="1"/>
        <v>1</v>
      </c>
    </row>
    <row r="113" ht="13.5" hidden="1" spans="1:8">
      <c r="A113" s="29" t="s">
        <v>124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f t="shared" si="1"/>
        <v>1</v>
      </c>
    </row>
    <row r="114" ht="13.5" hidden="1" spans="1:8">
      <c r="A114" s="29" t="s">
        <v>125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1</v>
      </c>
      <c r="H114">
        <f t="shared" si="1"/>
        <v>1</v>
      </c>
    </row>
    <row r="115" ht="13.5" hidden="1" spans="1:8">
      <c r="A115" s="29" t="s">
        <v>126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1</v>
      </c>
      <c r="H115">
        <f t="shared" si="1"/>
        <v>1</v>
      </c>
    </row>
    <row r="116" ht="13.5" hidden="1" spans="1:8">
      <c r="A116" s="29" t="s">
        <v>127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0</v>
      </c>
      <c r="H116">
        <f t="shared" si="1"/>
        <v>1</v>
      </c>
    </row>
    <row r="117" ht="13.5" hidden="1" spans="1:8">
      <c r="A117" s="29" t="s">
        <v>128</v>
      </c>
      <c r="B117">
        <v>7</v>
      </c>
      <c r="C117">
        <v>6</v>
      </c>
      <c r="D117">
        <v>0.857142857143</v>
      </c>
      <c r="E117">
        <v>1</v>
      </c>
      <c r="F117">
        <v>0.142857142857</v>
      </c>
      <c r="G117">
        <v>10</v>
      </c>
      <c r="H117">
        <f t="shared" si="1"/>
        <v>1</v>
      </c>
    </row>
    <row r="118" ht="13.5" hidden="1" spans="1:8">
      <c r="A118" s="29" t="s">
        <v>129</v>
      </c>
      <c r="B118">
        <v>3</v>
      </c>
      <c r="C118">
        <v>2</v>
      </c>
      <c r="D118">
        <v>0.666666666667</v>
      </c>
      <c r="E118">
        <v>1</v>
      </c>
      <c r="F118">
        <v>0.333333333333</v>
      </c>
      <c r="G118">
        <v>0</v>
      </c>
      <c r="H118">
        <f t="shared" si="1"/>
        <v>1</v>
      </c>
    </row>
    <row r="119" ht="13.5" hidden="1" spans="1:8">
      <c r="A119" s="29" t="s">
        <v>130</v>
      </c>
      <c r="B119">
        <v>128</v>
      </c>
      <c r="C119">
        <v>96</v>
      </c>
      <c r="D119">
        <v>0.75</v>
      </c>
      <c r="E119">
        <v>32</v>
      </c>
      <c r="F119">
        <v>0.25</v>
      </c>
      <c r="G119">
        <v>58</v>
      </c>
      <c r="H119">
        <f t="shared" si="1"/>
        <v>1</v>
      </c>
    </row>
    <row r="120" ht="13.5" hidden="1" spans="1:8">
      <c r="A120" s="29" t="s">
        <v>131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f t="shared" si="1"/>
        <v>1</v>
      </c>
    </row>
    <row r="121" ht="13.5" hidden="1" spans="1:8">
      <c r="A121" s="29" t="s">
        <v>132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f t="shared" si="1"/>
        <v>1</v>
      </c>
    </row>
    <row r="122" ht="13.5" hidden="1" spans="1:8">
      <c r="A122" s="29" t="s">
        <v>133</v>
      </c>
      <c r="B122">
        <v>2</v>
      </c>
      <c r="C122">
        <v>1</v>
      </c>
      <c r="D122">
        <v>0.5</v>
      </c>
      <c r="E122">
        <v>1</v>
      </c>
      <c r="F122">
        <v>0.5</v>
      </c>
      <c r="G122">
        <v>0</v>
      </c>
      <c r="H122">
        <f t="shared" si="1"/>
        <v>1</v>
      </c>
    </row>
    <row r="123" ht="13.5" hidden="1" spans="1:8">
      <c r="A123" s="29" t="s">
        <v>134</v>
      </c>
      <c r="B123">
        <v>2</v>
      </c>
      <c r="C123">
        <v>1</v>
      </c>
      <c r="D123">
        <v>0.5</v>
      </c>
      <c r="E123">
        <v>1</v>
      </c>
      <c r="F123">
        <v>0.5</v>
      </c>
      <c r="G123">
        <v>0</v>
      </c>
      <c r="H123">
        <f t="shared" si="1"/>
        <v>1</v>
      </c>
    </row>
    <row r="124" ht="13.5" hidden="1" spans="1:8">
      <c r="A124" s="29" t="s">
        <v>135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0</v>
      </c>
      <c r="H124">
        <f t="shared" si="1"/>
        <v>1</v>
      </c>
    </row>
    <row r="125" ht="13.5" hidden="1" spans="1:8">
      <c r="A125" s="29" t="s">
        <v>136</v>
      </c>
      <c r="B125">
        <v>1</v>
      </c>
      <c r="C125">
        <v>0</v>
      </c>
      <c r="D125">
        <v>0</v>
      </c>
      <c r="E125">
        <v>1</v>
      </c>
      <c r="F125">
        <v>1</v>
      </c>
      <c r="G125">
        <v>0</v>
      </c>
      <c r="H125">
        <f t="shared" si="1"/>
        <v>1</v>
      </c>
    </row>
    <row r="126" ht="13.5" hidden="1" spans="1:8">
      <c r="A126" s="29" t="s">
        <v>137</v>
      </c>
      <c r="B126">
        <v>1</v>
      </c>
      <c r="C126">
        <v>0</v>
      </c>
      <c r="D126">
        <v>0</v>
      </c>
      <c r="E126">
        <v>1</v>
      </c>
      <c r="F126">
        <v>1</v>
      </c>
      <c r="G126">
        <v>1</v>
      </c>
      <c r="H126">
        <f t="shared" si="1"/>
        <v>1</v>
      </c>
    </row>
    <row r="127" ht="13.5" hidden="1" spans="1:8">
      <c r="A127" s="29" t="s">
        <v>138</v>
      </c>
      <c r="B127">
        <v>1</v>
      </c>
      <c r="C127">
        <v>0</v>
      </c>
      <c r="D127">
        <v>0</v>
      </c>
      <c r="E127">
        <v>1</v>
      </c>
      <c r="F127">
        <v>1</v>
      </c>
      <c r="G127">
        <v>0</v>
      </c>
      <c r="H127">
        <f t="shared" si="1"/>
        <v>1</v>
      </c>
    </row>
    <row r="128" ht="13.5" hidden="1" spans="1:8">
      <c r="A128" s="29" t="s">
        <v>139</v>
      </c>
      <c r="B128">
        <v>6</v>
      </c>
      <c r="C128">
        <v>5</v>
      </c>
      <c r="D128">
        <v>0.833333333333</v>
      </c>
      <c r="E128">
        <v>1</v>
      </c>
      <c r="F128">
        <v>0.166666666667</v>
      </c>
      <c r="G128">
        <v>9</v>
      </c>
      <c r="H128">
        <f t="shared" si="1"/>
        <v>1</v>
      </c>
    </row>
    <row r="129" ht="13.5" hidden="1" spans="1:8">
      <c r="A129" s="29" t="s">
        <v>140</v>
      </c>
      <c r="B129">
        <v>1</v>
      </c>
      <c r="C129">
        <v>0</v>
      </c>
      <c r="D129">
        <v>0</v>
      </c>
      <c r="E129">
        <v>1</v>
      </c>
      <c r="F129">
        <v>1</v>
      </c>
      <c r="G129">
        <v>0</v>
      </c>
      <c r="H129">
        <f t="shared" si="1"/>
        <v>1</v>
      </c>
    </row>
    <row r="130" ht="13.5" hidden="1" spans="1:8">
      <c r="A130" s="29" t="s">
        <v>141</v>
      </c>
      <c r="B130">
        <v>1</v>
      </c>
      <c r="C130">
        <v>0</v>
      </c>
      <c r="D130">
        <v>0</v>
      </c>
      <c r="E130">
        <v>1</v>
      </c>
      <c r="F130">
        <v>1</v>
      </c>
      <c r="G130">
        <v>0</v>
      </c>
      <c r="H130">
        <f t="shared" ref="H130:H193" si="2">IF(AND(B130&lt;=300,F130&gt;0.122),1,IF(AND(B130&lt;=300,F130&lt;=0.122),2,IF(F130&lt;=0.03,3,4)))</f>
        <v>1</v>
      </c>
    </row>
    <row r="131" ht="13.5" hidden="1" spans="1:8">
      <c r="A131" s="29" t="s">
        <v>142</v>
      </c>
      <c r="B131">
        <v>17</v>
      </c>
      <c r="C131">
        <v>14</v>
      </c>
      <c r="D131">
        <v>0.823529411765</v>
      </c>
      <c r="E131">
        <v>3</v>
      </c>
      <c r="F131">
        <v>0.176470588235</v>
      </c>
      <c r="G131">
        <v>11</v>
      </c>
      <c r="H131">
        <f t="shared" si="2"/>
        <v>1</v>
      </c>
    </row>
    <row r="132" ht="13.5" hidden="1" spans="1:8">
      <c r="A132" s="29" t="s">
        <v>143</v>
      </c>
      <c r="B132">
        <v>1</v>
      </c>
      <c r="C132">
        <v>0</v>
      </c>
      <c r="D132">
        <v>0</v>
      </c>
      <c r="E132">
        <v>1</v>
      </c>
      <c r="F132">
        <v>1</v>
      </c>
      <c r="G132">
        <v>0</v>
      </c>
      <c r="H132">
        <f t="shared" si="2"/>
        <v>1</v>
      </c>
    </row>
    <row r="133" ht="13.5" hidden="1" spans="1:8">
      <c r="A133" s="29" t="s">
        <v>144</v>
      </c>
      <c r="B133">
        <v>231</v>
      </c>
      <c r="C133">
        <v>167</v>
      </c>
      <c r="D133">
        <v>0.722943722944</v>
      </c>
      <c r="E133">
        <v>64</v>
      </c>
      <c r="F133">
        <v>0.277056277056</v>
      </c>
      <c r="G133">
        <v>110</v>
      </c>
      <c r="H133">
        <f t="shared" si="2"/>
        <v>1</v>
      </c>
    </row>
    <row r="134" ht="13.5" hidden="1" spans="1:8">
      <c r="A134" s="29" t="s">
        <v>145</v>
      </c>
      <c r="B134">
        <v>1</v>
      </c>
      <c r="C134">
        <v>0</v>
      </c>
      <c r="D134">
        <v>0</v>
      </c>
      <c r="E134">
        <v>1</v>
      </c>
      <c r="F134">
        <v>1</v>
      </c>
      <c r="G134">
        <v>0</v>
      </c>
      <c r="H134">
        <f t="shared" si="2"/>
        <v>1</v>
      </c>
    </row>
    <row r="135" ht="13.5" hidden="1" spans="1:8">
      <c r="A135" s="29" t="s">
        <v>146</v>
      </c>
      <c r="B135">
        <v>1</v>
      </c>
      <c r="C135">
        <v>0</v>
      </c>
      <c r="D135">
        <v>0</v>
      </c>
      <c r="E135">
        <v>1</v>
      </c>
      <c r="F135">
        <v>1</v>
      </c>
      <c r="G135">
        <v>0</v>
      </c>
      <c r="H135">
        <f t="shared" si="2"/>
        <v>1</v>
      </c>
    </row>
    <row r="136" ht="13.5" hidden="1" spans="1:8">
      <c r="A136" s="29" t="s">
        <v>147</v>
      </c>
      <c r="B136">
        <v>2</v>
      </c>
      <c r="C136">
        <v>1</v>
      </c>
      <c r="D136">
        <v>0.5</v>
      </c>
      <c r="E136">
        <v>1</v>
      </c>
      <c r="F136">
        <v>0.5</v>
      </c>
      <c r="G136">
        <v>0</v>
      </c>
      <c r="H136">
        <f t="shared" si="2"/>
        <v>1</v>
      </c>
    </row>
    <row r="137" ht="13.5" hidden="1" spans="1:8">
      <c r="A137" s="29" t="s">
        <v>148</v>
      </c>
      <c r="B137">
        <v>2</v>
      </c>
      <c r="C137">
        <v>1</v>
      </c>
      <c r="D137">
        <v>0.5</v>
      </c>
      <c r="E137">
        <v>1</v>
      </c>
      <c r="F137">
        <v>0.5</v>
      </c>
      <c r="G137">
        <v>0</v>
      </c>
      <c r="H137">
        <f t="shared" si="2"/>
        <v>1</v>
      </c>
    </row>
    <row r="138" ht="13.5" hidden="1" spans="1:8">
      <c r="A138" s="29" t="s">
        <v>149</v>
      </c>
      <c r="B138">
        <v>1</v>
      </c>
      <c r="C138">
        <v>0</v>
      </c>
      <c r="D138">
        <v>0</v>
      </c>
      <c r="E138">
        <v>1</v>
      </c>
      <c r="F138">
        <v>1</v>
      </c>
      <c r="G138">
        <v>0</v>
      </c>
      <c r="H138">
        <f t="shared" si="2"/>
        <v>1</v>
      </c>
    </row>
    <row r="139" ht="13.5" hidden="1" spans="1:8">
      <c r="A139" s="29" t="s">
        <v>150</v>
      </c>
      <c r="B139">
        <v>1</v>
      </c>
      <c r="C139">
        <v>0</v>
      </c>
      <c r="D139">
        <v>0</v>
      </c>
      <c r="E139">
        <v>1</v>
      </c>
      <c r="F139">
        <v>1</v>
      </c>
      <c r="G139">
        <v>2</v>
      </c>
      <c r="H139">
        <f t="shared" si="2"/>
        <v>1</v>
      </c>
    </row>
    <row r="140" ht="13.5" hidden="1" spans="1:8">
      <c r="A140" s="29" t="s">
        <v>151</v>
      </c>
      <c r="B140">
        <v>1</v>
      </c>
      <c r="C140">
        <v>0</v>
      </c>
      <c r="D140">
        <v>0</v>
      </c>
      <c r="E140">
        <v>1</v>
      </c>
      <c r="F140">
        <v>1</v>
      </c>
      <c r="G140">
        <v>0</v>
      </c>
      <c r="H140">
        <f t="shared" si="2"/>
        <v>1</v>
      </c>
    </row>
    <row r="141" ht="13.5" hidden="1" spans="1:8">
      <c r="A141" s="29" t="s">
        <v>152</v>
      </c>
      <c r="B141">
        <v>292</v>
      </c>
      <c r="C141">
        <v>177</v>
      </c>
      <c r="D141">
        <v>0.606164383562</v>
      </c>
      <c r="E141">
        <v>115</v>
      </c>
      <c r="F141">
        <v>0.393835616438</v>
      </c>
      <c r="G141">
        <v>120</v>
      </c>
      <c r="H141">
        <f t="shared" si="2"/>
        <v>1</v>
      </c>
    </row>
    <row r="142" ht="13.5" hidden="1" spans="1:8">
      <c r="A142" s="29" t="s">
        <v>153</v>
      </c>
      <c r="B142">
        <v>5</v>
      </c>
      <c r="C142">
        <v>2</v>
      </c>
      <c r="D142">
        <v>0.4</v>
      </c>
      <c r="E142">
        <v>3</v>
      </c>
      <c r="F142">
        <v>0.6</v>
      </c>
      <c r="G142">
        <v>1</v>
      </c>
      <c r="H142">
        <f t="shared" si="2"/>
        <v>1</v>
      </c>
    </row>
    <row r="143" ht="13.5" hidden="1" spans="1:8">
      <c r="A143" s="29" t="s">
        <v>154</v>
      </c>
      <c r="B143">
        <v>47</v>
      </c>
      <c r="C143">
        <v>41</v>
      </c>
      <c r="D143">
        <v>0.872340425532</v>
      </c>
      <c r="E143">
        <v>6</v>
      </c>
      <c r="F143">
        <v>0.127659574468</v>
      </c>
      <c r="G143">
        <v>23</v>
      </c>
      <c r="H143">
        <f t="shared" si="2"/>
        <v>1</v>
      </c>
    </row>
    <row r="144" ht="13.5" hidden="1" spans="1:8">
      <c r="A144" s="29" t="s">
        <v>155</v>
      </c>
      <c r="B144">
        <v>1</v>
      </c>
      <c r="C144">
        <v>0</v>
      </c>
      <c r="D144">
        <v>0</v>
      </c>
      <c r="E144">
        <v>1</v>
      </c>
      <c r="F144">
        <v>1</v>
      </c>
      <c r="G144">
        <v>0</v>
      </c>
      <c r="H144">
        <f t="shared" si="2"/>
        <v>1</v>
      </c>
    </row>
    <row r="145" ht="13.5" hidden="1" spans="1:8">
      <c r="A145" s="29" t="s">
        <v>156</v>
      </c>
      <c r="B145">
        <v>1</v>
      </c>
      <c r="C145">
        <v>0</v>
      </c>
      <c r="D145">
        <v>0</v>
      </c>
      <c r="E145">
        <v>1</v>
      </c>
      <c r="F145">
        <v>1</v>
      </c>
      <c r="G145">
        <v>0</v>
      </c>
      <c r="H145">
        <f t="shared" si="2"/>
        <v>1</v>
      </c>
    </row>
    <row r="146" ht="13.5" hidden="1" spans="1:8">
      <c r="A146" s="29" t="s">
        <v>157</v>
      </c>
      <c r="B146">
        <v>4</v>
      </c>
      <c r="C146">
        <v>3</v>
      </c>
      <c r="D146">
        <v>0.75</v>
      </c>
      <c r="E146">
        <v>1</v>
      </c>
      <c r="F146">
        <v>0.25</v>
      </c>
      <c r="G146">
        <v>1</v>
      </c>
      <c r="H146">
        <f t="shared" si="2"/>
        <v>1</v>
      </c>
    </row>
    <row r="147" ht="13.5" hidden="1" spans="1:8">
      <c r="A147" s="29" t="s">
        <v>158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0</v>
      </c>
      <c r="H147">
        <f t="shared" si="2"/>
        <v>1</v>
      </c>
    </row>
    <row r="148" ht="13.5" hidden="1" spans="1:8">
      <c r="A148" s="29" t="s">
        <v>159</v>
      </c>
      <c r="B148">
        <v>2</v>
      </c>
      <c r="C148">
        <v>0</v>
      </c>
      <c r="D148">
        <v>0</v>
      </c>
      <c r="E148">
        <v>2</v>
      </c>
      <c r="F148">
        <v>1</v>
      </c>
      <c r="G148">
        <v>0</v>
      </c>
      <c r="H148">
        <f t="shared" si="2"/>
        <v>1</v>
      </c>
    </row>
    <row r="149" ht="13.5" hidden="1" spans="1:8">
      <c r="A149" s="29" t="s">
        <v>160</v>
      </c>
      <c r="B149">
        <v>1</v>
      </c>
      <c r="C149">
        <v>0</v>
      </c>
      <c r="D149">
        <v>0</v>
      </c>
      <c r="E149">
        <v>1</v>
      </c>
      <c r="F149">
        <v>1</v>
      </c>
      <c r="G149">
        <v>0</v>
      </c>
      <c r="H149">
        <f t="shared" si="2"/>
        <v>1</v>
      </c>
    </row>
    <row r="150" ht="13.5" hidden="1" spans="1:8">
      <c r="A150" s="29" t="s">
        <v>161</v>
      </c>
      <c r="B150">
        <v>1</v>
      </c>
      <c r="C150">
        <v>0</v>
      </c>
      <c r="D150">
        <v>0</v>
      </c>
      <c r="E150">
        <v>1</v>
      </c>
      <c r="F150">
        <v>1</v>
      </c>
      <c r="G150">
        <v>0</v>
      </c>
      <c r="H150">
        <f t="shared" si="2"/>
        <v>1</v>
      </c>
    </row>
    <row r="151" ht="13.5" hidden="1" spans="1:8">
      <c r="A151" s="29" t="s">
        <v>162</v>
      </c>
      <c r="B151">
        <v>1</v>
      </c>
      <c r="C151">
        <v>0</v>
      </c>
      <c r="D151">
        <v>0</v>
      </c>
      <c r="E151">
        <v>1</v>
      </c>
      <c r="F151">
        <v>1</v>
      </c>
      <c r="G151">
        <v>1</v>
      </c>
      <c r="H151">
        <f t="shared" si="2"/>
        <v>1</v>
      </c>
    </row>
    <row r="152" ht="13.5" hidden="1" spans="1:8">
      <c r="A152" s="29" t="s">
        <v>163</v>
      </c>
      <c r="B152">
        <v>1</v>
      </c>
      <c r="C152">
        <v>0</v>
      </c>
      <c r="D152">
        <v>0</v>
      </c>
      <c r="E152">
        <v>1</v>
      </c>
      <c r="F152">
        <v>1</v>
      </c>
      <c r="G152">
        <v>0</v>
      </c>
      <c r="H152">
        <f t="shared" si="2"/>
        <v>1</v>
      </c>
    </row>
    <row r="153" ht="13.5" hidden="1" spans="1:8">
      <c r="A153" s="29" t="s">
        <v>164</v>
      </c>
      <c r="B153">
        <v>1</v>
      </c>
      <c r="C153">
        <v>0</v>
      </c>
      <c r="D153">
        <v>0</v>
      </c>
      <c r="E153">
        <v>1</v>
      </c>
      <c r="F153">
        <v>1</v>
      </c>
      <c r="G153">
        <v>1</v>
      </c>
      <c r="H153">
        <f t="shared" si="2"/>
        <v>1</v>
      </c>
    </row>
    <row r="154" ht="13.5" hidden="1" spans="1:8">
      <c r="A154" s="29" t="s">
        <v>165</v>
      </c>
      <c r="B154">
        <v>1</v>
      </c>
      <c r="C154">
        <v>0</v>
      </c>
      <c r="D154">
        <v>0</v>
      </c>
      <c r="E154">
        <v>1</v>
      </c>
      <c r="F154">
        <v>1</v>
      </c>
      <c r="G154">
        <v>0</v>
      </c>
      <c r="H154">
        <f t="shared" si="2"/>
        <v>1</v>
      </c>
    </row>
    <row r="155" ht="13.5" hidden="1" spans="1:8">
      <c r="A155" s="29" t="s">
        <v>166</v>
      </c>
      <c r="B155">
        <v>7</v>
      </c>
      <c r="C155">
        <v>6</v>
      </c>
      <c r="D155">
        <v>0.857142857143</v>
      </c>
      <c r="E155">
        <v>1</v>
      </c>
      <c r="F155">
        <v>0.142857142857</v>
      </c>
      <c r="G155">
        <v>1</v>
      </c>
      <c r="H155">
        <f t="shared" si="2"/>
        <v>1</v>
      </c>
    </row>
    <row r="156" ht="13.5" hidden="1" spans="1:8">
      <c r="A156" s="29" t="s">
        <v>167</v>
      </c>
      <c r="B156">
        <v>1</v>
      </c>
      <c r="C156">
        <v>0</v>
      </c>
      <c r="D156">
        <v>0</v>
      </c>
      <c r="E156">
        <v>1</v>
      </c>
      <c r="F156">
        <v>1</v>
      </c>
      <c r="G156">
        <v>1</v>
      </c>
      <c r="H156">
        <f t="shared" si="2"/>
        <v>1</v>
      </c>
    </row>
    <row r="157" ht="13.5" hidden="1" spans="1:8">
      <c r="A157" s="29" t="s">
        <v>168</v>
      </c>
      <c r="B157">
        <v>7</v>
      </c>
      <c r="C157">
        <v>6</v>
      </c>
      <c r="D157">
        <v>0.857142857143</v>
      </c>
      <c r="E157">
        <v>1</v>
      </c>
      <c r="F157">
        <v>0.142857142857</v>
      </c>
      <c r="G157">
        <v>8</v>
      </c>
      <c r="H157">
        <f t="shared" si="2"/>
        <v>1</v>
      </c>
    </row>
    <row r="158" ht="13.5" hidden="1" spans="1:8">
      <c r="A158" s="29" t="s">
        <v>169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f t="shared" si="2"/>
        <v>1</v>
      </c>
    </row>
    <row r="159" ht="13.5" hidden="1" spans="1:8">
      <c r="A159" s="29" t="s">
        <v>170</v>
      </c>
      <c r="B159">
        <v>2</v>
      </c>
      <c r="C159">
        <v>1</v>
      </c>
      <c r="D159">
        <v>0.5</v>
      </c>
      <c r="E159">
        <v>1</v>
      </c>
      <c r="F159">
        <v>0.5</v>
      </c>
      <c r="G159">
        <v>0</v>
      </c>
      <c r="H159">
        <f t="shared" si="2"/>
        <v>1</v>
      </c>
    </row>
    <row r="160" ht="13.5" hidden="1" spans="1:8">
      <c r="A160" s="29" t="s">
        <v>171</v>
      </c>
      <c r="B160">
        <v>1</v>
      </c>
      <c r="C160">
        <v>0</v>
      </c>
      <c r="D160">
        <v>0</v>
      </c>
      <c r="E160">
        <v>1</v>
      </c>
      <c r="F160">
        <v>1</v>
      </c>
      <c r="G160">
        <v>0</v>
      </c>
      <c r="H160">
        <f t="shared" si="2"/>
        <v>1</v>
      </c>
    </row>
    <row r="161" ht="13.5" hidden="1" spans="1:8">
      <c r="A161" s="29" t="s">
        <v>172</v>
      </c>
      <c r="B161">
        <v>3</v>
      </c>
      <c r="C161">
        <v>1</v>
      </c>
      <c r="D161">
        <v>0.333333333333</v>
      </c>
      <c r="E161">
        <v>2</v>
      </c>
      <c r="F161">
        <v>0.666666666667</v>
      </c>
      <c r="G161">
        <v>0</v>
      </c>
      <c r="H161">
        <f t="shared" si="2"/>
        <v>1</v>
      </c>
    </row>
    <row r="162" ht="13.5" hidden="1" spans="1:8">
      <c r="A162" s="29" t="s">
        <v>173</v>
      </c>
      <c r="B162">
        <v>2</v>
      </c>
      <c r="C162">
        <v>0</v>
      </c>
      <c r="D162">
        <v>0</v>
      </c>
      <c r="E162">
        <v>2</v>
      </c>
      <c r="F162">
        <v>1</v>
      </c>
      <c r="G162">
        <v>0</v>
      </c>
      <c r="H162">
        <f t="shared" si="2"/>
        <v>1</v>
      </c>
    </row>
    <row r="163" ht="13.5" hidden="1" spans="1:8">
      <c r="A163" s="29" t="s">
        <v>174</v>
      </c>
      <c r="B163">
        <v>26</v>
      </c>
      <c r="C163">
        <v>14</v>
      </c>
      <c r="D163">
        <v>0.538461538462</v>
      </c>
      <c r="E163">
        <v>12</v>
      </c>
      <c r="F163">
        <v>0.461538461538</v>
      </c>
      <c r="G163">
        <v>4</v>
      </c>
      <c r="H163">
        <f t="shared" si="2"/>
        <v>1</v>
      </c>
    </row>
    <row r="164" ht="13.5" hidden="1" spans="1:8">
      <c r="A164" s="29" t="s">
        <v>175</v>
      </c>
      <c r="B164">
        <v>1</v>
      </c>
      <c r="C164">
        <v>0</v>
      </c>
      <c r="D164">
        <v>0</v>
      </c>
      <c r="E164">
        <v>1</v>
      </c>
      <c r="F164">
        <v>1</v>
      </c>
      <c r="G164">
        <v>1</v>
      </c>
      <c r="H164">
        <f t="shared" si="2"/>
        <v>1</v>
      </c>
    </row>
    <row r="165" ht="13.5" hidden="1" spans="1:8">
      <c r="A165" s="29" t="s">
        <v>176</v>
      </c>
      <c r="B165">
        <v>6</v>
      </c>
      <c r="C165">
        <v>5</v>
      </c>
      <c r="D165">
        <v>0.833333333333</v>
      </c>
      <c r="E165">
        <v>1</v>
      </c>
      <c r="F165">
        <v>0.166666666667</v>
      </c>
      <c r="G165">
        <v>3</v>
      </c>
      <c r="H165">
        <f t="shared" si="2"/>
        <v>1</v>
      </c>
    </row>
    <row r="166" hidden="1" spans="1:8">
      <c r="A166" s="29" t="s">
        <v>177</v>
      </c>
      <c r="B166">
        <v>25</v>
      </c>
      <c r="C166">
        <v>13</v>
      </c>
      <c r="D166">
        <v>0.52</v>
      </c>
      <c r="E166">
        <v>12</v>
      </c>
      <c r="F166">
        <v>0.48</v>
      </c>
      <c r="G166">
        <v>11</v>
      </c>
      <c r="H166">
        <f t="shared" si="2"/>
        <v>1</v>
      </c>
    </row>
    <row r="167" ht="13.5" hidden="1" spans="1:8">
      <c r="A167" s="29" t="s">
        <v>178</v>
      </c>
      <c r="B167">
        <v>237</v>
      </c>
      <c r="C167">
        <v>146</v>
      </c>
      <c r="D167">
        <v>0.616033755274</v>
      </c>
      <c r="E167">
        <v>91</v>
      </c>
      <c r="F167">
        <v>0.383966244726</v>
      </c>
      <c r="G167">
        <v>85</v>
      </c>
      <c r="H167">
        <f t="shared" si="2"/>
        <v>1</v>
      </c>
    </row>
    <row r="168" ht="13.5" hidden="1" spans="1:8">
      <c r="A168" s="29" t="s">
        <v>179</v>
      </c>
      <c r="B168">
        <v>1</v>
      </c>
      <c r="C168">
        <v>0</v>
      </c>
      <c r="D168">
        <v>0</v>
      </c>
      <c r="E168">
        <v>1</v>
      </c>
      <c r="F168">
        <v>1</v>
      </c>
      <c r="G168">
        <v>0</v>
      </c>
      <c r="H168">
        <f t="shared" si="2"/>
        <v>1</v>
      </c>
    </row>
    <row r="169" ht="13.5" hidden="1" spans="1:8">
      <c r="A169" s="29" t="s">
        <v>180</v>
      </c>
      <c r="B169">
        <v>20</v>
      </c>
      <c r="C169">
        <v>16</v>
      </c>
      <c r="D169">
        <v>0.8</v>
      </c>
      <c r="E169">
        <v>4</v>
      </c>
      <c r="F169">
        <v>0.2</v>
      </c>
      <c r="G169">
        <v>23</v>
      </c>
      <c r="H169">
        <f t="shared" si="2"/>
        <v>1</v>
      </c>
    </row>
    <row r="170" ht="13.5" hidden="1" spans="1:8">
      <c r="A170" s="29" t="s">
        <v>181</v>
      </c>
      <c r="B170">
        <v>1</v>
      </c>
      <c r="C170">
        <v>0</v>
      </c>
      <c r="D170">
        <v>0</v>
      </c>
      <c r="E170">
        <v>1</v>
      </c>
      <c r="F170">
        <v>1</v>
      </c>
      <c r="G170">
        <v>0</v>
      </c>
      <c r="H170">
        <f t="shared" si="2"/>
        <v>1</v>
      </c>
    </row>
    <row r="171" ht="13.5" hidden="1" spans="1:8">
      <c r="A171" s="29" t="s">
        <v>182</v>
      </c>
      <c r="B171">
        <v>88</v>
      </c>
      <c r="C171">
        <v>53</v>
      </c>
      <c r="D171">
        <v>0.602272727273</v>
      </c>
      <c r="E171">
        <v>35</v>
      </c>
      <c r="F171">
        <v>0.397727272727</v>
      </c>
      <c r="G171">
        <v>38</v>
      </c>
      <c r="H171">
        <f t="shared" si="2"/>
        <v>1</v>
      </c>
    </row>
    <row r="172" ht="13.5" hidden="1" spans="1:8">
      <c r="A172" s="29" t="s">
        <v>183</v>
      </c>
      <c r="B172">
        <v>2</v>
      </c>
      <c r="C172">
        <v>1</v>
      </c>
      <c r="D172">
        <v>0.5</v>
      </c>
      <c r="E172">
        <v>1</v>
      </c>
      <c r="F172">
        <v>0.5</v>
      </c>
      <c r="G172">
        <v>0</v>
      </c>
      <c r="H172">
        <f t="shared" si="2"/>
        <v>1</v>
      </c>
    </row>
    <row r="173" ht="13.5" hidden="1" spans="1:8">
      <c r="A173" s="29" t="s">
        <v>184</v>
      </c>
      <c r="B173">
        <v>1</v>
      </c>
      <c r="C173">
        <v>0</v>
      </c>
      <c r="D173">
        <v>0</v>
      </c>
      <c r="E173">
        <v>1</v>
      </c>
      <c r="F173">
        <v>1</v>
      </c>
      <c r="G173">
        <v>0</v>
      </c>
      <c r="H173">
        <f t="shared" si="2"/>
        <v>1</v>
      </c>
    </row>
    <row r="174" ht="13.5" hidden="1" spans="1:8">
      <c r="A174" s="29" t="s">
        <v>185</v>
      </c>
      <c r="B174">
        <v>1</v>
      </c>
      <c r="C174">
        <v>0</v>
      </c>
      <c r="D174">
        <v>0</v>
      </c>
      <c r="E174">
        <v>1</v>
      </c>
      <c r="F174">
        <v>1</v>
      </c>
      <c r="G174">
        <v>0</v>
      </c>
      <c r="H174">
        <f t="shared" si="2"/>
        <v>1</v>
      </c>
    </row>
    <row r="175" ht="13.5" hidden="1" spans="1:8">
      <c r="A175" s="29" t="s">
        <v>186</v>
      </c>
      <c r="B175">
        <v>1</v>
      </c>
      <c r="C175">
        <v>0</v>
      </c>
      <c r="D175">
        <v>0</v>
      </c>
      <c r="E175">
        <v>1</v>
      </c>
      <c r="F175">
        <v>1</v>
      </c>
      <c r="G175">
        <v>0</v>
      </c>
      <c r="H175">
        <f t="shared" si="2"/>
        <v>1</v>
      </c>
    </row>
    <row r="176" ht="13.5" hidden="1" spans="1:8">
      <c r="A176" s="29" t="s">
        <v>187</v>
      </c>
      <c r="B176">
        <v>1</v>
      </c>
      <c r="C176">
        <v>0</v>
      </c>
      <c r="D176">
        <v>0</v>
      </c>
      <c r="E176">
        <v>1</v>
      </c>
      <c r="F176">
        <v>1</v>
      </c>
      <c r="G176">
        <v>0</v>
      </c>
      <c r="H176">
        <f t="shared" si="2"/>
        <v>1</v>
      </c>
    </row>
    <row r="177" ht="13.5" hidden="1" spans="1:8">
      <c r="A177" s="29" t="s">
        <v>188</v>
      </c>
      <c r="B177">
        <v>1</v>
      </c>
      <c r="C177">
        <v>0</v>
      </c>
      <c r="D177">
        <v>0</v>
      </c>
      <c r="E177">
        <v>1</v>
      </c>
      <c r="F177">
        <v>1</v>
      </c>
      <c r="G177">
        <v>0</v>
      </c>
      <c r="H177">
        <f t="shared" si="2"/>
        <v>1</v>
      </c>
    </row>
    <row r="178" ht="13.5" hidden="1" spans="1:8">
      <c r="A178" s="29" t="s">
        <v>189</v>
      </c>
      <c r="B178">
        <v>4</v>
      </c>
      <c r="C178">
        <v>2</v>
      </c>
      <c r="D178">
        <v>0.5</v>
      </c>
      <c r="E178">
        <v>2</v>
      </c>
      <c r="F178">
        <v>0.5</v>
      </c>
      <c r="G178">
        <v>0</v>
      </c>
      <c r="H178">
        <f t="shared" si="2"/>
        <v>1</v>
      </c>
    </row>
    <row r="179" ht="13.5" hidden="1" spans="1:8">
      <c r="A179" s="29" t="s">
        <v>190</v>
      </c>
      <c r="B179">
        <v>1</v>
      </c>
      <c r="C179">
        <v>0</v>
      </c>
      <c r="D179">
        <v>0</v>
      </c>
      <c r="E179">
        <v>1</v>
      </c>
      <c r="F179">
        <v>1</v>
      </c>
      <c r="G179">
        <v>0</v>
      </c>
      <c r="H179">
        <f t="shared" si="2"/>
        <v>1</v>
      </c>
    </row>
    <row r="180" ht="13.5" hidden="1" spans="1:8">
      <c r="A180" s="29" t="s">
        <v>191</v>
      </c>
      <c r="B180">
        <v>1</v>
      </c>
      <c r="C180">
        <v>0</v>
      </c>
      <c r="D180">
        <v>0</v>
      </c>
      <c r="E180">
        <v>1</v>
      </c>
      <c r="F180">
        <v>1</v>
      </c>
      <c r="G180">
        <v>0</v>
      </c>
      <c r="H180">
        <f t="shared" si="2"/>
        <v>1</v>
      </c>
    </row>
    <row r="181" ht="13.5" hidden="1" spans="1:8">
      <c r="A181" s="29" t="s">
        <v>192</v>
      </c>
      <c r="B181">
        <v>7</v>
      </c>
      <c r="C181">
        <v>6</v>
      </c>
      <c r="D181">
        <v>0.857142857143</v>
      </c>
      <c r="E181">
        <v>1</v>
      </c>
      <c r="F181">
        <v>0.142857142857</v>
      </c>
      <c r="G181">
        <v>1</v>
      </c>
      <c r="H181">
        <f t="shared" si="2"/>
        <v>1</v>
      </c>
    </row>
    <row r="182" ht="13.5" hidden="1" spans="1:8">
      <c r="A182" s="29" t="s">
        <v>193</v>
      </c>
      <c r="B182">
        <v>1</v>
      </c>
      <c r="C182">
        <v>0</v>
      </c>
      <c r="D182">
        <v>0</v>
      </c>
      <c r="E182">
        <v>1</v>
      </c>
      <c r="F182">
        <v>1</v>
      </c>
      <c r="G182">
        <v>0</v>
      </c>
      <c r="H182">
        <f t="shared" si="2"/>
        <v>1</v>
      </c>
    </row>
    <row r="183" ht="13.5" hidden="1" spans="1:8">
      <c r="A183" s="29" t="s">
        <v>194</v>
      </c>
      <c r="B183">
        <v>1</v>
      </c>
      <c r="C183">
        <v>0</v>
      </c>
      <c r="D183">
        <v>0</v>
      </c>
      <c r="E183">
        <v>1</v>
      </c>
      <c r="F183">
        <v>1</v>
      </c>
      <c r="G183">
        <v>0</v>
      </c>
      <c r="H183">
        <f t="shared" si="2"/>
        <v>1</v>
      </c>
    </row>
    <row r="184" ht="13.5" hidden="1" spans="1:8">
      <c r="A184" s="29" t="s">
        <v>195</v>
      </c>
      <c r="B184">
        <v>14</v>
      </c>
      <c r="C184">
        <v>12</v>
      </c>
      <c r="D184">
        <v>0.857142857143</v>
      </c>
      <c r="E184">
        <v>2</v>
      </c>
      <c r="F184">
        <v>0.142857142857</v>
      </c>
      <c r="G184">
        <v>8</v>
      </c>
      <c r="H184">
        <f t="shared" si="2"/>
        <v>1</v>
      </c>
    </row>
    <row r="185" ht="13.5" hidden="1" spans="1:8">
      <c r="A185" s="29" t="s">
        <v>196</v>
      </c>
      <c r="B185">
        <v>1</v>
      </c>
      <c r="C185">
        <v>0</v>
      </c>
      <c r="D185">
        <v>0</v>
      </c>
      <c r="E185">
        <v>1</v>
      </c>
      <c r="F185">
        <v>1</v>
      </c>
      <c r="G185">
        <v>0</v>
      </c>
      <c r="H185">
        <f t="shared" si="2"/>
        <v>1</v>
      </c>
    </row>
    <row r="186" ht="13.5" hidden="1" spans="1:13">
      <c r="A186" s="29" t="s">
        <v>197</v>
      </c>
      <c r="B186">
        <v>95</v>
      </c>
      <c r="C186">
        <v>42</v>
      </c>
      <c r="D186">
        <v>0.442105263158</v>
      </c>
      <c r="E186">
        <v>53</v>
      </c>
      <c r="F186">
        <v>0.557894736842</v>
      </c>
      <c r="G186">
        <v>21</v>
      </c>
      <c r="H186">
        <f t="shared" si="2"/>
        <v>1</v>
      </c>
      <c r="I186" s="31" t="s">
        <v>7</v>
      </c>
      <c r="J186" s="31" t="s">
        <v>8</v>
      </c>
      <c r="K186" s="32" t="s">
        <v>9</v>
      </c>
      <c r="L186" s="32" t="s">
        <v>10</v>
      </c>
      <c r="M186" s="32" t="s">
        <v>11</v>
      </c>
    </row>
    <row r="187" ht="13.5" spans="1:17">
      <c r="A187" s="34" t="s">
        <v>198</v>
      </c>
      <c r="B187" s="33">
        <v>43</v>
      </c>
      <c r="C187" s="33">
        <v>11</v>
      </c>
      <c r="D187" s="33">
        <v>0.255813953488</v>
      </c>
      <c r="E187" s="33">
        <v>32</v>
      </c>
      <c r="F187" s="33">
        <v>0.744186046512</v>
      </c>
      <c r="G187" s="33">
        <v>9</v>
      </c>
      <c r="H187" s="33">
        <f t="shared" si="2"/>
        <v>1</v>
      </c>
      <c r="I187" s="35">
        <f>SUM(E2:E187)</f>
        <v>1091</v>
      </c>
      <c r="J187" s="35">
        <f>SUM(C2:C187)</f>
        <v>1328</v>
      </c>
      <c r="K187" s="35">
        <v>1091</v>
      </c>
      <c r="L187" s="35">
        <v>0</v>
      </c>
      <c r="M187" s="36">
        <v>1328</v>
      </c>
      <c r="N187" s="33">
        <f>I187+J187</f>
        <v>2419</v>
      </c>
      <c r="O187" s="37" t="s">
        <v>199</v>
      </c>
      <c r="P187" s="33"/>
      <c r="Q187" s="33"/>
    </row>
    <row r="188" ht="13.5" hidden="1" spans="1:8">
      <c r="A188" t="s">
        <v>200</v>
      </c>
      <c r="B188">
        <v>3</v>
      </c>
      <c r="C188">
        <v>3</v>
      </c>
      <c r="D188">
        <v>1</v>
      </c>
      <c r="E188">
        <v>0</v>
      </c>
      <c r="F188">
        <v>0</v>
      </c>
      <c r="G188">
        <v>1</v>
      </c>
      <c r="H188">
        <f t="shared" si="2"/>
        <v>2</v>
      </c>
    </row>
    <row r="189" hidden="1" spans="1:8">
      <c r="A189" t="s">
        <v>201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1</v>
      </c>
      <c r="H189">
        <f t="shared" si="2"/>
        <v>2</v>
      </c>
    </row>
    <row r="190" ht="13.5" hidden="1" spans="1:8">
      <c r="A190" s="29" t="s">
        <v>202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0</v>
      </c>
      <c r="H190">
        <f t="shared" si="2"/>
        <v>2</v>
      </c>
    </row>
    <row r="191" ht="13.5" hidden="1" spans="1:8">
      <c r="A191" s="29" t="s">
        <v>203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0</v>
      </c>
      <c r="H191">
        <f t="shared" si="2"/>
        <v>2</v>
      </c>
    </row>
    <row r="192" ht="13.5" hidden="1" spans="1:8">
      <c r="A192" s="29" t="s">
        <v>204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4</v>
      </c>
      <c r="H192">
        <f t="shared" si="2"/>
        <v>2</v>
      </c>
    </row>
    <row r="193" ht="13.5" hidden="1" spans="1:8">
      <c r="A193" s="29" t="s">
        <v>205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f t="shared" si="2"/>
        <v>2</v>
      </c>
    </row>
    <row r="194" ht="13.5" hidden="1" spans="1:8">
      <c r="A194" s="29" t="s">
        <v>206</v>
      </c>
      <c r="B194">
        <v>6</v>
      </c>
      <c r="C194">
        <v>6</v>
      </c>
      <c r="D194">
        <v>1</v>
      </c>
      <c r="E194">
        <v>0</v>
      </c>
      <c r="F194">
        <v>0</v>
      </c>
      <c r="G194">
        <v>3</v>
      </c>
      <c r="H194">
        <f t="shared" ref="H194:H257" si="3">IF(AND(B194&lt;=300,F194&gt;0.122),1,IF(AND(B194&lt;=300,F194&lt;=0.122),2,IF(F194&lt;=0.03,3,4)))</f>
        <v>2</v>
      </c>
    </row>
    <row r="195" ht="13.5" hidden="1" spans="1:8">
      <c r="A195" s="29" t="s">
        <v>207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2</v>
      </c>
      <c r="H195">
        <f t="shared" si="3"/>
        <v>2</v>
      </c>
    </row>
    <row r="196" ht="13.5" hidden="1" spans="1:8">
      <c r="A196" s="29" t="s">
        <v>208</v>
      </c>
      <c r="B196">
        <v>2</v>
      </c>
      <c r="C196">
        <v>2</v>
      </c>
      <c r="D196">
        <v>1</v>
      </c>
      <c r="E196">
        <v>0</v>
      </c>
      <c r="F196">
        <v>0</v>
      </c>
      <c r="G196">
        <v>0</v>
      </c>
      <c r="H196">
        <f t="shared" si="3"/>
        <v>2</v>
      </c>
    </row>
    <row r="197" ht="13.5" hidden="1" spans="1:8">
      <c r="A197" s="29" t="s">
        <v>209</v>
      </c>
      <c r="B197">
        <v>28</v>
      </c>
      <c r="C197">
        <v>28</v>
      </c>
      <c r="D197">
        <v>1</v>
      </c>
      <c r="E197">
        <v>0</v>
      </c>
      <c r="F197">
        <v>0</v>
      </c>
      <c r="G197">
        <v>13</v>
      </c>
      <c r="H197">
        <f t="shared" si="3"/>
        <v>2</v>
      </c>
    </row>
    <row r="198" ht="13.5" hidden="1" spans="1:8">
      <c r="A198" s="29" t="s">
        <v>210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f t="shared" si="3"/>
        <v>2</v>
      </c>
    </row>
    <row r="199" ht="13.5" hidden="1" spans="1:8">
      <c r="A199" s="29" t="s">
        <v>211</v>
      </c>
      <c r="B199">
        <v>11</v>
      </c>
      <c r="C199">
        <v>11</v>
      </c>
      <c r="D199">
        <v>1</v>
      </c>
      <c r="E199">
        <v>0</v>
      </c>
      <c r="F199">
        <v>0</v>
      </c>
      <c r="G199">
        <v>6</v>
      </c>
      <c r="H199">
        <f t="shared" si="3"/>
        <v>2</v>
      </c>
    </row>
    <row r="200" ht="13.5" hidden="1" spans="1:8">
      <c r="A200" s="29" t="s">
        <v>212</v>
      </c>
      <c r="B200">
        <v>1</v>
      </c>
      <c r="C200">
        <v>1</v>
      </c>
      <c r="D200">
        <v>1</v>
      </c>
      <c r="E200">
        <v>0</v>
      </c>
      <c r="F200">
        <v>0</v>
      </c>
      <c r="G200">
        <v>0</v>
      </c>
      <c r="H200">
        <f t="shared" si="3"/>
        <v>2</v>
      </c>
    </row>
    <row r="201" ht="13.5" hidden="1" spans="1:8">
      <c r="A201" s="29" t="s">
        <v>213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0</v>
      </c>
      <c r="H201">
        <f t="shared" si="3"/>
        <v>2</v>
      </c>
    </row>
    <row r="202" ht="13.5" hidden="1" spans="1:8">
      <c r="A202" s="29" t="s">
        <v>214</v>
      </c>
      <c r="B202">
        <v>116</v>
      </c>
      <c r="C202">
        <v>115</v>
      </c>
      <c r="D202">
        <v>0.991379310345</v>
      </c>
      <c r="E202">
        <v>1</v>
      </c>
      <c r="F202">
        <v>0.00862068965517</v>
      </c>
      <c r="G202">
        <v>79</v>
      </c>
      <c r="H202">
        <f t="shared" si="3"/>
        <v>2</v>
      </c>
    </row>
    <row r="203" ht="13.5" hidden="1" spans="1:8">
      <c r="A203" s="29" t="s">
        <v>215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f t="shared" si="3"/>
        <v>2</v>
      </c>
    </row>
    <row r="204" ht="13.5" hidden="1" spans="1:8">
      <c r="A204" s="29" t="s">
        <v>216</v>
      </c>
      <c r="B204">
        <v>14</v>
      </c>
      <c r="C204">
        <v>14</v>
      </c>
      <c r="D204">
        <v>1</v>
      </c>
      <c r="E204">
        <v>0</v>
      </c>
      <c r="F204">
        <v>0</v>
      </c>
      <c r="G204">
        <v>10</v>
      </c>
      <c r="H204">
        <f t="shared" si="3"/>
        <v>2</v>
      </c>
    </row>
    <row r="205" ht="13.5" hidden="1" spans="1:8">
      <c r="A205" s="29" t="s">
        <v>217</v>
      </c>
      <c r="B205">
        <v>32</v>
      </c>
      <c r="C205">
        <v>30</v>
      </c>
      <c r="D205">
        <v>0.9375</v>
      </c>
      <c r="E205">
        <v>2</v>
      </c>
      <c r="F205">
        <v>0.0625</v>
      </c>
      <c r="G205">
        <v>10</v>
      </c>
      <c r="H205">
        <f t="shared" si="3"/>
        <v>2</v>
      </c>
    </row>
    <row r="206" ht="13.5" hidden="1" spans="1:8">
      <c r="A206" s="29" t="s">
        <v>218</v>
      </c>
      <c r="B206">
        <v>58</v>
      </c>
      <c r="C206">
        <v>58</v>
      </c>
      <c r="D206">
        <v>1</v>
      </c>
      <c r="E206">
        <v>0</v>
      </c>
      <c r="F206">
        <v>0</v>
      </c>
      <c r="G206">
        <v>43</v>
      </c>
      <c r="H206">
        <f t="shared" si="3"/>
        <v>2</v>
      </c>
    </row>
    <row r="207" ht="13.5" hidden="1" spans="1:8">
      <c r="A207" s="29" t="s">
        <v>219</v>
      </c>
      <c r="B207">
        <v>137</v>
      </c>
      <c r="C207">
        <v>126</v>
      </c>
      <c r="D207">
        <v>0.919708029197</v>
      </c>
      <c r="E207">
        <v>11</v>
      </c>
      <c r="F207">
        <v>0.0802919708029</v>
      </c>
      <c r="G207">
        <v>79</v>
      </c>
      <c r="H207">
        <f t="shared" si="3"/>
        <v>2</v>
      </c>
    </row>
    <row r="208" ht="13.5" hidden="1" spans="1:8">
      <c r="A208" s="29" t="s">
        <v>220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0</v>
      </c>
      <c r="H208">
        <f t="shared" si="3"/>
        <v>2</v>
      </c>
    </row>
    <row r="209" ht="13.5" hidden="1" spans="1:8">
      <c r="A209" s="29" t="s">
        <v>221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f t="shared" si="3"/>
        <v>2</v>
      </c>
    </row>
    <row r="210" ht="13.5" hidden="1" spans="1:8">
      <c r="A210" s="29" t="s">
        <v>222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f t="shared" si="3"/>
        <v>2</v>
      </c>
    </row>
    <row r="211" ht="13.5" hidden="1" spans="1:8">
      <c r="A211" s="29" t="s">
        <v>223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f t="shared" si="3"/>
        <v>2</v>
      </c>
    </row>
    <row r="212" ht="13.5" hidden="1" spans="1:8">
      <c r="A212" s="29" t="s">
        <v>224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1</v>
      </c>
      <c r="H212">
        <f t="shared" si="3"/>
        <v>2</v>
      </c>
    </row>
    <row r="213" ht="13.5" hidden="1" spans="1:8">
      <c r="A213" s="29" t="s">
        <v>225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1</v>
      </c>
      <c r="H213">
        <f t="shared" si="3"/>
        <v>2</v>
      </c>
    </row>
    <row r="214" ht="13.5" hidden="1" spans="1:8">
      <c r="A214" s="29" t="s">
        <v>226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f t="shared" si="3"/>
        <v>2</v>
      </c>
    </row>
    <row r="215" ht="13.5" hidden="1" spans="1:8">
      <c r="A215" s="29" t="s">
        <v>227</v>
      </c>
      <c r="B215">
        <v>14</v>
      </c>
      <c r="C215">
        <v>14</v>
      </c>
      <c r="D215">
        <v>1</v>
      </c>
      <c r="E215">
        <v>0</v>
      </c>
      <c r="F215">
        <v>0</v>
      </c>
      <c r="G215">
        <v>12</v>
      </c>
      <c r="H215">
        <f t="shared" si="3"/>
        <v>2</v>
      </c>
    </row>
    <row r="216" ht="13.5" hidden="1" spans="1:8">
      <c r="A216" s="29" t="s">
        <v>228</v>
      </c>
      <c r="B216">
        <v>25</v>
      </c>
      <c r="C216">
        <v>22</v>
      </c>
      <c r="D216">
        <v>0.88</v>
      </c>
      <c r="E216">
        <v>3</v>
      </c>
      <c r="F216">
        <v>0.12</v>
      </c>
      <c r="G216">
        <v>13</v>
      </c>
      <c r="H216">
        <f t="shared" si="3"/>
        <v>2</v>
      </c>
    </row>
    <row r="217" ht="13.5" hidden="1" spans="1:8">
      <c r="A217" s="29" t="s">
        <v>229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2</v>
      </c>
      <c r="H217">
        <f t="shared" si="3"/>
        <v>2</v>
      </c>
    </row>
    <row r="218" ht="13.5" hidden="1" spans="1:8">
      <c r="A218" s="29" t="s">
        <v>230</v>
      </c>
      <c r="B218">
        <v>1</v>
      </c>
      <c r="C218">
        <v>1</v>
      </c>
      <c r="D218">
        <v>1</v>
      </c>
      <c r="E218">
        <v>0</v>
      </c>
      <c r="F218">
        <v>0</v>
      </c>
      <c r="G218">
        <v>2</v>
      </c>
      <c r="H218">
        <f t="shared" si="3"/>
        <v>2</v>
      </c>
    </row>
    <row r="219" ht="13.5" hidden="1" spans="1:8">
      <c r="A219" s="29" t="s">
        <v>231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</v>
      </c>
      <c r="H219">
        <f t="shared" si="3"/>
        <v>2</v>
      </c>
    </row>
    <row r="220" ht="13.5" hidden="1" spans="1:8">
      <c r="A220" s="29" t="s">
        <v>232</v>
      </c>
      <c r="B220">
        <v>27</v>
      </c>
      <c r="C220">
        <v>26</v>
      </c>
      <c r="D220">
        <v>0.962962962963</v>
      </c>
      <c r="E220">
        <v>1</v>
      </c>
      <c r="F220">
        <v>0.037037037037</v>
      </c>
      <c r="G220">
        <v>10</v>
      </c>
      <c r="H220">
        <f t="shared" si="3"/>
        <v>2</v>
      </c>
    </row>
    <row r="221" ht="13.5" hidden="1" spans="1:8">
      <c r="A221" s="29" t="s">
        <v>233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f t="shared" si="3"/>
        <v>2</v>
      </c>
    </row>
    <row r="222" ht="13.5" hidden="1" spans="1:8">
      <c r="A222" s="29" t="s">
        <v>234</v>
      </c>
      <c r="B222">
        <v>1</v>
      </c>
      <c r="C222">
        <v>1</v>
      </c>
      <c r="D222">
        <v>1</v>
      </c>
      <c r="E222">
        <v>0</v>
      </c>
      <c r="F222">
        <v>0</v>
      </c>
      <c r="G222">
        <v>0</v>
      </c>
      <c r="H222">
        <f t="shared" si="3"/>
        <v>2</v>
      </c>
    </row>
    <row r="223" ht="13.5" hidden="1" spans="1:8">
      <c r="A223" s="29" t="s">
        <v>235</v>
      </c>
      <c r="B223">
        <v>22</v>
      </c>
      <c r="C223">
        <v>22</v>
      </c>
      <c r="D223">
        <v>1</v>
      </c>
      <c r="E223">
        <v>0</v>
      </c>
      <c r="F223">
        <v>0</v>
      </c>
      <c r="G223">
        <v>15</v>
      </c>
      <c r="H223">
        <f t="shared" si="3"/>
        <v>2</v>
      </c>
    </row>
    <row r="224" ht="13.5" hidden="1" spans="1:8">
      <c r="A224" s="29" t="s">
        <v>236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f t="shared" si="3"/>
        <v>2</v>
      </c>
    </row>
    <row r="225" ht="13.5" hidden="1" spans="1:8">
      <c r="A225" s="29" t="s">
        <v>237</v>
      </c>
      <c r="B225">
        <v>221</v>
      </c>
      <c r="C225">
        <v>214</v>
      </c>
      <c r="D225">
        <v>0.968325791855</v>
      </c>
      <c r="E225">
        <v>7</v>
      </c>
      <c r="F225">
        <v>0.0316742081448</v>
      </c>
      <c r="G225">
        <v>168</v>
      </c>
      <c r="H225">
        <f t="shared" si="3"/>
        <v>2</v>
      </c>
    </row>
    <row r="226" ht="13.5" hidden="1" spans="1:8">
      <c r="A226" s="29" t="s">
        <v>238</v>
      </c>
      <c r="B226">
        <v>1</v>
      </c>
      <c r="C226">
        <v>1</v>
      </c>
      <c r="D226">
        <v>1</v>
      </c>
      <c r="E226">
        <v>0</v>
      </c>
      <c r="F226">
        <v>0</v>
      </c>
      <c r="G226">
        <v>0</v>
      </c>
      <c r="H226">
        <f t="shared" si="3"/>
        <v>2</v>
      </c>
    </row>
    <row r="227" ht="13.5" hidden="1" spans="1:8">
      <c r="A227" s="29" t="s">
        <v>239</v>
      </c>
      <c r="B227">
        <v>1</v>
      </c>
      <c r="C227">
        <v>1</v>
      </c>
      <c r="D227">
        <v>1</v>
      </c>
      <c r="E227">
        <v>0</v>
      </c>
      <c r="F227">
        <v>0</v>
      </c>
      <c r="G227">
        <v>0</v>
      </c>
      <c r="H227">
        <f t="shared" si="3"/>
        <v>2</v>
      </c>
    </row>
    <row r="228" ht="13.5" hidden="1" spans="1:8">
      <c r="A228" s="29" t="s">
        <v>240</v>
      </c>
      <c r="B228">
        <v>16</v>
      </c>
      <c r="C228">
        <v>15</v>
      </c>
      <c r="D228">
        <v>0.9375</v>
      </c>
      <c r="E228">
        <v>1</v>
      </c>
      <c r="F228">
        <v>0.0625</v>
      </c>
      <c r="G228">
        <v>6</v>
      </c>
      <c r="H228">
        <f t="shared" si="3"/>
        <v>2</v>
      </c>
    </row>
    <row r="229" hidden="1" spans="1:8">
      <c r="A229" s="29" t="s">
        <v>241</v>
      </c>
      <c r="B229">
        <v>16</v>
      </c>
      <c r="C229">
        <v>16</v>
      </c>
      <c r="D229">
        <v>1</v>
      </c>
      <c r="E229">
        <v>0</v>
      </c>
      <c r="F229">
        <v>0</v>
      </c>
      <c r="G229">
        <v>9</v>
      </c>
      <c r="H229">
        <f t="shared" si="3"/>
        <v>2</v>
      </c>
    </row>
    <row r="230" hidden="1" spans="1:8">
      <c r="A230" s="29" t="s">
        <v>242</v>
      </c>
      <c r="B230">
        <v>20</v>
      </c>
      <c r="C230">
        <v>19</v>
      </c>
      <c r="D230">
        <v>0.95</v>
      </c>
      <c r="E230">
        <v>1</v>
      </c>
      <c r="F230">
        <v>0.05</v>
      </c>
      <c r="G230">
        <v>10</v>
      </c>
      <c r="H230">
        <f t="shared" si="3"/>
        <v>2</v>
      </c>
    </row>
    <row r="231" ht="13.5" hidden="1" spans="1:8">
      <c r="A231" s="29" t="s">
        <v>243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3</v>
      </c>
      <c r="H231">
        <f t="shared" si="3"/>
        <v>2</v>
      </c>
    </row>
    <row r="232" ht="13.5" hidden="1" spans="1:8">
      <c r="A232" s="29" t="s">
        <v>244</v>
      </c>
      <c r="B232">
        <v>2</v>
      </c>
      <c r="C232">
        <v>2</v>
      </c>
      <c r="D232">
        <v>1</v>
      </c>
      <c r="E232">
        <v>0</v>
      </c>
      <c r="F232">
        <v>0</v>
      </c>
      <c r="G232">
        <v>0</v>
      </c>
      <c r="H232">
        <f t="shared" si="3"/>
        <v>2</v>
      </c>
    </row>
    <row r="233" ht="13.5" hidden="1" spans="1:8">
      <c r="A233" s="29" t="s">
        <v>245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f t="shared" si="3"/>
        <v>2</v>
      </c>
    </row>
    <row r="234" ht="13.5" hidden="1" spans="1:8">
      <c r="A234" s="29" t="s">
        <v>246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f t="shared" si="3"/>
        <v>2</v>
      </c>
    </row>
    <row r="235" ht="13.5" hidden="1" spans="1:8">
      <c r="A235" s="29" t="s">
        <v>247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0</v>
      </c>
      <c r="H235">
        <f t="shared" si="3"/>
        <v>2</v>
      </c>
    </row>
    <row r="236" ht="13.5" hidden="1" spans="1:8">
      <c r="A236" s="29" t="s">
        <v>248</v>
      </c>
      <c r="B236">
        <v>12</v>
      </c>
      <c r="C236">
        <v>12</v>
      </c>
      <c r="D236">
        <v>1</v>
      </c>
      <c r="E236">
        <v>0</v>
      </c>
      <c r="F236">
        <v>0</v>
      </c>
      <c r="G236">
        <v>10</v>
      </c>
      <c r="H236">
        <f t="shared" si="3"/>
        <v>2</v>
      </c>
    </row>
    <row r="237" ht="13.5" hidden="1" spans="1:8">
      <c r="A237" s="29" t="s">
        <v>249</v>
      </c>
      <c r="B237">
        <v>19</v>
      </c>
      <c r="C237">
        <v>19</v>
      </c>
      <c r="D237">
        <v>1</v>
      </c>
      <c r="E237">
        <v>0</v>
      </c>
      <c r="F237">
        <v>0</v>
      </c>
      <c r="G237">
        <v>9</v>
      </c>
      <c r="H237">
        <f t="shared" si="3"/>
        <v>2</v>
      </c>
    </row>
    <row r="238" ht="13.5" hidden="1" spans="1:8">
      <c r="A238" s="29" t="s">
        <v>250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f t="shared" si="3"/>
        <v>2</v>
      </c>
    </row>
    <row r="239" ht="13.5" hidden="1" spans="1:8">
      <c r="A239" s="29" t="s">
        <v>251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f t="shared" si="3"/>
        <v>2</v>
      </c>
    </row>
    <row r="240" ht="13.5" hidden="1" spans="1:8">
      <c r="A240" s="29" t="s">
        <v>252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f t="shared" si="3"/>
        <v>2</v>
      </c>
    </row>
    <row r="241" ht="13.5" hidden="1" spans="1:8">
      <c r="A241" s="29" t="s">
        <v>253</v>
      </c>
      <c r="B241">
        <v>6</v>
      </c>
      <c r="C241">
        <v>6</v>
      </c>
      <c r="D241">
        <v>1</v>
      </c>
      <c r="E241">
        <v>0</v>
      </c>
      <c r="F241">
        <v>0</v>
      </c>
      <c r="G241">
        <v>2</v>
      </c>
      <c r="H241">
        <f t="shared" si="3"/>
        <v>2</v>
      </c>
    </row>
    <row r="242" ht="13.5" hidden="1" spans="1:8">
      <c r="A242" s="29" t="s">
        <v>254</v>
      </c>
      <c r="B242">
        <v>21</v>
      </c>
      <c r="C242">
        <v>21</v>
      </c>
      <c r="D242">
        <v>1</v>
      </c>
      <c r="E242">
        <v>0</v>
      </c>
      <c r="F242">
        <v>0</v>
      </c>
      <c r="G242">
        <v>11</v>
      </c>
      <c r="H242">
        <f t="shared" si="3"/>
        <v>2</v>
      </c>
    </row>
    <row r="243" ht="13.5" hidden="1" spans="1:8">
      <c r="A243" s="29" t="s">
        <v>255</v>
      </c>
      <c r="B243">
        <v>1</v>
      </c>
      <c r="C243">
        <v>1</v>
      </c>
      <c r="D243">
        <v>1</v>
      </c>
      <c r="E243">
        <v>0</v>
      </c>
      <c r="F243">
        <v>0</v>
      </c>
      <c r="G243">
        <v>0</v>
      </c>
      <c r="H243">
        <f t="shared" si="3"/>
        <v>2</v>
      </c>
    </row>
    <row r="244" ht="13.5" hidden="1" spans="1:8">
      <c r="A244" s="29" t="s">
        <v>256</v>
      </c>
      <c r="B244">
        <v>1</v>
      </c>
      <c r="C244">
        <v>1</v>
      </c>
      <c r="D244">
        <v>1</v>
      </c>
      <c r="E244">
        <v>0</v>
      </c>
      <c r="F244">
        <v>0</v>
      </c>
      <c r="G244">
        <v>0</v>
      </c>
      <c r="H244">
        <f t="shared" si="3"/>
        <v>2</v>
      </c>
    </row>
    <row r="245" hidden="1" spans="1:8">
      <c r="A245" s="29" t="s">
        <v>257</v>
      </c>
      <c r="B245">
        <v>13</v>
      </c>
      <c r="C245">
        <v>13</v>
      </c>
      <c r="D245">
        <v>1</v>
      </c>
      <c r="E245">
        <v>0</v>
      </c>
      <c r="F245">
        <v>0</v>
      </c>
      <c r="G245">
        <v>9</v>
      </c>
      <c r="H245">
        <f t="shared" si="3"/>
        <v>2</v>
      </c>
    </row>
    <row r="246" ht="13.5" hidden="1" spans="1:8">
      <c r="A246" s="29" t="s">
        <v>258</v>
      </c>
      <c r="B246">
        <v>20</v>
      </c>
      <c r="C246">
        <v>18</v>
      </c>
      <c r="D246">
        <v>0.9</v>
      </c>
      <c r="E246">
        <v>2</v>
      </c>
      <c r="F246">
        <v>0.1</v>
      </c>
      <c r="G246">
        <v>9</v>
      </c>
      <c r="H246">
        <f t="shared" si="3"/>
        <v>2</v>
      </c>
    </row>
    <row r="247" ht="13.5" hidden="1" spans="1:8">
      <c r="A247" s="29" t="s">
        <v>259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2</v>
      </c>
      <c r="H247">
        <f t="shared" si="3"/>
        <v>2</v>
      </c>
    </row>
    <row r="248" ht="13.5" hidden="1" spans="1:8">
      <c r="A248" s="29" t="s">
        <v>260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f t="shared" si="3"/>
        <v>2</v>
      </c>
    </row>
    <row r="249" ht="13.5" hidden="1" spans="1:8">
      <c r="A249" s="29" t="s">
        <v>261</v>
      </c>
      <c r="B249">
        <v>137</v>
      </c>
      <c r="C249">
        <v>131</v>
      </c>
      <c r="D249">
        <v>0.956204379562</v>
      </c>
      <c r="E249">
        <v>6</v>
      </c>
      <c r="F249">
        <v>0.043795620438</v>
      </c>
      <c r="G249">
        <v>72</v>
      </c>
      <c r="H249">
        <f t="shared" si="3"/>
        <v>2</v>
      </c>
    </row>
    <row r="250" ht="13.5" hidden="1" spans="1:8">
      <c r="A250" s="29" t="s">
        <v>262</v>
      </c>
      <c r="B250">
        <v>3</v>
      </c>
      <c r="C250">
        <v>3</v>
      </c>
      <c r="D250">
        <v>1</v>
      </c>
      <c r="E250">
        <v>0</v>
      </c>
      <c r="F250">
        <v>0</v>
      </c>
      <c r="G250">
        <v>1</v>
      </c>
      <c r="H250">
        <f t="shared" si="3"/>
        <v>2</v>
      </c>
    </row>
    <row r="251" ht="13.5" hidden="1" spans="1:8">
      <c r="A251" s="29" t="s">
        <v>263</v>
      </c>
      <c r="B251">
        <v>1</v>
      </c>
      <c r="C251">
        <v>1</v>
      </c>
      <c r="D251">
        <v>1</v>
      </c>
      <c r="E251">
        <v>0</v>
      </c>
      <c r="F251">
        <v>0</v>
      </c>
      <c r="G251">
        <v>0</v>
      </c>
      <c r="H251">
        <f t="shared" si="3"/>
        <v>2</v>
      </c>
    </row>
    <row r="252" ht="13.5" hidden="1" spans="1:8">
      <c r="A252" s="29" t="s">
        <v>264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0</v>
      </c>
      <c r="H252">
        <f t="shared" si="3"/>
        <v>2</v>
      </c>
    </row>
    <row r="253" ht="13.5" hidden="1" spans="1:8">
      <c r="A253" s="29" t="s">
        <v>265</v>
      </c>
      <c r="B253">
        <v>1</v>
      </c>
      <c r="C253">
        <v>1</v>
      </c>
      <c r="D253">
        <v>1</v>
      </c>
      <c r="E253">
        <v>0</v>
      </c>
      <c r="F253">
        <v>0</v>
      </c>
      <c r="G253">
        <v>0</v>
      </c>
      <c r="H253">
        <f t="shared" si="3"/>
        <v>2</v>
      </c>
    </row>
    <row r="254" ht="13.5" hidden="1" spans="1:8">
      <c r="A254" s="29" t="s">
        <v>266</v>
      </c>
      <c r="B254">
        <v>1</v>
      </c>
      <c r="C254">
        <v>1</v>
      </c>
      <c r="D254">
        <v>1</v>
      </c>
      <c r="E254">
        <v>0</v>
      </c>
      <c r="F254">
        <v>0</v>
      </c>
      <c r="G254">
        <v>0</v>
      </c>
      <c r="H254">
        <f t="shared" si="3"/>
        <v>2</v>
      </c>
    </row>
    <row r="255" ht="13.5" hidden="1" spans="1:8">
      <c r="A255" s="29" t="s">
        <v>267</v>
      </c>
      <c r="B255">
        <v>23</v>
      </c>
      <c r="C255">
        <v>23</v>
      </c>
      <c r="D255">
        <v>1</v>
      </c>
      <c r="E255">
        <v>0</v>
      </c>
      <c r="F255">
        <v>0</v>
      </c>
      <c r="G255">
        <v>10</v>
      </c>
      <c r="H255">
        <f t="shared" si="3"/>
        <v>2</v>
      </c>
    </row>
    <row r="256" ht="13.5" hidden="1" spans="1:8">
      <c r="A256" s="29" t="s">
        <v>268</v>
      </c>
      <c r="B256">
        <v>2</v>
      </c>
      <c r="C256">
        <v>2</v>
      </c>
      <c r="D256">
        <v>1</v>
      </c>
      <c r="E256">
        <v>0</v>
      </c>
      <c r="F256">
        <v>0</v>
      </c>
      <c r="G256">
        <v>1</v>
      </c>
      <c r="H256">
        <f t="shared" si="3"/>
        <v>2</v>
      </c>
    </row>
    <row r="257" ht="13.5" hidden="1" spans="1:8">
      <c r="A257" s="29" t="s">
        <v>269</v>
      </c>
      <c r="B257">
        <v>9</v>
      </c>
      <c r="C257">
        <v>9</v>
      </c>
      <c r="D257">
        <v>1</v>
      </c>
      <c r="E257">
        <v>0</v>
      </c>
      <c r="F257">
        <v>0</v>
      </c>
      <c r="G257">
        <v>3</v>
      </c>
      <c r="H257">
        <f t="shared" si="3"/>
        <v>2</v>
      </c>
    </row>
    <row r="258" ht="13.5" hidden="1" spans="1:8">
      <c r="A258" s="29" t="s">
        <v>270</v>
      </c>
      <c r="B258">
        <v>12</v>
      </c>
      <c r="C258">
        <v>11</v>
      </c>
      <c r="D258">
        <v>0.916666666667</v>
      </c>
      <c r="E258">
        <v>1</v>
      </c>
      <c r="F258">
        <v>0.0833333333333</v>
      </c>
      <c r="G258">
        <v>8</v>
      </c>
      <c r="H258">
        <f t="shared" ref="H258:H321" si="4">IF(AND(B258&lt;=300,F258&gt;0.122),1,IF(AND(B258&lt;=300,F258&lt;=0.122),2,IF(F258&lt;=0.03,3,4)))</f>
        <v>2</v>
      </c>
    </row>
    <row r="259" ht="13.5" hidden="1" spans="1:8">
      <c r="A259" s="29" t="s">
        <v>271</v>
      </c>
      <c r="B259">
        <v>2</v>
      </c>
      <c r="C259">
        <v>2</v>
      </c>
      <c r="D259">
        <v>1</v>
      </c>
      <c r="E259">
        <v>0</v>
      </c>
      <c r="F259">
        <v>0</v>
      </c>
      <c r="G259">
        <v>0</v>
      </c>
      <c r="H259">
        <f t="shared" si="4"/>
        <v>2</v>
      </c>
    </row>
    <row r="260" ht="13.5" hidden="1" spans="1:8">
      <c r="A260" s="29" t="s">
        <v>272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0</v>
      </c>
      <c r="H260">
        <f t="shared" si="4"/>
        <v>2</v>
      </c>
    </row>
    <row r="261" ht="13.5" hidden="1" spans="1:8">
      <c r="A261" s="29" t="s">
        <v>273</v>
      </c>
      <c r="B261">
        <v>1</v>
      </c>
      <c r="C261">
        <v>1</v>
      </c>
      <c r="D261">
        <v>1</v>
      </c>
      <c r="E261">
        <v>0</v>
      </c>
      <c r="F261">
        <v>0</v>
      </c>
      <c r="G261">
        <v>0</v>
      </c>
      <c r="H261">
        <f t="shared" si="4"/>
        <v>2</v>
      </c>
    </row>
    <row r="262" ht="13.5" hidden="1" spans="1:8">
      <c r="A262" s="29" t="s">
        <v>274</v>
      </c>
      <c r="B262">
        <v>3</v>
      </c>
      <c r="C262">
        <v>3</v>
      </c>
      <c r="D262">
        <v>1</v>
      </c>
      <c r="E262">
        <v>0</v>
      </c>
      <c r="F262">
        <v>0</v>
      </c>
      <c r="G262">
        <v>1</v>
      </c>
      <c r="H262">
        <f t="shared" si="4"/>
        <v>2</v>
      </c>
    </row>
    <row r="263" ht="13.5" hidden="1" spans="1:8">
      <c r="A263" s="29" t="s">
        <v>275</v>
      </c>
      <c r="B263">
        <v>2</v>
      </c>
      <c r="C263">
        <v>2</v>
      </c>
      <c r="D263">
        <v>1</v>
      </c>
      <c r="E263">
        <v>0</v>
      </c>
      <c r="F263">
        <v>0</v>
      </c>
      <c r="G263">
        <v>2</v>
      </c>
      <c r="H263">
        <f t="shared" si="4"/>
        <v>2</v>
      </c>
    </row>
    <row r="264" ht="13.5" hidden="1" spans="1:8">
      <c r="A264" s="29" t="s">
        <v>276</v>
      </c>
      <c r="B264">
        <v>6</v>
      </c>
      <c r="C264">
        <v>6</v>
      </c>
      <c r="D264">
        <v>1</v>
      </c>
      <c r="E264">
        <v>0</v>
      </c>
      <c r="F264">
        <v>0</v>
      </c>
      <c r="G264">
        <v>1</v>
      </c>
      <c r="H264">
        <f t="shared" si="4"/>
        <v>2</v>
      </c>
    </row>
    <row r="265" ht="13.5" hidden="1" spans="1:8">
      <c r="A265" s="29" t="s">
        <v>277</v>
      </c>
      <c r="B265">
        <v>1</v>
      </c>
      <c r="C265">
        <v>1</v>
      </c>
      <c r="D265">
        <v>1</v>
      </c>
      <c r="E265">
        <v>0</v>
      </c>
      <c r="F265">
        <v>0</v>
      </c>
      <c r="G265">
        <v>0</v>
      </c>
      <c r="H265">
        <f t="shared" si="4"/>
        <v>2</v>
      </c>
    </row>
    <row r="266" ht="13.5" hidden="1" spans="1:8">
      <c r="A266" s="29" t="s">
        <v>278</v>
      </c>
      <c r="B266">
        <v>1</v>
      </c>
      <c r="C266">
        <v>1</v>
      </c>
      <c r="D266">
        <v>1</v>
      </c>
      <c r="E266">
        <v>0</v>
      </c>
      <c r="F266">
        <v>0</v>
      </c>
      <c r="G266">
        <v>0</v>
      </c>
      <c r="H266">
        <f t="shared" si="4"/>
        <v>2</v>
      </c>
    </row>
    <row r="267" ht="13.5" hidden="1" spans="1:8">
      <c r="A267" s="29" t="s">
        <v>279</v>
      </c>
      <c r="B267">
        <v>1</v>
      </c>
      <c r="C267">
        <v>1</v>
      </c>
      <c r="D267">
        <v>1</v>
      </c>
      <c r="E267">
        <v>0</v>
      </c>
      <c r="F267">
        <v>0</v>
      </c>
      <c r="G267">
        <v>0</v>
      </c>
      <c r="H267">
        <f t="shared" si="4"/>
        <v>2</v>
      </c>
    </row>
    <row r="268" ht="13.5" hidden="1" spans="1:8">
      <c r="A268" s="29" t="s">
        <v>280</v>
      </c>
      <c r="B268">
        <v>1</v>
      </c>
      <c r="C268">
        <v>1</v>
      </c>
      <c r="D268">
        <v>1</v>
      </c>
      <c r="E268">
        <v>0</v>
      </c>
      <c r="F268">
        <v>0</v>
      </c>
      <c r="G268">
        <v>0</v>
      </c>
      <c r="H268">
        <f t="shared" si="4"/>
        <v>2</v>
      </c>
    </row>
    <row r="269" ht="13.5" hidden="1" spans="1:8">
      <c r="A269" s="29" t="s">
        <v>281</v>
      </c>
      <c r="B269">
        <v>55</v>
      </c>
      <c r="C269">
        <v>55</v>
      </c>
      <c r="D269">
        <v>1</v>
      </c>
      <c r="E269">
        <v>0</v>
      </c>
      <c r="F269">
        <v>0</v>
      </c>
      <c r="G269">
        <v>45</v>
      </c>
      <c r="H269">
        <f t="shared" si="4"/>
        <v>2</v>
      </c>
    </row>
    <row r="270" ht="13.5" hidden="1" spans="1:8">
      <c r="A270" s="29" t="s">
        <v>282</v>
      </c>
      <c r="B270">
        <v>12</v>
      </c>
      <c r="C270">
        <v>11</v>
      </c>
      <c r="D270">
        <v>0.916666666667</v>
      </c>
      <c r="E270">
        <v>1</v>
      </c>
      <c r="F270">
        <v>0.0833333333333</v>
      </c>
      <c r="G270">
        <v>1</v>
      </c>
      <c r="H270">
        <f t="shared" si="4"/>
        <v>2</v>
      </c>
    </row>
    <row r="271" ht="13.5" hidden="1" spans="1:8">
      <c r="A271" s="29" t="s">
        <v>283</v>
      </c>
      <c r="B271">
        <v>9</v>
      </c>
      <c r="C271">
        <v>9</v>
      </c>
      <c r="D271">
        <v>1</v>
      </c>
      <c r="E271">
        <v>0</v>
      </c>
      <c r="F271">
        <v>0</v>
      </c>
      <c r="G271">
        <v>13</v>
      </c>
      <c r="H271">
        <f t="shared" si="4"/>
        <v>2</v>
      </c>
    </row>
    <row r="272" ht="13.5" hidden="1" spans="1:8">
      <c r="A272" s="29" t="s">
        <v>284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0</v>
      </c>
      <c r="H272">
        <f t="shared" si="4"/>
        <v>2</v>
      </c>
    </row>
    <row r="273" ht="13.5" hidden="1" spans="1:8">
      <c r="A273" s="29" t="s">
        <v>285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f t="shared" si="4"/>
        <v>2</v>
      </c>
    </row>
    <row r="274" ht="13.5" hidden="1" spans="1:8">
      <c r="A274" s="29" t="s">
        <v>286</v>
      </c>
      <c r="B274">
        <v>276</v>
      </c>
      <c r="C274">
        <v>272</v>
      </c>
      <c r="D274">
        <v>0.985507246377</v>
      </c>
      <c r="E274">
        <v>4</v>
      </c>
      <c r="F274">
        <v>0.0144927536232</v>
      </c>
      <c r="G274">
        <v>200</v>
      </c>
      <c r="H274">
        <f t="shared" si="4"/>
        <v>2</v>
      </c>
    </row>
    <row r="275" ht="13.5" hidden="1" spans="1:8">
      <c r="A275" s="29" t="s">
        <v>287</v>
      </c>
      <c r="B275">
        <v>1</v>
      </c>
      <c r="C275">
        <v>1</v>
      </c>
      <c r="D275">
        <v>1</v>
      </c>
      <c r="E275">
        <v>0</v>
      </c>
      <c r="F275">
        <v>0</v>
      </c>
      <c r="G275">
        <v>1</v>
      </c>
      <c r="H275">
        <f t="shared" si="4"/>
        <v>2</v>
      </c>
    </row>
    <row r="276" ht="13.5" hidden="1" spans="1:8">
      <c r="A276" s="29" t="s">
        <v>288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f t="shared" si="4"/>
        <v>2</v>
      </c>
    </row>
    <row r="277" ht="13.5" hidden="1" spans="1:8">
      <c r="A277" s="29" t="s">
        <v>289</v>
      </c>
      <c r="B277">
        <v>12</v>
      </c>
      <c r="C277">
        <v>12</v>
      </c>
      <c r="D277">
        <v>1</v>
      </c>
      <c r="E277">
        <v>0</v>
      </c>
      <c r="F277">
        <v>0</v>
      </c>
      <c r="G277">
        <v>5</v>
      </c>
      <c r="H277">
        <f t="shared" si="4"/>
        <v>2</v>
      </c>
    </row>
    <row r="278" ht="13.5" hidden="1" spans="1:8">
      <c r="A278" s="29" t="s">
        <v>290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0</v>
      </c>
      <c r="H278">
        <f t="shared" si="4"/>
        <v>2</v>
      </c>
    </row>
    <row r="279" ht="13.5" hidden="1" spans="1:8">
      <c r="A279" s="29" t="s">
        <v>291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f t="shared" si="4"/>
        <v>2</v>
      </c>
    </row>
    <row r="280" ht="13.5" hidden="1" spans="1:8">
      <c r="A280" s="29" t="s">
        <v>292</v>
      </c>
      <c r="B280">
        <v>108</v>
      </c>
      <c r="C280">
        <v>107</v>
      </c>
      <c r="D280">
        <v>0.990740740741</v>
      </c>
      <c r="E280">
        <v>1</v>
      </c>
      <c r="F280">
        <v>0.00925925925926</v>
      </c>
      <c r="G280">
        <v>80</v>
      </c>
      <c r="H280">
        <f t="shared" si="4"/>
        <v>2</v>
      </c>
    </row>
    <row r="281" ht="13.5" hidden="1" spans="1:8">
      <c r="A281" s="29" t="s">
        <v>293</v>
      </c>
      <c r="B281">
        <v>21</v>
      </c>
      <c r="C281">
        <v>21</v>
      </c>
      <c r="D281">
        <v>1</v>
      </c>
      <c r="E281">
        <v>0</v>
      </c>
      <c r="F281">
        <v>0</v>
      </c>
      <c r="G281">
        <v>5</v>
      </c>
      <c r="H281">
        <f t="shared" si="4"/>
        <v>2</v>
      </c>
    </row>
    <row r="282" ht="13.5" hidden="1" spans="1:8">
      <c r="A282" s="29" t="s">
        <v>294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f t="shared" si="4"/>
        <v>2</v>
      </c>
    </row>
    <row r="283" ht="13.5" hidden="1" spans="1:8">
      <c r="A283" s="29" t="s">
        <v>295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f t="shared" si="4"/>
        <v>2</v>
      </c>
    </row>
    <row r="284" ht="13.5" hidden="1" spans="1:8">
      <c r="A284" s="29" t="s">
        <v>296</v>
      </c>
      <c r="B284">
        <v>121</v>
      </c>
      <c r="C284">
        <v>113</v>
      </c>
      <c r="D284">
        <v>0.933884297521</v>
      </c>
      <c r="E284">
        <v>8</v>
      </c>
      <c r="F284">
        <v>0.0661157024793</v>
      </c>
      <c r="G284">
        <v>67</v>
      </c>
      <c r="H284">
        <f t="shared" si="4"/>
        <v>2</v>
      </c>
    </row>
    <row r="285" ht="13.5" hidden="1" spans="1:8">
      <c r="A285" s="29" t="s">
        <v>297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f t="shared" si="4"/>
        <v>2</v>
      </c>
    </row>
    <row r="286" ht="13.5" hidden="1" spans="1:8">
      <c r="A286" s="29" t="s">
        <v>298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2</v>
      </c>
      <c r="H286">
        <f t="shared" si="4"/>
        <v>2</v>
      </c>
    </row>
    <row r="287" ht="13.5" hidden="1" spans="1:8">
      <c r="A287" s="29" t="s">
        <v>299</v>
      </c>
      <c r="B287">
        <v>12</v>
      </c>
      <c r="C287">
        <v>12</v>
      </c>
      <c r="D287">
        <v>1</v>
      </c>
      <c r="E287">
        <v>0</v>
      </c>
      <c r="F287">
        <v>0</v>
      </c>
      <c r="G287">
        <v>17</v>
      </c>
      <c r="H287">
        <f t="shared" si="4"/>
        <v>2</v>
      </c>
    </row>
    <row r="288" ht="13.5" hidden="1" spans="1:8">
      <c r="A288" s="29" t="s">
        <v>300</v>
      </c>
      <c r="B288">
        <v>3</v>
      </c>
      <c r="C288">
        <v>3</v>
      </c>
      <c r="D288">
        <v>1</v>
      </c>
      <c r="E288">
        <v>0</v>
      </c>
      <c r="F288">
        <v>0</v>
      </c>
      <c r="G288">
        <v>0</v>
      </c>
      <c r="H288">
        <f t="shared" si="4"/>
        <v>2</v>
      </c>
    </row>
    <row r="289" ht="13.5" hidden="1" spans="1:8">
      <c r="A289" s="29" t="s">
        <v>301</v>
      </c>
      <c r="B289">
        <v>3</v>
      </c>
      <c r="C289">
        <v>3</v>
      </c>
      <c r="D289">
        <v>1</v>
      </c>
      <c r="E289">
        <v>0</v>
      </c>
      <c r="F289">
        <v>0</v>
      </c>
      <c r="G289">
        <v>2</v>
      </c>
      <c r="H289">
        <f t="shared" si="4"/>
        <v>2</v>
      </c>
    </row>
    <row r="290" ht="13.5" hidden="1" spans="1:8">
      <c r="A290" s="29" t="s">
        <v>302</v>
      </c>
      <c r="B290">
        <v>14</v>
      </c>
      <c r="C290">
        <v>14</v>
      </c>
      <c r="D290">
        <v>1</v>
      </c>
      <c r="E290">
        <v>0</v>
      </c>
      <c r="F290">
        <v>0</v>
      </c>
      <c r="G290">
        <v>10</v>
      </c>
      <c r="H290">
        <f t="shared" si="4"/>
        <v>2</v>
      </c>
    </row>
    <row r="291" ht="13.5" hidden="1" spans="1:8">
      <c r="A291" s="29" t="s">
        <v>303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0</v>
      </c>
      <c r="H291">
        <f t="shared" si="4"/>
        <v>2</v>
      </c>
    </row>
    <row r="292" ht="13.5" hidden="1" spans="1:8">
      <c r="A292" s="29" t="s">
        <v>304</v>
      </c>
      <c r="B292">
        <v>102</v>
      </c>
      <c r="C292">
        <v>101</v>
      </c>
      <c r="D292">
        <v>0.990196078431</v>
      </c>
      <c r="E292">
        <v>1</v>
      </c>
      <c r="F292">
        <v>0.00980392156863</v>
      </c>
      <c r="G292">
        <v>87</v>
      </c>
      <c r="H292">
        <f t="shared" si="4"/>
        <v>2</v>
      </c>
    </row>
    <row r="293" ht="13.5" hidden="1" spans="1:8">
      <c r="A293" s="29" t="s">
        <v>305</v>
      </c>
      <c r="B293">
        <v>15</v>
      </c>
      <c r="C293">
        <v>15</v>
      </c>
      <c r="D293">
        <v>1</v>
      </c>
      <c r="E293">
        <v>0</v>
      </c>
      <c r="F293">
        <v>0</v>
      </c>
      <c r="G293">
        <v>9</v>
      </c>
      <c r="H293">
        <f t="shared" si="4"/>
        <v>2</v>
      </c>
    </row>
    <row r="294" ht="13.5" hidden="1" spans="1:8">
      <c r="A294" s="29" t="s">
        <v>306</v>
      </c>
      <c r="B294">
        <v>1</v>
      </c>
      <c r="C294">
        <v>1</v>
      </c>
      <c r="D294">
        <v>1</v>
      </c>
      <c r="E294">
        <v>0</v>
      </c>
      <c r="F294">
        <v>0</v>
      </c>
      <c r="G294">
        <v>1</v>
      </c>
      <c r="H294">
        <f t="shared" si="4"/>
        <v>2</v>
      </c>
    </row>
    <row r="295" ht="13.5" hidden="1" spans="1:8">
      <c r="A295" s="29" t="s">
        <v>307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0</v>
      </c>
      <c r="H295">
        <f t="shared" si="4"/>
        <v>2</v>
      </c>
    </row>
    <row r="296" ht="13.5" hidden="1" spans="1:8">
      <c r="A296" s="29" t="s">
        <v>308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2</v>
      </c>
      <c r="H296">
        <f t="shared" si="4"/>
        <v>2</v>
      </c>
    </row>
    <row r="297" ht="13.5" hidden="1" spans="1:8">
      <c r="A297" s="29" t="s">
        <v>309</v>
      </c>
      <c r="B297">
        <v>1</v>
      </c>
      <c r="C297">
        <v>1</v>
      </c>
      <c r="D297">
        <v>1</v>
      </c>
      <c r="E297">
        <v>0</v>
      </c>
      <c r="F297">
        <v>0</v>
      </c>
      <c r="G297">
        <v>0</v>
      </c>
      <c r="H297">
        <f t="shared" si="4"/>
        <v>2</v>
      </c>
    </row>
    <row r="298" ht="13.5" hidden="1" spans="1:8">
      <c r="A298" s="29" t="s">
        <v>310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0</v>
      </c>
      <c r="H298">
        <f t="shared" si="4"/>
        <v>2</v>
      </c>
    </row>
    <row r="299" ht="13.5" hidden="1" spans="1:8">
      <c r="A299" s="29" t="s">
        <v>311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f t="shared" si="4"/>
        <v>2</v>
      </c>
    </row>
    <row r="300" ht="13.5" hidden="1" spans="1:8">
      <c r="A300" s="29" t="s">
        <v>312</v>
      </c>
      <c r="B300">
        <v>1</v>
      </c>
      <c r="C300">
        <v>1</v>
      </c>
      <c r="D300">
        <v>1</v>
      </c>
      <c r="E300">
        <v>0</v>
      </c>
      <c r="F300">
        <v>0</v>
      </c>
      <c r="G300">
        <v>1</v>
      </c>
      <c r="H300">
        <f t="shared" si="4"/>
        <v>2</v>
      </c>
    </row>
    <row r="301" ht="13.5" hidden="1" spans="1:8">
      <c r="A301" s="29" t="s">
        <v>313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0</v>
      </c>
      <c r="H301">
        <f t="shared" si="4"/>
        <v>2</v>
      </c>
    </row>
    <row r="302" ht="13.5" hidden="1" spans="1:8">
      <c r="A302" s="29" t="s">
        <v>314</v>
      </c>
      <c r="B302">
        <v>1</v>
      </c>
      <c r="C302">
        <v>1</v>
      </c>
      <c r="D302">
        <v>1</v>
      </c>
      <c r="E302">
        <v>0</v>
      </c>
      <c r="F302">
        <v>0</v>
      </c>
      <c r="G302">
        <v>0</v>
      </c>
      <c r="H302">
        <f t="shared" si="4"/>
        <v>2</v>
      </c>
    </row>
    <row r="303" ht="13.5" hidden="1" spans="1:8">
      <c r="A303" s="29" t="s">
        <v>315</v>
      </c>
      <c r="B303">
        <v>1</v>
      </c>
      <c r="C303">
        <v>1</v>
      </c>
      <c r="D303">
        <v>1</v>
      </c>
      <c r="E303">
        <v>0</v>
      </c>
      <c r="F303">
        <v>0</v>
      </c>
      <c r="G303">
        <v>0</v>
      </c>
      <c r="H303">
        <f t="shared" si="4"/>
        <v>2</v>
      </c>
    </row>
    <row r="304" ht="13.5" hidden="1" spans="1:8">
      <c r="A304" s="29" t="s">
        <v>316</v>
      </c>
      <c r="B304">
        <v>8</v>
      </c>
      <c r="C304">
        <v>8</v>
      </c>
      <c r="D304">
        <v>1</v>
      </c>
      <c r="E304">
        <v>0</v>
      </c>
      <c r="F304">
        <v>0</v>
      </c>
      <c r="G304">
        <v>2</v>
      </c>
      <c r="H304">
        <f t="shared" si="4"/>
        <v>2</v>
      </c>
    </row>
    <row r="305" ht="13.5" hidden="1" spans="1:8">
      <c r="A305" s="29" t="s">
        <v>317</v>
      </c>
      <c r="B305">
        <v>1</v>
      </c>
      <c r="C305">
        <v>1</v>
      </c>
      <c r="D305">
        <v>1</v>
      </c>
      <c r="E305">
        <v>0</v>
      </c>
      <c r="F305">
        <v>0</v>
      </c>
      <c r="G305">
        <v>0</v>
      </c>
      <c r="H305">
        <f t="shared" si="4"/>
        <v>2</v>
      </c>
    </row>
    <row r="306" ht="13.5" hidden="1" spans="1:8">
      <c r="A306" s="29" t="s">
        <v>318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f t="shared" si="4"/>
        <v>2</v>
      </c>
    </row>
    <row r="307" ht="13.5" hidden="1" spans="1:8">
      <c r="A307" s="29" t="s">
        <v>319</v>
      </c>
      <c r="B307">
        <v>2</v>
      </c>
      <c r="C307">
        <v>2</v>
      </c>
      <c r="D307">
        <v>1</v>
      </c>
      <c r="E307">
        <v>0</v>
      </c>
      <c r="F307">
        <v>0</v>
      </c>
      <c r="G307">
        <v>0</v>
      </c>
      <c r="H307">
        <f t="shared" si="4"/>
        <v>2</v>
      </c>
    </row>
    <row r="308" ht="13.5" hidden="1" spans="1:8">
      <c r="A308" s="29" t="s">
        <v>320</v>
      </c>
      <c r="B308">
        <v>1</v>
      </c>
      <c r="C308">
        <v>1</v>
      </c>
      <c r="D308">
        <v>1</v>
      </c>
      <c r="E308">
        <v>0</v>
      </c>
      <c r="F308">
        <v>0</v>
      </c>
      <c r="G308">
        <v>0</v>
      </c>
      <c r="H308">
        <f t="shared" si="4"/>
        <v>2</v>
      </c>
    </row>
    <row r="309" ht="13.5" hidden="1" spans="1:8">
      <c r="A309" s="29" t="s">
        <v>321</v>
      </c>
      <c r="B309">
        <v>1</v>
      </c>
      <c r="C309">
        <v>1</v>
      </c>
      <c r="D309">
        <v>1</v>
      </c>
      <c r="E309">
        <v>0</v>
      </c>
      <c r="F309">
        <v>0</v>
      </c>
      <c r="G309">
        <v>0</v>
      </c>
      <c r="H309">
        <f t="shared" si="4"/>
        <v>2</v>
      </c>
    </row>
    <row r="310" ht="13.5" hidden="1" spans="1:8">
      <c r="A310" s="29" t="s">
        <v>322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f t="shared" si="4"/>
        <v>2</v>
      </c>
    </row>
    <row r="311" ht="13.5" hidden="1" spans="1:8">
      <c r="A311" s="29" t="s">
        <v>323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f t="shared" si="4"/>
        <v>2</v>
      </c>
    </row>
    <row r="312" ht="13.5" hidden="1" spans="1:8">
      <c r="A312" s="29" t="s">
        <v>324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2</v>
      </c>
      <c r="H312">
        <f t="shared" si="4"/>
        <v>2</v>
      </c>
    </row>
    <row r="313" ht="13.5" hidden="1" spans="1:8">
      <c r="A313" s="29" t="s">
        <v>325</v>
      </c>
      <c r="B313">
        <v>1</v>
      </c>
      <c r="C313">
        <v>1</v>
      </c>
      <c r="D313">
        <v>1</v>
      </c>
      <c r="E313">
        <v>0</v>
      </c>
      <c r="F313">
        <v>0</v>
      </c>
      <c r="G313">
        <v>0</v>
      </c>
      <c r="H313">
        <f t="shared" si="4"/>
        <v>2</v>
      </c>
    </row>
    <row r="314" ht="13.5" hidden="1" spans="1:8">
      <c r="A314" s="29" t="s">
        <v>326</v>
      </c>
      <c r="B314">
        <v>1</v>
      </c>
      <c r="C314">
        <v>1</v>
      </c>
      <c r="D314">
        <v>1</v>
      </c>
      <c r="E314">
        <v>0</v>
      </c>
      <c r="F314">
        <v>0</v>
      </c>
      <c r="G314">
        <v>0</v>
      </c>
      <c r="H314">
        <f t="shared" si="4"/>
        <v>2</v>
      </c>
    </row>
    <row r="315" ht="13.5" hidden="1" spans="1:8">
      <c r="A315" s="29" t="s">
        <v>327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f t="shared" si="4"/>
        <v>2</v>
      </c>
    </row>
    <row r="316" ht="13.5" hidden="1" spans="1:8">
      <c r="A316" s="29" t="s">
        <v>328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0</v>
      </c>
      <c r="H316">
        <f t="shared" si="4"/>
        <v>2</v>
      </c>
    </row>
    <row r="317" ht="13.5" hidden="1" spans="1:8">
      <c r="A317" s="29" t="s">
        <v>329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f t="shared" si="4"/>
        <v>2</v>
      </c>
    </row>
    <row r="318" ht="13.5" hidden="1" spans="1:8">
      <c r="A318" s="29" t="s">
        <v>330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f t="shared" si="4"/>
        <v>2</v>
      </c>
    </row>
    <row r="319" ht="13.5" hidden="1" spans="1:8">
      <c r="A319" s="29" t="s">
        <v>331</v>
      </c>
      <c r="B319">
        <v>1</v>
      </c>
      <c r="C319">
        <v>1</v>
      </c>
      <c r="D319">
        <v>1</v>
      </c>
      <c r="E319">
        <v>0</v>
      </c>
      <c r="F319">
        <v>0</v>
      </c>
      <c r="G319">
        <v>1</v>
      </c>
      <c r="H319">
        <f t="shared" si="4"/>
        <v>2</v>
      </c>
    </row>
    <row r="320" ht="13.5" hidden="1" spans="1:8">
      <c r="A320" s="29" t="s">
        <v>332</v>
      </c>
      <c r="B320">
        <v>1</v>
      </c>
      <c r="C320">
        <v>1</v>
      </c>
      <c r="D320">
        <v>1</v>
      </c>
      <c r="E320">
        <v>0</v>
      </c>
      <c r="F320">
        <v>0</v>
      </c>
      <c r="G320">
        <v>0</v>
      </c>
      <c r="H320">
        <f t="shared" si="4"/>
        <v>2</v>
      </c>
    </row>
    <row r="321" ht="13.5" hidden="1" spans="1:8">
      <c r="A321" s="29" t="s">
        <v>333</v>
      </c>
      <c r="B321">
        <v>3</v>
      </c>
      <c r="C321">
        <v>3</v>
      </c>
      <c r="D321">
        <v>1</v>
      </c>
      <c r="E321">
        <v>0</v>
      </c>
      <c r="F321">
        <v>0</v>
      </c>
      <c r="G321">
        <v>5</v>
      </c>
      <c r="H321">
        <f t="shared" si="4"/>
        <v>2</v>
      </c>
    </row>
    <row r="322" ht="13.5" hidden="1" spans="1:8">
      <c r="A322" s="29" t="s">
        <v>334</v>
      </c>
      <c r="B322">
        <v>7</v>
      </c>
      <c r="C322">
        <v>7</v>
      </c>
      <c r="D322">
        <v>1</v>
      </c>
      <c r="E322">
        <v>0</v>
      </c>
      <c r="F322">
        <v>0</v>
      </c>
      <c r="G322">
        <v>2</v>
      </c>
      <c r="H322">
        <f t="shared" ref="H322:H385" si="5">IF(AND(B322&lt;=300,F322&gt;0.122),1,IF(AND(B322&lt;=300,F322&lt;=0.122),2,IF(F322&lt;=0.03,3,4)))</f>
        <v>2</v>
      </c>
    </row>
    <row r="323" ht="13.5" hidden="1" spans="1:8">
      <c r="A323" s="29" t="s">
        <v>335</v>
      </c>
      <c r="B323">
        <v>1</v>
      </c>
      <c r="C323">
        <v>1</v>
      </c>
      <c r="D323">
        <v>1</v>
      </c>
      <c r="E323">
        <v>0</v>
      </c>
      <c r="F323">
        <v>0</v>
      </c>
      <c r="G323">
        <v>0</v>
      </c>
      <c r="H323">
        <f t="shared" si="5"/>
        <v>2</v>
      </c>
    </row>
    <row r="324" ht="13.5" hidden="1" spans="1:8">
      <c r="A324" s="29" t="s">
        <v>336</v>
      </c>
      <c r="B324">
        <v>1</v>
      </c>
      <c r="C324">
        <v>1</v>
      </c>
      <c r="D324">
        <v>1</v>
      </c>
      <c r="E324">
        <v>0</v>
      </c>
      <c r="F324">
        <v>0</v>
      </c>
      <c r="G324">
        <v>1</v>
      </c>
      <c r="H324">
        <f t="shared" si="5"/>
        <v>2</v>
      </c>
    </row>
    <row r="325" ht="13.5" hidden="1" spans="1:8">
      <c r="A325" s="29" t="s">
        <v>337</v>
      </c>
      <c r="B325">
        <v>1</v>
      </c>
      <c r="C325">
        <v>1</v>
      </c>
      <c r="D325">
        <v>1</v>
      </c>
      <c r="E325">
        <v>0</v>
      </c>
      <c r="F325">
        <v>0</v>
      </c>
      <c r="G325">
        <v>0</v>
      </c>
      <c r="H325">
        <f t="shared" si="5"/>
        <v>2</v>
      </c>
    </row>
    <row r="326" ht="13.5" hidden="1" spans="1:8">
      <c r="A326" s="29" t="s">
        <v>338</v>
      </c>
      <c r="B326">
        <v>1</v>
      </c>
      <c r="C326">
        <v>1</v>
      </c>
      <c r="D326">
        <v>1</v>
      </c>
      <c r="E326">
        <v>0</v>
      </c>
      <c r="F326">
        <v>0</v>
      </c>
      <c r="G326">
        <v>0</v>
      </c>
      <c r="H326">
        <f t="shared" si="5"/>
        <v>2</v>
      </c>
    </row>
    <row r="327" ht="13.5" hidden="1" spans="1:8">
      <c r="A327" s="29" t="s">
        <v>339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0</v>
      </c>
      <c r="H327">
        <f t="shared" si="5"/>
        <v>2</v>
      </c>
    </row>
    <row r="328" ht="13.5" hidden="1" spans="1:8">
      <c r="A328" s="29" t="s">
        <v>340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f t="shared" si="5"/>
        <v>2</v>
      </c>
    </row>
    <row r="329" ht="13.5" hidden="1" spans="1:8">
      <c r="A329" s="29" t="s">
        <v>341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f t="shared" si="5"/>
        <v>2</v>
      </c>
    </row>
    <row r="330" ht="13.5" hidden="1" spans="1:8">
      <c r="A330" s="29" t="s">
        <v>342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</v>
      </c>
      <c r="H330">
        <f t="shared" si="5"/>
        <v>2</v>
      </c>
    </row>
    <row r="331" ht="13.5" hidden="1" spans="1:8">
      <c r="A331" s="29" t="s">
        <v>343</v>
      </c>
      <c r="B331">
        <v>1</v>
      </c>
      <c r="C331">
        <v>1</v>
      </c>
      <c r="D331">
        <v>1</v>
      </c>
      <c r="E331">
        <v>0</v>
      </c>
      <c r="F331">
        <v>0</v>
      </c>
      <c r="G331">
        <v>0</v>
      </c>
      <c r="H331">
        <f t="shared" si="5"/>
        <v>2</v>
      </c>
    </row>
    <row r="332" ht="13.5" hidden="1" spans="1:8">
      <c r="A332" s="29" t="s">
        <v>344</v>
      </c>
      <c r="B332">
        <v>3</v>
      </c>
      <c r="C332">
        <v>3</v>
      </c>
      <c r="D332">
        <v>1</v>
      </c>
      <c r="E332">
        <v>0</v>
      </c>
      <c r="F332">
        <v>0</v>
      </c>
      <c r="G332">
        <v>2</v>
      </c>
      <c r="H332">
        <f t="shared" si="5"/>
        <v>2</v>
      </c>
    </row>
    <row r="333" ht="13.5" hidden="1" spans="1:8">
      <c r="A333" s="29" t="s">
        <v>345</v>
      </c>
      <c r="B333">
        <v>2</v>
      </c>
      <c r="C333">
        <v>2</v>
      </c>
      <c r="D333">
        <v>1</v>
      </c>
      <c r="E333">
        <v>0</v>
      </c>
      <c r="F333">
        <v>0</v>
      </c>
      <c r="G333">
        <v>0</v>
      </c>
      <c r="H333">
        <f t="shared" si="5"/>
        <v>2</v>
      </c>
    </row>
    <row r="334" ht="13.5" hidden="1" spans="1:8">
      <c r="A334" s="29" t="s">
        <v>346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1</v>
      </c>
      <c r="H334">
        <f t="shared" si="5"/>
        <v>2</v>
      </c>
    </row>
    <row r="335" ht="13.5" hidden="1" spans="1:8">
      <c r="A335" s="29" t="s">
        <v>347</v>
      </c>
      <c r="B335">
        <v>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f t="shared" si="5"/>
        <v>2</v>
      </c>
    </row>
    <row r="336" ht="13.5" hidden="1" spans="1:8">
      <c r="A336" s="29" t="s">
        <v>348</v>
      </c>
      <c r="B336">
        <v>19</v>
      </c>
      <c r="C336">
        <v>18</v>
      </c>
      <c r="D336">
        <v>0.947368421053</v>
      </c>
      <c r="E336">
        <v>1</v>
      </c>
      <c r="F336">
        <v>0.0526315789474</v>
      </c>
      <c r="G336">
        <v>10</v>
      </c>
      <c r="H336">
        <f t="shared" si="5"/>
        <v>2</v>
      </c>
    </row>
    <row r="337" ht="13.5" hidden="1" spans="1:8">
      <c r="A337" s="29" t="s">
        <v>349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2</v>
      </c>
      <c r="H337">
        <f t="shared" si="5"/>
        <v>2</v>
      </c>
    </row>
    <row r="338" ht="13.5" hidden="1" spans="1:8">
      <c r="A338" s="29" t="s">
        <v>350</v>
      </c>
      <c r="B338">
        <v>1</v>
      </c>
      <c r="C338">
        <v>1</v>
      </c>
      <c r="D338">
        <v>1</v>
      </c>
      <c r="E338">
        <v>0</v>
      </c>
      <c r="F338">
        <v>0</v>
      </c>
      <c r="G338">
        <v>0</v>
      </c>
      <c r="H338">
        <f t="shared" si="5"/>
        <v>2</v>
      </c>
    </row>
    <row r="339" ht="13.5" hidden="1" spans="1:8">
      <c r="A339" s="29" t="s">
        <v>351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f t="shared" si="5"/>
        <v>2</v>
      </c>
    </row>
    <row r="340" ht="13.5" hidden="1" spans="1:8">
      <c r="A340" s="29" t="s">
        <v>352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f t="shared" si="5"/>
        <v>2</v>
      </c>
    </row>
    <row r="341" ht="13.5" hidden="1" spans="1:8">
      <c r="A341" s="29" t="s">
        <v>353</v>
      </c>
      <c r="B341">
        <v>1</v>
      </c>
      <c r="C341">
        <v>1</v>
      </c>
      <c r="D341">
        <v>1</v>
      </c>
      <c r="E341">
        <v>0</v>
      </c>
      <c r="F341">
        <v>0</v>
      </c>
      <c r="G341">
        <v>2</v>
      </c>
      <c r="H341">
        <f t="shared" si="5"/>
        <v>2</v>
      </c>
    </row>
    <row r="342" ht="13.5" hidden="1" spans="1:8">
      <c r="A342" s="29" t="s">
        <v>354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f t="shared" si="5"/>
        <v>2</v>
      </c>
    </row>
    <row r="343" ht="13.5" hidden="1" spans="1:8">
      <c r="A343" s="29" t="s">
        <v>355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f t="shared" si="5"/>
        <v>2</v>
      </c>
    </row>
    <row r="344" ht="13.5" hidden="1" spans="1:8">
      <c r="A344" s="29" t="s">
        <v>356</v>
      </c>
      <c r="B344">
        <v>1</v>
      </c>
      <c r="C344">
        <v>1</v>
      </c>
      <c r="D344">
        <v>1</v>
      </c>
      <c r="E344">
        <v>0</v>
      </c>
      <c r="F344">
        <v>0</v>
      </c>
      <c r="G344">
        <v>0</v>
      </c>
      <c r="H344">
        <f t="shared" si="5"/>
        <v>2</v>
      </c>
    </row>
    <row r="345" ht="13.5" hidden="1" spans="1:8">
      <c r="A345" s="29" t="s">
        <v>357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f t="shared" si="5"/>
        <v>2</v>
      </c>
    </row>
    <row r="346" ht="13.5" hidden="1" spans="1:8">
      <c r="A346" s="29" t="s">
        <v>358</v>
      </c>
      <c r="B346">
        <v>1</v>
      </c>
      <c r="C346">
        <v>1</v>
      </c>
      <c r="D346">
        <v>1</v>
      </c>
      <c r="E346">
        <v>0</v>
      </c>
      <c r="F346">
        <v>0</v>
      </c>
      <c r="G346">
        <v>0</v>
      </c>
      <c r="H346">
        <f t="shared" si="5"/>
        <v>2</v>
      </c>
    </row>
    <row r="347" ht="13.5" hidden="1" spans="1:8">
      <c r="A347" s="29" t="s">
        <v>359</v>
      </c>
      <c r="B347">
        <v>83</v>
      </c>
      <c r="C347">
        <v>79</v>
      </c>
      <c r="D347">
        <v>0.951807228916</v>
      </c>
      <c r="E347">
        <v>4</v>
      </c>
      <c r="F347">
        <v>0.0481927710843</v>
      </c>
      <c r="G347">
        <v>15</v>
      </c>
      <c r="H347">
        <f t="shared" si="5"/>
        <v>2</v>
      </c>
    </row>
    <row r="348" ht="13.5" hidden="1" spans="1:8">
      <c r="A348" s="29" t="s">
        <v>360</v>
      </c>
      <c r="B348">
        <v>31</v>
      </c>
      <c r="C348">
        <v>30</v>
      </c>
      <c r="D348">
        <v>0.967741935484</v>
      </c>
      <c r="E348">
        <v>1</v>
      </c>
      <c r="F348">
        <v>0.0322580645161</v>
      </c>
      <c r="G348">
        <v>4</v>
      </c>
      <c r="H348">
        <f t="shared" si="5"/>
        <v>2</v>
      </c>
    </row>
    <row r="349" ht="13.5" hidden="1" spans="1:8">
      <c r="A349" s="29" t="s">
        <v>361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f t="shared" si="5"/>
        <v>2</v>
      </c>
    </row>
    <row r="350" ht="13.5" hidden="1" spans="1:8">
      <c r="A350" s="29" t="s">
        <v>362</v>
      </c>
      <c r="B350">
        <v>1</v>
      </c>
      <c r="C350">
        <v>1</v>
      </c>
      <c r="D350">
        <v>1</v>
      </c>
      <c r="E350">
        <v>0</v>
      </c>
      <c r="F350">
        <v>0</v>
      </c>
      <c r="G350">
        <v>2</v>
      </c>
      <c r="H350">
        <f t="shared" si="5"/>
        <v>2</v>
      </c>
    </row>
    <row r="351" ht="13.5" hidden="1" spans="1:8">
      <c r="A351" s="29" t="s">
        <v>363</v>
      </c>
      <c r="B351">
        <v>3</v>
      </c>
      <c r="C351">
        <v>3</v>
      </c>
      <c r="D351">
        <v>1</v>
      </c>
      <c r="E351">
        <v>0</v>
      </c>
      <c r="F351">
        <v>0</v>
      </c>
      <c r="G351">
        <v>0</v>
      </c>
      <c r="H351">
        <f t="shared" si="5"/>
        <v>2</v>
      </c>
    </row>
    <row r="352" ht="13.5" hidden="1" spans="1:8">
      <c r="A352" s="29" t="s">
        <v>364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f t="shared" si="5"/>
        <v>2</v>
      </c>
    </row>
    <row r="353" ht="13.5" hidden="1" spans="1:8">
      <c r="A353" s="29" t="s">
        <v>365</v>
      </c>
      <c r="B353">
        <v>2</v>
      </c>
      <c r="C353">
        <v>2</v>
      </c>
      <c r="D353">
        <v>1</v>
      </c>
      <c r="E353">
        <v>0</v>
      </c>
      <c r="F353">
        <v>0</v>
      </c>
      <c r="G353">
        <v>3</v>
      </c>
      <c r="H353">
        <f t="shared" si="5"/>
        <v>2</v>
      </c>
    </row>
    <row r="354" ht="13.5" hidden="1" spans="1:8">
      <c r="A354" s="29" t="s">
        <v>366</v>
      </c>
      <c r="B354">
        <v>1</v>
      </c>
      <c r="C354">
        <v>1</v>
      </c>
      <c r="D354">
        <v>1</v>
      </c>
      <c r="E354">
        <v>0</v>
      </c>
      <c r="F354">
        <v>0</v>
      </c>
      <c r="G354">
        <v>0</v>
      </c>
      <c r="H354">
        <f t="shared" si="5"/>
        <v>2</v>
      </c>
    </row>
    <row r="355" ht="13.5" hidden="1" spans="1:8">
      <c r="A355" s="29" t="s">
        <v>367</v>
      </c>
      <c r="B355">
        <v>2</v>
      </c>
      <c r="C355">
        <v>2</v>
      </c>
      <c r="D355">
        <v>1</v>
      </c>
      <c r="E355">
        <v>0</v>
      </c>
      <c r="F355">
        <v>0</v>
      </c>
      <c r="G355">
        <v>2</v>
      </c>
      <c r="H355">
        <f t="shared" si="5"/>
        <v>2</v>
      </c>
    </row>
    <row r="356" ht="13.5" hidden="1" spans="1:8">
      <c r="A356" s="29" t="s">
        <v>368</v>
      </c>
      <c r="B356">
        <v>1</v>
      </c>
      <c r="C356">
        <v>1</v>
      </c>
      <c r="D356">
        <v>1</v>
      </c>
      <c r="E356">
        <v>0</v>
      </c>
      <c r="F356">
        <v>0</v>
      </c>
      <c r="G356">
        <v>0</v>
      </c>
      <c r="H356">
        <f t="shared" si="5"/>
        <v>2</v>
      </c>
    </row>
    <row r="357" ht="13.5" hidden="1" spans="1:8">
      <c r="A357" s="29" t="s">
        <v>369</v>
      </c>
      <c r="B357">
        <v>21</v>
      </c>
      <c r="C357">
        <v>21</v>
      </c>
      <c r="D357">
        <v>1</v>
      </c>
      <c r="E357">
        <v>0</v>
      </c>
      <c r="F357">
        <v>0</v>
      </c>
      <c r="G357">
        <v>2</v>
      </c>
      <c r="H357">
        <f t="shared" si="5"/>
        <v>2</v>
      </c>
    </row>
    <row r="358" ht="13.5" hidden="1" spans="1:8">
      <c r="A358" s="29" t="s">
        <v>370</v>
      </c>
      <c r="B358">
        <v>17</v>
      </c>
      <c r="C358">
        <v>17</v>
      </c>
      <c r="D358">
        <v>1</v>
      </c>
      <c r="E358">
        <v>0</v>
      </c>
      <c r="F358">
        <v>0</v>
      </c>
      <c r="G358">
        <v>6</v>
      </c>
      <c r="H358">
        <f t="shared" si="5"/>
        <v>2</v>
      </c>
    </row>
    <row r="359" ht="13.5" hidden="1" spans="1:8">
      <c r="A359" s="29" t="s">
        <v>371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f t="shared" si="5"/>
        <v>2</v>
      </c>
    </row>
    <row r="360" ht="13.5" hidden="1" spans="1:8">
      <c r="A360" s="29" t="s">
        <v>372</v>
      </c>
      <c r="B360">
        <v>19</v>
      </c>
      <c r="C360">
        <v>19</v>
      </c>
      <c r="D360">
        <v>1</v>
      </c>
      <c r="E360">
        <v>0</v>
      </c>
      <c r="F360">
        <v>0</v>
      </c>
      <c r="G360">
        <v>11</v>
      </c>
      <c r="H360">
        <f t="shared" si="5"/>
        <v>2</v>
      </c>
    </row>
    <row r="361" ht="13.5" hidden="1" spans="1:8">
      <c r="A361" s="29" t="s">
        <v>373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f t="shared" si="5"/>
        <v>2</v>
      </c>
    </row>
    <row r="362" ht="13.5" hidden="1" spans="1:8">
      <c r="A362" s="29" t="s">
        <v>374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f t="shared" si="5"/>
        <v>2</v>
      </c>
    </row>
    <row r="363" ht="13.5" hidden="1" spans="1:8">
      <c r="A363" s="29" t="s">
        <v>375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f t="shared" si="5"/>
        <v>2</v>
      </c>
    </row>
    <row r="364" ht="13.5" hidden="1" spans="1:8">
      <c r="A364" s="29" t="s">
        <v>376</v>
      </c>
      <c r="B364">
        <v>47</v>
      </c>
      <c r="C364">
        <v>47</v>
      </c>
      <c r="D364">
        <v>1</v>
      </c>
      <c r="E364">
        <v>0</v>
      </c>
      <c r="F364">
        <v>0</v>
      </c>
      <c r="G364">
        <v>17</v>
      </c>
      <c r="H364">
        <f t="shared" si="5"/>
        <v>2</v>
      </c>
    </row>
    <row r="365" ht="13.5" hidden="1" spans="1:8">
      <c r="A365" s="29" t="s">
        <v>377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f t="shared" si="5"/>
        <v>2</v>
      </c>
    </row>
    <row r="366" ht="13.5" hidden="1" spans="1:8">
      <c r="A366" s="29" t="s">
        <v>378</v>
      </c>
      <c r="B366">
        <v>24</v>
      </c>
      <c r="C366">
        <v>24</v>
      </c>
      <c r="D366">
        <v>1</v>
      </c>
      <c r="E366">
        <v>0</v>
      </c>
      <c r="F366">
        <v>0</v>
      </c>
      <c r="G366">
        <v>5</v>
      </c>
      <c r="H366">
        <f t="shared" si="5"/>
        <v>2</v>
      </c>
    </row>
    <row r="367" ht="13.5" hidden="1" spans="1:8">
      <c r="A367" s="29" t="s">
        <v>379</v>
      </c>
      <c r="B367">
        <v>6</v>
      </c>
      <c r="C367">
        <v>6</v>
      </c>
      <c r="D367">
        <v>1</v>
      </c>
      <c r="E367">
        <v>0</v>
      </c>
      <c r="F367">
        <v>0</v>
      </c>
      <c r="G367">
        <v>3</v>
      </c>
      <c r="H367">
        <f t="shared" si="5"/>
        <v>2</v>
      </c>
    </row>
    <row r="368" ht="13.5" hidden="1" spans="1:8">
      <c r="A368" s="29" t="s">
        <v>380</v>
      </c>
      <c r="B368">
        <v>6</v>
      </c>
      <c r="C368">
        <v>6</v>
      </c>
      <c r="D368">
        <v>1</v>
      </c>
      <c r="E368">
        <v>0</v>
      </c>
      <c r="F368">
        <v>0</v>
      </c>
      <c r="G368">
        <v>5</v>
      </c>
      <c r="H368">
        <f t="shared" si="5"/>
        <v>2</v>
      </c>
    </row>
    <row r="369" ht="13.5" hidden="1" spans="1:8">
      <c r="A369" s="29" t="s">
        <v>381</v>
      </c>
      <c r="B369">
        <v>3</v>
      </c>
      <c r="C369">
        <v>3</v>
      </c>
      <c r="D369">
        <v>1</v>
      </c>
      <c r="E369">
        <v>0</v>
      </c>
      <c r="F369">
        <v>0</v>
      </c>
      <c r="G369">
        <v>4</v>
      </c>
      <c r="H369">
        <f t="shared" si="5"/>
        <v>2</v>
      </c>
    </row>
    <row r="370" ht="13.5" hidden="1" spans="1:8">
      <c r="A370" s="29" t="s">
        <v>382</v>
      </c>
      <c r="B370">
        <v>223</v>
      </c>
      <c r="C370">
        <v>220</v>
      </c>
      <c r="D370">
        <v>0.986547085202</v>
      </c>
      <c r="E370">
        <v>3</v>
      </c>
      <c r="F370">
        <v>0.0134529147982</v>
      </c>
      <c r="G370">
        <v>70</v>
      </c>
      <c r="H370">
        <f t="shared" si="5"/>
        <v>2</v>
      </c>
    </row>
    <row r="371" ht="13.5" hidden="1" spans="1:8">
      <c r="A371" s="29" t="s">
        <v>383</v>
      </c>
      <c r="B371">
        <v>35</v>
      </c>
      <c r="C371">
        <v>35</v>
      </c>
      <c r="D371">
        <v>1</v>
      </c>
      <c r="E371">
        <v>0</v>
      </c>
      <c r="F371">
        <v>0</v>
      </c>
      <c r="G371">
        <v>29</v>
      </c>
      <c r="H371">
        <f t="shared" si="5"/>
        <v>2</v>
      </c>
    </row>
    <row r="372" ht="13.5" hidden="1" spans="1:8">
      <c r="A372" s="29" t="s">
        <v>384</v>
      </c>
      <c r="B372">
        <v>1</v>
      </c>
      <c r="C372">
        <v>1</v>
      </c>
      <c r="D372">
        <v>1</v>
      </c>
      <c r="E372">
        <v>0</v>
      </c>
      <c r="F372">
        <v>0</v>
      </c>
      <c r="G372">
        <v>0</v>
      </c>
      <c r="H372">
        <f t="shared" si="5"/>
        <v>2</v>
      </c>
    </row>
    <row r="373" ht="13.5" hidden="1" spans="1:8">
      <c r="A373" s="29" t="s">
        <v>385</v>
      </c>
      <c r="B373">
        <v>2</v>
      </c>
      <c r="C373">
        <v>2</v>
      </c>
      <c r="D373">
        <v>1</v>
      </c>
      <c r="E373">
        <v>0</v>
      </c>
      <c r="F373">
        <v>0</v>
      </c>
      <c r="G373">
        <v>0</v>
      </c>
      <c r="H373">
        <f t="shared" si="5"/>
        <v>2</v>
      </c>
    </row>
    <row r="374" ht="13.5" hidden="1" spans="1:8">
      <c r="A374" s="29" t="s">
        <v>386</v>
      </c>
      <c r="B374">
        <v>1</v>
      </c>
      <c r="C374">
        <v>1</v>
      </c>
      <c r="D374">
        <v>1</v>
      </c>
      <c r="E374">
        <v>0</v>
      </c>
      <c r="F374">
        <v>0</v>
      </c>
      <c r="G374">
        <v>0</v>
      </c>
      <c r="H374">
        <f t="shared" si="5"/>
        <v>2</v>
      </c>
    </row>
    <row r="375" ht="13.5" hidden="1" spans="1:8">
      <c r="A375" s="29" t="s">
        <v>387</v>
      </c>
      <c r="B375">
        <v>1</v>
      </c>
      <c r="C375">
        <v>1</v>
      </c>
      <c r="D375">
        <v>1</v>
      </c>
      <c r="E375">
        <v>0</v>
      </c>
      <c r="F375">
        <v>0</v>
      </c>
      <c r="G375">
        <v>1</v>
      </c>
      <c r="H375">
        <f t="shared" si="5"/>
        <v>2</v>
      </c>
    </row>
    <row r="376" ht="13.5" hidden="1" spans="1:8">
      <c r="A376" s="29" t="s">
        <v>388</v>
      </c>
      <c r="B376">
        <v>3</v>
      </c>
      <c r="C376">
        <v>3</v>
      </c>
      <c r="D376">
        <v>1</v>
      </c>
      <c r="E376">
        <v>0</v>
      </c>
      <c r="F376">
        <v>0</v>
      </c>
      <c r="G376">
        <v>0</v>
      </c>
      <c r="H376">
        <f t="shared" si="5"/>
        <v>2</v>
      </c>
    </row>
    <row r="377" ht="13.5" hidden="1" spans="1:8">
      <c r="A377" s="29" t="s">
        <v>389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1</v>
      </c>
      <c r="H377">
        <f t="shared" si="5"/>
        <v>2</v>
      </c>
    </row>
    <row r="378" ht="13.5" hidden="1" spans="1:8">
      <c r="A378" s="29" t="s">
        <v>390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1</v>
      </c>
      <c r="H378">
        <f t="shared" si="5"/>
        <v>2</v>
      </c>
    </row>
    <row r="379" ht="13.5" hidden="1" spans="1:8">
      <c r="A379" s="29" t="s">
        <v>391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f t="shared" si="5"/>
        <v>2</v>
      </c>
    </row>
    <row r="380" ht="13.5" hidden="1" spans="1:8">
      <c r="A380" s="29" t="s">
        <v>392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f t="shared" si="5"/>
        <v>2</v>
      </c>
    </row>
    <row r="381" ht="13.5" hidden="1" spans="1:8">
      <c r="A381" s="29" t="s">
        <v>393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0</v>
      </c>
      <c r="H381">
        <f t="shared" si="5"/>
        <v>2</v>
      </c>
    </row>
    <row r="382" ht="13.5" hidden="1" spans="1:8">
      <c r="A382" s="29" t="s">
        <v>394</v>
      </c>
      <c r="B382">
        <v>36</v>
      </c>
      <c r="C382">
        <v>36</v>
      </c>
      <c r="D382">
        <v>1</v>
      </c>
      <c r="E382">
        <v>0</v>
      </c>
      <c r="F382">
        <v>0</v>
      </c>
      <c r="G382">
        <v>10</v>
      </c>
      <c r="H382">
        <f t="shared" si="5"/>
        <v>2</v>
      </c>
    </row>
    <row r="383" ht="13.5" hidden="1" spans="1:8">
      <c r="A383" s="29" t="s">
        <v>395</v>
      </c>
      <c r="B383">
        <v>1</v>
      </c>
      <c r="C383">
        <v>1</v>
      </c>
      <c r="D383">
        <v>1</v>
      </c>
      <c r="E383">
        <v>0</v>
      </c>
      <c r="F383">
        <v>0</v>
      </c>
      <c r="G383">
        <v>2</v>
      </c>
      <c r="H383">
        <f t="shared" si="5"/>
        <v>2</v>
      </c>
    </row>
    <row r="384" ht="13.5" hidden="1" spans="1:8">
      <c r="A384" s="29" t="s">
        <v>396</v>
      </c>
      <c r="B384">
        <v>7</v>
      </c>
      <c r="C384">
        <v>7</v>
      </c>
      <c r="D384">
        <v>1</v>
      </c>
      <c r="E384">
        <v>0</v>
      </c>
      <c r="F384">
        <v>0</v>
      </c>
      <c r="G384">
        <v>3</v>
      </c>
      <c r="H384">
        <f t="shared" si="5"/>
        <v>2</v>
      </c>
    </row>
    <row r="385" ht="13.5" hidden="1" spans="1:8">
      <c r="A385" s="29" t="s">
        <v>397</v>
      </c>
      <c r="B385">
        <v>7</v>
      </c>
      <c r="C385">
        <v>7</v>
      </c>
      <c r="D385">
        <v>1</v>
      </c>
      <c r="E385">
        <v>0</v>
      </c>
      <c r="F385">
        <v>0</v>
      </c>
      <c r="G385">
        <v>3</v>
      </c>
      <c r="H385">
        <f t="shared" si="5"/>
        <v>2</v>
      </c>
    </row>
    <row r="386" ht="13.5" hidden="1" spans="1:8">
      <c r="A386" s="29" t="s">
        <v>398</v>
      </c>
      <c r="B386">
        <v>7</v>
      </c>
      <c r="C386">
        <v>7</v>
      </c>
      <c r="D386">
        <v>1</v>
      </c>
      <c r="E386">
        <v>0</v>
      </c>
      <c r="F386">
        <v>0</v>
      </c>
      <c r="G386">
        <v>4</v>
      </c>
      <c r="H386">
        <f t="shared" ref="H386:H449" si="6">IF(AND(B386&lt;=300,F386&gt;0.122),1,IF(AND(B386&lt;=300,F386&lt;=0.122),2,IF(F386&lt;=0.03,3,4)))</f>
        <v>2</v>
      </c>
    </row>
    <row r="387" ht="13.5" hidden="1" spans="1:8">
      <c r="A387" s="29" t="s">
        <v>399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f t="shared" si="6"/>
        <v>2</v>
      </c>
    </row>
    <row r="388" ht="13.5" hidden="1" spans="1:8">
      <c r="A388" s="29" t="s">
        <v>400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f t="shared" si="6"/>
        <v>2</v>
      </c>
    </row>
    <row r="389" ht="13.5" hidden="1" spans="1:8">
      <c r="A389" s="29" t="s">
        <v>401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f t="shared" si="6"/>
        <v>2</v>
      </c>
    </row>
    <row r="390" ht="13.5" hidden="1" spans="1:8">
      <c r="A390" s="29" t="s">
        <v>402</v>
      </c>
      <c r="B390">
        <v>2</v>
      </c>
      <c r="C390">
        <v>2</v>
      </c>
      <c r="D390">
        <v>1</v>
      </c>
      <c r="E390">
        <v>0</v>
      </c>
      <c r="F390">
        <v>0</v>
      </c>
      <c r="G390">
        <v>0</v>
      </c>
      <c r="H390">
        <f t="shared" si="6"/>
        <v>2</v>
      </c>
    </row>
    <row r="391" ht="13.5" hidden="1" spans="1:8">
      <c r="A391" s="29" t="s">
        <v>403</v>
      </c>
      <c r="B391">
        <v>6</v>
      </c>
      <c r="C391">
        <v>6</v>
      </c>
      <c r="D391">
        <v>1</v>
      </c>
      <c r="E391">
        <v>0</v>
      </c>
      <c r="F391">
        <v>0</v>
      </c>
      <c r="G391">
        <v>2</v>
      </c>
      <c r="H391">
        <f t="shared" si="6"/>
        <v>2</v>
      </c>
    </row>
    <row r="392" ht="13.5" hidden="1" spans="1:8">
      <c r="A392" s="29" t="s">
        <v>404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1</v>
      </c>
      <c r="H392">
        <f t="shared" si="6"/>
        <v>2</v>
      </c>
    </row>
    <row r="393" ht="13.5" hidden="1" spans="1:8">
      <c r="A393" s="29" t="s">
        <v>405</v>
      </c>
      <c r="B393">
        <v>4</v>
      </c>
      <c r="C393">
        <v>4</v>
      </c>
      <c r="D393">
        <v>1</v>
      </c>
      <c r="E393">
        <v>0</v>
      </c>
      <c r="F393">
        <v>0</v>
      </c>
      <c r="G393">
        <v>2</v>
      </c>
      <c r="H393">
        <f t="shared" si="6"/>
        <v>2</v>
      </c>
    </row>
    <row r="394" ht="13.5" hidden="1" spans="1:8">
      <c r="A394" s="29" t="s">
        <v>406</v>
      </c>
      <c r="B394">
        <v>35</v>
      </c>
      <c r="C394">
        <v>35</v>
      </c>
      <c r="D394">
        <v>1</v>
      </c>
      <c r="E394">
        <v>0</v>
      </c>
      <c r="F394">
        <v>0</v>
      </c>
      <c r="G394">
        <v>35</v>
      </c>
      <c r="H394">
        <f t="shared" si="6"/>
        <v>2</v>
      </c>
    </row>
    <row r="395" ht="13.5" hidden="1" spans="1:8">
      <c r="A395" s="29" t="s">
        <v>407</v>
      </c>
      <c r="B395">
        <v>1</v>
      </c>
      <c r="C395">
        <v>1</v>
      </c>
      <c r="D395">
        <v>1</v>
      </c>
      <c r="E395">
        <v>0</v>
      </c>
      <c r="F395">
        <v>0</v>
      </c>
      <c r="G395">
        <v>0</v>
      </c>
      <c r="H395">
        <f t="shared" si="6"/>
        <v>2</v>
      </c>
    </row>
    <row r="396" ht="13.5" hidden="1" spans="1:8">
      <c r="A396" s="29" t="s">
        <v>408</v>
      </c>
      <c r="B396">
        <v>14</v>
      </c>
      <c r="C396">
        <v>13</v>
      </c>
      <c r="D396">
        <v>0.928571428571</v>
      </c>
      <c r="E396">
        <v>1</v>
      </c>
      <c r="F396">
        <v>0.0714285714286</v>
      </c>
      <c r="G396">
        <v>8</v>
      </c>
      <c r="H396">
        <f t="shared" si="6"/>
        <v>2</v>
      </c>
    </row>
    <row r="397" ht="13.5" hidden="1" spans="1:8">
      <c r="A397" s="29" t="s">
        <v>409</v>
      </c>
      <c r="B397">
        <v>1</v>
      </c>
      <c r="C397">
        <v>1</v>
      </c>
      <c r="D397">
        <v>1</v>
      </c>
      <c r="E397">
        <v>0</v>
      </c>
      <c r="F397">
        <v>0</v>
      </c>
      <c r="G397">
        <v>0</v>
      </c>
      <c r="H397">
        <f t="shared" si="6"/>
        <v>2</v>
      </c>
    </row>
    <row r="398" ht="13.5" hidden="1" spans="1:8">
      <c r="A398" s="29" t="s">
        <v>410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f t="shared" si="6"/>
        <v>2</v>
      </c>
    </row>
    <row r="399" ht="13.5" hidden="1" spans="1:8">
      <c r="A399" s="29" t="s">
        <v>411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f t="shared" si="6"/>
        <v>2</v>
      </c>
    </row>
    <row r="400" hidden="1" spans="1:8">
      <c r="A400" s="29" t="s">
        <v>412</v>
      </c>
      <c r="B400">
        <v>9</v>
      </c>
      <c r="C400">
        <v>9</v>
      </c>
      <c r="D400">
        <v>1</v>
      </c>
      <c r="E400">
        <v>0</v>
      </c>
      <c r="F400">
        <v>0</v>
      </c>
      <c r="G400">
        <v>15</v>
      </c>
      <c r="H400">
        <f t="shared" si="6"/>
        <v>2</v>
      </c>
    </row>
    <row r="401" hidden="1" spans="1:8">
      <c r="A401" s="29" t="s">
        <v>413</v>
      </c>
      <c r="B401">
        <v>33</v>
      </c>
      <c r="C401">
        <v>33</v>
      </c>
      <c r="D401">
        <v>1</v>
      </c>
      <c r="E401">
        <v>0</v>
      </c>
      <c r="F401">
        <v>0</v>
      </c>
      <c r="G401">
        <v>25</v>
      </c>
      <c r="H401">
        <f t="shared" si="6"/>
        <v>2</v>
      </c>
    </row>
    <row r="402" hidden="1" spans="1:8">
      <c r="A402" s="29" t="s">
        <v>414</v>
      </c>
      <c r="B402">
        <v>20</v>
      </c>
      <c r="C402">
        <v>20</v>
      </c>
      <c r="D402">
        <v>1</v>
      </c>
      <c r="E402">
        <v>0</v>
      </c>
      <c r="F402">
        <v>0</v>
      </c>
      <c r="G402">
        <v>10</v>
      </c>
      <c r="H402">
        <f t="shared" si="6"/>
        <v>2</v>
      </c>
    </row>
    <row r="403" ht="13.5" hidden="1" spans="1:8">
      <c r="A403" s="29" t="s">
        <v>415</v>
      </c>
      <c r="B403">
        <v>1</v>
      </c>
      <c r="C403">
        <v>1</v>
      </c>
      <c r="D403">
        <v>1</v>
      </c>
      <c r="E403">
        <v>0</v>
      </c>
      <c r="F403">
        <v>0</v>
      </c>
      <c r="G403">
        <v>0</v>
      </c>
      <c r="H403">
        <f t="shared" si="6"/>
        <v>2</v>
      </c>
    </row>
    <row r="404" ht="13.5" hidden="1" spans="1:8">
      <c r="A404" s="29" t="s">
        <v>416</v>
      </c>
      <c r="B404">
        <v>5</v>
      </c>
      <c r="C404">
        <v>5</v>
      </c>
      <c r="D404">
        <v>1</v>
      </c>
      <c r="E404">
        <v>0</v>
      </c>
      <c r="F404">
        <v>0</v>
      </c>
      <c r="G404">
        <v>1</v>
      </c>
      <c r="H404">
        <f t="shared" si="6"/>
        <v>2</v>
      </c>
    </row>
    <row r="405" ht="13.5" hidden="1" spans="1:8">
      <c r="A405" s="29" t="s">
        <v>417</v>
      </c>
      <c r="B405">
        <v>1</v>
      </c>
      <c r="C405">
        <v>1</v>
      </c>
      <c r="D405">
        <v>1</v>
      </c>
      <c r="E405">
        <v>0</v>
      </c>
      <c r="F405">
        <v>0</v>
      </c>
      <c r="G405">
        <v>1</v>
      </c>
      <c r="H405">
        <f t="shared" si="6"/>
        <v>2</v>
      </c>
    </row>
    <row r="406" ht="13.5" hidden="1" spans="1:8">
      <c r="A406" s="29" t="s">
        <v>418</v>
      </c>
      <c r="B406">
        <v>28</v>
      </c>
      <c r="C406">
        <v>28</v>
      </c>
      <c r="D406">
        <v>1</v>
      </c>
      <c r="E406">
        <v>0</v>
      </c>
      <c r="F406">
        <v>0</v>
      </c>
      <c r="G406">
        <v>27</v>
      </c>
      <c r="H406">
        <f t="shared" si="6"/>
        <v>2</v>
      </c>
    </row>
    <row r="407" ht="13.5" hidden="1" spans="1:8">
      <c r="A407" s="29" t="s">
        <v>419</v>
      </c>
      <c r="B407">
        <v>2</v>
      </c>
      <c r="C407">
        <v>2</v>
      </c>
      <c r="D407">
        <v>1</v>
      </c>
      <c r="E407">
        <v>0</v>
      </c>
      <c r="F407">
        <v>0</v>
      </c>
      <c r="G407">
        <v>0</v>
      </c>
      <c r="H407">
        <f t="shared" si="6"/>
        <v>2</v>
      </c>
    </row>
    <row r="408" ht="13.5" hidden="1" spans="1:8">
      <c r="A408" s="29" t="s">
        <v>420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f t="shared" si="6"/>
        <v>2</v>
      </c>
    </row>
    <row r="409" ht="13.5" hidden="1" spans="1:8">
      <c r="A409" s="29" t="s">
        <v>421</v>
      </c>
      <c r="B409">
        <v>1</v>
      </c>
      <c r="C409">
        <v>1</v>
      </c>
      <c r="D409">
        <v>1</v>
      </c>
      <c r="E409">
        <v>0</v>
      </c>
      <c r="F409">
        <v>0</v>
      </c>
      <c r="G409">
        <v>0</v>
      </c>
      <c r="H409">
        <f t="shared" si="6"/>
        <v>2</v>
      </c>
    </row>
    <row r="410" ht="13.5" hidden="1" spans="1:8">
      <c r="A410" s="29" t="s">
        <v>422</v>
      </c>
      <c r="B410">
        <v>17</v>
      </c>
      <c r="C410">
        <v>16</v>
      </c>
      <c r="D410">
        <v>0.941176470588</v>
      </c>
      <c r="E410">
        <v>1</v>
      </c>
      <c r="F410">
        <v>0.0588235294118</v>
      </c>
      <c r="G410">
        <v>4</v>
      </c>
      <c r="H410">
        <f t="shared" si="6"/>
        <v>2</v>
      </c>
    </row>
    <row r="411" ht="13.5" hidden="1" spans="1:8">
      <c r="A411" s="29" t="s">
        <v>423</v>
      </c>
      <c r="B411">
        <v>2</v>
      </c>
      <c r="C411">
        <v>2</v>
      </c>
      <c r="D411">
        <v>1</v>
      </c>
      <c r="E411">
        <v>0</v>
      </c>
      <c r="F411">
        <v>0</v>
      </c>
      <c r="G411">
        <v>0</v>
      </c>
      <c r="H411">
        <f t="shared" si="6"/>
        <v>2</v>
      </c>
    </row>
    <row r="412" ht="13.5" hidden="1" spans="1:8">
      <c r="A412" s="29" t="s">
        <v>424</v>
      </c>
      <c r="B412">
        <v>20</v>
      </c>
      <c r="C412">
        <v>20</v>
      </c>
      <c r="D412">
        <v>1</v>
      </c>
      <c r="E412">
        <v>0</v>
      </c>
      <c r="F412">
        <v>0</v>
      </c>
      <c r="G412">
        <v>9</v>
      </c>
      <c r="H412">
        <f t="shared" si="6"/>
        <v>2</v>
      </c>
    </row>
    <row r="413" ht="13.5" hidden="1" spans="1:8">
      <c r="A413" s="29" t="s">
        <v>425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f t="shared" si="6"/>
        <v>2</v>
      </c>
    </row>
    <row r="414" ht="13.5" hidden="1" spans="1:8">
      <c r="A414" s="29" t="s">
        <v>426</v>
      </c>
      <c r="B414">
        <v>1</v>
      </c>
      <c r="C414">
        <v>1</v>
      </c>
      <c r="D414">
        <v>1</v>
      </c>
      <c r="E414">
        <v>0</v>
      </c>
      <c r="F414">
        <v>0</v>
      </c>
      <c r="G414">
        <v>0</v>
      </c>
      <c r="H414">
        <f t="shared" si="6"/>
        <v>2</v>
      </c>
    </row>
    <row r="415" ht="13.5" hidden="1" spans="1:8">
      <c r="A415" s="29" t="s">
        <v>427</v>
      </c>
      <c r="B415">
        <v>18</v>
      </c>
      <c r="C415">
        <v>17</v>
      </c>
      <c r="D415">
        <v>0.944444444444</v>
      </c>
      <c r="E415">
        <v>1</v>
      </c>
      <c r="F415">
        <v>0.0555555555556</v>
      </c>
      <c r="G415">
        <v>14</v>
      </c>
      <c r="H415">
        <f t="shared" si="6"/>
        <v>2</v>
      </c>
    </row>
    <row r="416" ht="13.5" hidden="1" spans="1:8">
      <c r="A416" s="29" t="s">
        <v>428</v>
      </c>
      <c r="B416">
        <v>1</v>
      </c>
      <c r="C416">
        <v>1</v>
      </c>
      <c r="D416">
        <v>1</v>
      </c>
      <c r="E416">
        <v>0</v>
      </c>
      <c r="F416">
        <v>0</v>
      </c>
      <c r="G416">
        <v>0</v>
      </c>
      <c r="H416">
        <f t="shared" si="6"/>
        <v>2</v>
      </c>
    </row>
    <row r="417" ht="13.5" hidden="1" spans="1:8">
      <c r="A417" s="29" t="s">
        <v>429</v>
      </c>
      <c r="B417">
        <v>1</v>
      </c>
      <c r="C417">
        <v>1</v>
      </c>
      <c r="D417">
        <v>1</v>
      </c>
      <c r="E417">
        <v>0</v>
      </c>
      <c r="F417">
        <v>0</v>
      </c>
      <c r="G417">
        <v>0</v>
      </c>
      <c r="H417">
        <f t="shared" si="6"/>
        <v>2</v>
      </c>
    </row>
    <row r="418" ht="13.5" hidden="1" spans="1:8">
      <c r="A418" s="29" t="s">
        <v>430</v>
      </c>
      <c r="B418">
        <v>5</v>
      </c>
      <c r="C418">
        <v>5</v>
      </c>
      <c r="D418">
        <v>1</v>
      </c>
      <c r="E418">
        <v>0</v>
      </c>
      <c r="F418">
        <v>0</v>
      </c>
      <c r="G418">
        <v>1</v>
      </c>
      <c r="H418">
        <f t="shared" si="6"/>
        <v>2</v>
      </c>
    </row>
    <row r="419" ht="13.5" hidden="1" spans="1:8">
      <c r="A419" s="29" t="s">
        <v>431</v>
      </c>
      <c r="B419">
        <v>2</v>
      </c>
      <c r="C419">
        <v>2</v>
      </c>
      <c r="D419">
        <v>1</v>
      </c>
      <c r="E419">
        <v>0</v>
      </c>
      <c r="F419">
        <v>0</v>
      </c>
      <c r="G419">
        <v>0</v>
      </c>
      <c r="H419">
        <f t="shared" si="6"/>
        <v>2</v>
      </c>
    </row>
    <row r="420" ht="13.5" hidden="1" spans="1:8">
      <c r="A420" s="29" t="s">
        <v>432</v>
      </c>
      <c r="B420">
        <v>5</v>
      </c>
      <c r="C420">
        <v>5</v>
      </c>
      <c r="D420">
        <v>1</v>
      </c>
      <c r="E420">
        <v>0</v>
      </c>
      <c r="F420">
        <v>0</v>
      </c>
      <c r="G420">
        <v>3</v>
      </c>
      <c r="H420">
        <f t="shared" si="6"/>
        <v>2</v>
      </c>
    </row>
    <row r="421" ht="13.5" hidden="1" spans="1:8">
      <c r="A421" s="29" t="s">
        <v>433</v>
      </c>
      <c r="B421">
        <v>1</v>
      </c>
      <c r="C421">
        <v>1</v>
      </c>
      <c r="D421">
        <v>1</v>
      </c>
      <c r="E421">
        <v>0</v>
      </c>
      <c r="F421">
        <v>0</v>
      </c>
      <c r="G421">
        <v>0</v>
      </c>
      <c r="H421">
        <f t="shared" si="6"/>
        <v>2</v>
      </c>
    </row>
    <row r="422" ht="13.5" hidden="1" spans="1:8">
      <c r="A422" s="29" t="s">
        <v>434</v>
      </c>
      <c r="B422">
        <v>1</v>
      </c>
      <c r="C422">
        <v>1</v>
      </c>
      <c r="D422">
        <v>1</v>
      </c>
      <c r="E422">
        <v>0</v>
      </c>
      <c r="F422">
        <v>0</v>
      </c>
      <c r="G422">
        <v>1</v>
      </c>
      <c r="H422">
        <f t="shared" si="6"/>
        <v>2</v>
      </c>
    </row>
    <row r="423" ht="13.5" hidden="1" spans="1:8">
      <c r="A423" s="29" t="s">
        <v>435</v>
      </c>
      <c r="B423">
        <v>8</v>
      </c>
      <c r="C423">
        <v>8</v>
      </c>
      <c r="D423">
        <v>1</v>
      </c>
      <c r="E423">
        <v>0</v>
      </c>
      <c r="F423">
        <v>0</v>
      </c>
      <c r="G423">
        <v>3</v>
      </c>
      <c r="H423">
        <f t="shared" si="6"/>
        <v>2</v>
      </c>
    </row>
    <row r="424" ht="13.5" hidden="1" spans="1:8">
      <c r="A424" s="29" t="s">
        <v>436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f t="shared" si="6"/>
        <v>2</v>
      </c>
    </row>
    <row r="425" ht="13.5" hidden="1" spans="1:8">
      <c r="A425" s="29" t="s">
        <v>437</v>
      </c>
      <c r="B425">
        <v>1</v>
      </c>
      <c r="C425">
        <v>1</v>
      </c>
      <c r="D425">
        <v>1</v>
      </c>
      <c r="E425">
        <v>0</v>
      </c>
      <c r="F425">
        <v>0</v>
      </c>
      <c r="G425">
        <v>0</v>
      </c>
      <c r="H425">
        <f t="shared" si="6"/>
        <v>2</v>
      </c>
    </row>
    <row r="426" ht="13.5" hidden="1" spans="1:8">
      <c r="A426" s="29" t="s">
        <v>438</v>
      </c>
      <c r="B426">
        <v>1</v>
      </c>
      <c r="C426">
        <v>1</v>
      </c>
      <c r="D426">
        <v>1</v>
      </c>
      <c r="E426">
        <v>0</v>
      </c>
      <c r="F426">
        <v>0</v>
      </c>
      <c r="G426">
        <v>0</v>
      </c>
      <c r="H426">
        <f t="shared" si="6"/>
        <v>2</v>
      </c>
    </row>
    <row r="427" ht="13.5" hidden="1" spans="1:8">
      <c r="A427" s="29" t="s">
        <v>439</v>
      </c>
      <c r="B427">
        <v>2</v>
      </c>
      <c r="C427">
        <v>2</v>
      </c>
      <c r="D427">
        <v>1</v>
      </c>
      <c r="E427">
        <v>0</v>
      </c>
      <c r="F427">
        <v>0</v>
      </c>
      <c r="G427">
        <v>1</v>
      </c>
      <c r="H427">
        <f t="shared" si="6"/>
        <v>2</v>
      </c>
    </row>
    <row r="428" ht="13.5" hidden="1" spans="1:8">
      <c r="A428" s="29" t="s">
        <v>440</v>
      </c>
      <c r="B428">
        <v>1</v>
      </c>
      <c r="C428">
        <v>1</v>
      </c>
      <c r="D428">
        <v>1</v>
      </c>
      <c r="E428">
        <v>0</v>
      </c>
      <c r="F428">
        <v>0</v>
      </c>
      <c r="G428">
        <v>1</v>
      </c>
      <c r="H428">
        <f t="shared" si="6"/>
        <v>2</v>
      </c>
    </row>
    <row r="429" ht="13.5" hidden="1" spans="1:8">
      <c r="A429" s="29" t="s">
        <v>441</v>
      </c>
      <c r="B429">
        <v>1</v>
      </c>
      <c r="C429">
        <v>1</v>
      </c>
      <c r="D429">
        <v>1</v>
      </c>
      <c r="E429">
        <v>0</v>
      </c>
      <c r="F429">
        <v>0</v>
      </c>
      <c r="G429">
        <v>0</v>
      </c>
      <c r="H429">
        <f t="shared" si="6"/>
        <v>2</v>
      </c>
    </row>
    <row r="430" ht="13.5" hidden="1" spans="1:8">
      <c r="A430" s="29" t="s">
        <v>442</v>
      </c>
      <c r="B430">
        <v>3</v>
      </c>
      <c r="C430">
        <v>3</v>
      </c>
      <c r="D430">
        <v>1</v>
      </c>
      <c r="E430">
        <v>0</v>
      </c>
      <c r="F430">
        <v>0</v>
      </c>
      <c r="G430">
        <v>0</v>
      </c>
      <c r="H430">
        <f t="shared" si="6"/>
        <v>2</v>
      </c>
    </row>
    <row r="431" ht="13.5" hidden="1" spans="1:8">
      <c r="A431" s="29" t="s">
        <v>443</v>
      </c>
      <c r="B431">
        <v>1</v>
      </c>
      <c r="C431">
        <v>1</v>
      </c>
      <c r="D431">
        <v>1</v>
      </c>
      <c r="E431">
        <v>0</v>
      </c>
      <c r="F431">
        <v>0</v>
      </c>
      <c r="G431">
        <v>0</v>
      </c>
      <c r="H431">
        <f t="shared" si="6"/>
        <v>2</v>
      </c>
    </row>
    <row r="432" ht="13.5" hidden="1" spans="1:8">
      <c r="A432" s="29" t="s">
        <v>444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</v>
      </c>
      <c r="H432">
        <f t="shared" si="6"/>
        <v>2</v>
      </c>
    </row>
    <row r="433" ht="13.5" hidden="1" spans="1:8">
      <c r="A433" s="29" t="s">
        <v>445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</v>
      </c>
      <c r="H433">
        <f t="shared" si="6"/>
        <v>2</v>
      </c>
    </row>
    <row r="434" ht="13.5" hidden="1" spans="1:8">
      <c r="A434" s="29" t="s">
        <v>446</v>
      </c>
      <c r="B434">
        <v>1</v>
      </c>
      <c r="C434">
        <v>1</v>
      </c>
      <c r="D434">
        <v>1</v>
      </c>
      <c r="E434">
        <v>0</v>
      </c>
      <c r="F434">
        <v>0</v>
      </c>
      <c r="G434">
        <v>0</v>
      </c>
      <c r="H434">
        <f t="shared" si="6"/>
        <v>2</v>
      </c>
    </row>
    <row r="435" ht="13.5" hidden="1" spans="1:8">
      <c r="A435" s="29" t="s">
        <v>447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f t="shared" si="6"/>
        <v>2</v>
      </c>
    </row>
    <row r="436" ht="13.5" hidden="1" spans="1:8">
      <c r="A436" s="29" t="s">
        <v>448</v>
      </c>
      <c r="B436">
        <v>1</v>
      </c>
      <c r="C436">
        <v>1</v>
      </c>
      <c r="D436">
        <v>1</v>
      </c>
      <c r="E436">
        <v>0</v>
      </c>
      <c r="F436">
        <v>0</v>
      </c>
      <c r="G436">
        <v>0</v>
      </c>
      <c r="H436">
        <f t="shared" si="6"/>
        <v>2</v>
      </c>
    </row>
    <row r="437" ht="13.5" hidden="1" spans="1:8">
      <c r="A437" s="29" t="s">
        <v>449</v>
      </c>
      <c r="B437">
        <v>1</v>
      </c>
      <c r="C437">
        <v>1</v>
      </c>
      <c r="D437">
        <v>1</v>
      </c>
      <c r="E437">
        <v>0</v>
      </c>
      <c r="F437">
        <v>0</v>
      </c>
      <c r="G437">
        <v>0</v>
      </c>
      <c r="H437">
        <f t="shared" si="6"/>
        <v>2</v>
      </c>
    </row>
    <row r="438" ht="13.5" hidden="1" spans="1:8">
      <c r="A438" s="29" t="s">
        <v>450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f t="shared" si="6"/>
        <v>2</v>
      </c>
    </row>
    <row r="439" ht="13.5" hidden="1" spans="1:8">
      <c r="A439" s="29" t="s">
        <v>451</v>
      </c>
      <c r="B439">
        <v>119</v>
      </c>
      <c r="C439">
        <v>118</v>
      </c>
      <c r="D439">
        <v>0.991596638655</v>
      </c>
      <c r="E439">
        <v>1</v>
      </c>
      <c r="F439">
        <v>0.00840336134454</v>
      </c>
      <c r="G439">
        <v>69</v>
      </c>
      <c r="H439">
        <f t="shared" si="6"/>
        <v>2</v>
      </c>
    </row>
    <row r="440" ht="13.5" hidden="1" spans="1:8">
      <c r="A440" s="29" t="s">
        <v>452</v>
      </c>
      <c r="B440">
        <v>1</v>
      </c>
      <c r="C440">
        <v>1</v>
      </c>
      <c r="D440">
        <v>1</v>
      </c>
      <c r="E440">
        <v>0</v>
      </c>
      <c r="F440">
        <v>0</v>
      </c>
      <c r="G440">
        <v>0</v>
      </c>
      <c r="H440">
        <f t="shared" si="6"/>
        <v>2</v>
      </c>
    </row>
    <row r="441" ht="13.5" hidden="1" spans="1:8">
      <c r="A441" s="29" t="s">
        <v>453</v>
      </c>
      <c r="B441">
        <v>23</v>
      </c>
      <c r="C441">
        <v>23</v>
      </c>
      <c r="D441">
        <v>1</v>
      </c>
      <c r="E441">
        <v>0</v>
      </c>
      <c r="F441">
        <v>0</v>
      </c>
      <c r="G441">
        <v>15</v>
      </c>
      <c r="H441">
        <f t="shared" si="6"/>
        <v>2</v>
      </c>
    </row>
    <row r="442" ht="13.5" hidden="1" spans="1:8">
      <c r="A442" s="29" t="s">
        <v>454</v>
      </c>
      <c r="B442">
        <v>2</v>
      </c>
      <c r="C442">
        <v>2</v>
      </c>
      <c r="D442">
        <v>1</v>
      </c>
      <c r="E442">
        <v>0</v>
      </c>
      <c r="F442">
        <v>0</v>
      </c>
      <c r="G442">
        <v>0</v>
      </c>
      <c r="H442">
        <f t="shared" si="6"/>
        <v>2</v>
      </c>
    </row>
    <row r="443" ht="13.5" hidden="1" spans="1:8">
      <c r="A443" s="29" t="s">
        <v>455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f t="shared" si="6"/>
        <v>2</v>
      </c>
    </row>
    <row r="444" ht="13.5" hidden="1" spans="1:8">
      <c r="A444" s="29" t="s">
        <v>456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f t="shared" si="6"/>
        <v>2</v>
      </c>
    </row>
    <row r="445" ht="13.5" hidden="1" spans="1:8">
      <c r="A445" s="29" t="s">
        <v>457</v>
      </c>
      <c r="B445">
        <v>110</v>
      </c>
      <c r="C445">
        <v>106</v>
      </c>
      <c r="D445">
        <v>0.963636363636</v>
      </c>
      <c r="E445">
        <v>4</v>
      </c>
      <c r="F445">
        <v>0.0363636363636</v>
      </c>
      <c r="G445">
        <v>55</v>
      </c>
      <c r="H445">
        <f t="shared" si="6"/>
        <v>2</v>
      </c>
    </row>
    <row r="446" ht="13.5" hidden="1" spans="1:8">
      <c r="A446" s="29" t="s">
        <v>458</v>
      </c>
      <c r="B446">
        <v>1</v>
      </c>
      <c r="C446">
        <v>1</v>
      </c>
      <c r="D446">
        <v>1</v>
      </c>
      <c r="E446">
        <v>0</v>
      </c>
      <c r="F446">
        <v>0</v>
      </c>
      <c r="G446">
        <v>0</v>
      </c>
      <c r="H446">
        <f t="shared" si="6"/>
        <v>2</v>
      </c>
    </row>
    <row r="447" ht="13.5" hidden="1" spans="1:8">
      <c r="A447" s="29" t="s">
        <v>459</v>
      </c>
      <c r="B447">
        <v>85</v>
      </c>
      <c r="C447">
        <v>85</v>
      </c>
      <c r="D447">
        <v>1</v>
      </c>
      <c r="E447">
        <v>0</v>
      </c>
      <c r="F447">
        <v>0</v>
      </c>
      <c r="G447">
        <v>70</v>
      </c>
      <c r="H447">
        <f t="shared" si="6"/>
        <v>2</v>
      </c>
    </row>
    <row r="448" ht="13.5" hidden="1" spans="1:8">
      <c r="A448" s="29" t="s">
        <v>460</v>
      </c>
      <c r="B448">
        <v>39</v>
      </c>
      <c r="C448">
        <v>39</v>
      </c>
      <c r="D448">
        <v>1</v>
      </c>
      <c r="E448">
        <v>0</v>
      </c>
      <c r="F448">
        <v>0</v>
      </c>
      <c r="G448">
        <v>24</v>
      </c>
      <c r="H448">
        <f t="shared" si="6"/>
        <v>2</v>
      </c>
    </row>
    <row r="449" ht="13.5" hidden="1" spans="1:8">
      <c r="A449" s="29" t="s">
        <v>461</v>
      </c>
      <c r="B449">
        <v>2</v>
      </c>
      <c r="C449">
        <v>2</v>
      </c>
      <c r="D449">
        <v>1</v>
      </c>
      <c r="E449">
        <v>0</v>
      </c>
      <c r="F449">
        <v>0</v>
      </c>
      <c r="G449">
        <v>0</v>
      </c>
      <c r="H449">
        <f t="shared" si="6"/>
        <v>2</v>
      </c>
    </row>
    <row r="450" ht="13.5" hidden="1" spans="1:8">
      <c r="A450" s="29" t="s">
        <v>462</v>
      </c>
      <c r="B450">
        <v>11</v>
      </c>
      <c r="C450">
        <v>11</v>
      </c>
      <c r="D450">
        <v>1</v>
      </c>
      <c r="E450">
        <v>0</v>
      </c>
      <c r="F450">
        <v>0</v>
      </c>
      <c r="G450">
        <v>4</v>
      </c>
      <c r="H450">
        <f t="shared" ref="H450:H513" si="7">IF(AND(B450&lt;=300,F450&gt;0.122),1,IF(AND(B450&lt;=300,F450&lt;=0.122),2,IF(F450&lt;=0.03,3,4)))</f>
        <v>2</v>
      </c>
    </row>
    <row r="451" ht="13.5" hidden="1" spans="1:8">
      <c r="A451" s="29" t="s">
        <v>463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f t="shared" si="7"/>
        <v>2</v>
      </c>
    </row>
    <row r="452" ht="13.5" hidden="1" spans="1:8">
      <c r="A452" s="29" t="s">
        <v>464</v>
      </c>
      <c r="B452">
        <v>1</v>
      </c>
      <c r="C452">
        <v>1</v>
      </c>
      <c r="D452">
        <v>1</v>
      </c>
      <c r="E452">
        <v>0</v>
      </c>
      <c r="F452">
        <v>0</v>
      </c>
      <c r="G452">
        <v>0</v>
      </c>
      <c r="H452">
        <f t="shared" si="7"/>
        <v>2</v>
      </c>
    </row>
    <row r="453" ht="13.5" hidden="1" spans="1:8">
      <c r="A453" s="29" t="s">
        <v>465</v>
      </c>
      <c r="B453">
        <v>11</v>
      </c>
      <c r="C453">
        <v>11</v>
      </c>
      <c r="D453">
        <v>1</v>
      </c>
      <c r="E453">
        <v>0</v>
      </c>
      <c r="F453">
        <v>0</v>
      </c>
      <c r="G453">
        <v>2</v>
      </c>
      <c r="H453">
        <f t="shared" si="7"/>
        <v>2</v>
      </c>
    </row>
    <row r="454" ht="13.5" hidden="1" spans="1:8">
      <c r="A454" s="29" t="s">
        <v>466</v>
      </c>
      <c r="B454">
        <v>1</v>
      </c>
      <c r="C454">
        <v>1</v>
      </c>
      <c r="D454">
        <v>1</v>
      </c>
      <c r="E454">
        <v>0</v>
      </c>
      <c r="F454">
        <v>0</v>
      </c>
      <c r="G454">
        <v>0</v>
      </c>
      <c r="H454">
        <f t="shared" si="7"/>
        <v>2</v>
      </c>
    </row>
    <row r="455" ht="13.5" hidden="1" spans="1:8">
      <c r="A455" s="29" t="s">
        <v>467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0</v>
      </c>
      <c r="H455">
        <f t="shared" si="7"/>
        <v>2</v>
      </c>
    </row>
    <row r="456" ht="13.5" hidden="1" spans="1:8">
      <c r="A456" s="29" t="s">
        <v>468</v>
      </c>
      <c r="B456">
        <v>9</v>
      </c>
      <c r="C456">
        <v>9</v>
      </c>
      <c r="D456">
        <v>1</v>
      </c>
      <c r="E456">
        <v>0</v>
      </c>
      <c r="F456">
        <v>0</v>
      </c>
      <c r="G456">
        <v>1</v>
      </c>
      <c r="H456">
        <f t="shared" si="7"/>
        <v>2</v>
      </c>
    </row>
    <row r="457" ht="13.5" hidden="1" spans="1:8">
      <c r="A457" s="29" t="s">
        <v>469</v>
      </c>
      <c r="B457">
        <v>85</v>
      </c>
      <c r="C457">
        <v>84</v>
      </c>
      <c r="D457">
        <v>0.988235294118</v>
      </c>
      <c r="E457">
        <v>1</v>
      </c>
      <c r="F457">
        <v>0.0117647058824</v>
      </c>
      <c r="G457">
        <v>59</v>
      </c>
      <c r="H457">
        <f t="shared" si="7"/>
        <v>2</v>
      </c>
    </row>
    <row r="458" ht="13.5" hidden="1" spans="1:8">
      <c r="A458" s="29" t="s">
        <v>470</v>
      </c>
      <c r="B458">
        <v>5</v>
      </c>
      <c r="C458">
        <v>5</v>
      </c>
      <c r="D458">
        <v>1</v>
      </c>
      <c r="E458">
        <v>0</v>
      </c>
      <c r="F458">
        <v>0</v>
      </c>
      <c r="G458">
        <v>1</v>
      </c>
      <c r="H458">
        <f t="shared" si="7"/>
        <v>2</v>
      </c>
    </row>
    <row r="459" ht="13.5" hidden="1" spans="1:8">
      <c r="A459" s="29" t="s">
        <v>471</v>
      </c>
      <c r="B459">
        <v>40</v>
      </c>
      <c r="C459">
        <v>37</v>
      </c>
      <c r="D459">
        <v>0.925</v>
      </c>
      <c r="E459">
        <v>3</v>
      </c>
      <c r="F459">
        <v>0.075</v>
      </c>
      <c r="G459">
        <v>7</v>
      </c>
      <c r="H459">
        <f t="shared" si="7"/>
        <v>2</v>
      </c>
    </row>
    <row r="460" ht="13.5" hidden="1" spans="1:8">
      <c r="A460" s="29" t="s">
        <v>472</v>
      </c>
      <c r="B460">
        <v>4</v>
      </c>
      <c r="C460">
        <v>4</v>
      </c>
      <c r="D460">
        <v>1</v>
      </c>
      <c r="E460">
        <v>0</v>
      </c>
      <c r="F460">
        <v>0</v>
      </c>
      <c r="G460">
        <v>2</v>
      </c>
      <c r="H460">
        <f t="shared" si="7"/>
        <v>2</v>
      </c>
    </row>
    <row r="461" ht="13.5" hidden="1" spans="1:8">
      <c r="A461" s="29" t="s">
        <v>473</v>
      </c>
      <c r="B461">
        <v>2</v>
      </c>
      <c r="C461">
        <v>2</v>
      </c>
      <c r="D461">
        <v>1</v>
      </c>
      <c r="E461">
        <v>0</v>
      </c>
      <c r="F461">
        <v>0</v>
      </c>
      <c r="G461">
        <v>2</v>
      </c>
      <c r="H461">
        <f t="shared" si="7"/>
        <v>2</v>
      </c>
    </row>
    <row r="462" ht="13.5" hidden="1" spans="1:8">
      <c r="A462" s="29" t="s">
        <v>474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0</v>
      </c>
      <c r="H462">
        <f t="shared" si="7"/>
        <v>2</v>
      </c>
    </row>
    <row r="463" ht="13.5" hidden="1" spans="1:8">
      <c r="A463" s="29" t="s">
        <v>475</v>
      </c>
      <c r="B463">
        <v>38</v>
      </c>
      <c r="C463">
        <v>37</v>
      </c>
      <c r="D463">
        <v>0.973684210526</v>
      </c>
      <c r="E463">
        <v>1</v>
      </c>
      <c r="F463">
        <v>0.0263157894737</v>
      </c>
      <c r="G463">
        <v>24</v>
      </c>
      <c r="H463">
        <f t="shared" si="7"/>
        <v>2</v>
      </c>
    </row>
    <row r="464" ht="13.5" hidden="1" spans="1:8">
      <c r="A464" s="29" t="s">
        <v>476</v>
      </c>
      <c r="B464">
        <v>234</v>
      </c>
      <c r="C464">
        <v>231</v>
      </c>
      <c r="D464">
        <v>0.987179487179</v>
      </c>
      <c r="E464">
        <v>3</v>
      </c>
      <c r="F464">
        <v>0.0128205128205</v>
      </c>
      <c r="G464">
        <v>128</v>
      </c>
      <c r="H464">
        <f t="shared" si="7"/>
        <v>2</v>
      </c>
    </row>
    <row r="465" ht="13.5" hidden="1" spans="1:8">
      <c r="A465" s="29" t="s">
        <v>477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1</v>
      </c>
      <c r="H465">
        <f t="shared" si="7"/>
        <v>2</v>
      </c>
    </row>
    <row r="466" ht="13.5" hidden="1" spans="1:8">
      <c r="A466" s="29" t="s">
        <v>478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1</v>
      </c>
      <c r="H466">
        <f t="shared" si="7"/>
        <v>2</v>
      </c>
    </row>
    <row r="467" ht="13.5" hidden="1" spans="1:8">
      <c r="A467" s="29" t="s">
        <v>479</v>
      </c>
      <c r="B467">
        <v>3</v>
      </c>
      <c r="C467">
        <v>3</v>
      </c>
      <c r="D467">
        <v>1</v>
      </c>
      <c r="E467">
        <v>0</v>
      </c>
      <c r="F467">
        <v>0</v>
      </c>
      <c r="G467">
        <v>2</v>
      </c>
      <c r="H467">
        <f t="shared" si="7"/>
        <v>2</v>
      </c>
    </row>
    <row r="468" ht="13.5" hidden="1" spans="1:8">
      <c r="A468" s="29" t="s">
        <v>480</v>
      </c>
      <c r="B468">
        <v>2</v>
      </c>
      <c r="C468">
        <v>2</v>
      </c>
      <c r="D468">
        <v>1</v>
      </c>
      <c r="E468">
        <v>0</v>
      </c>
      <c r="F468">
        <v>0</v>
      </c>
      <c r="G468">
        <v>3</v>
      </c>
      <c r="H468">
        <f t="shared" si="7"/>
        <v>2</v>
      </c>
    </row>
    <row r="469" ht="13.5" hidden="1" spans="1:8">
      <c r="A469" s="29" t="s">
        <v>481</v>
      </c>
      <c r="B469">
        <v>3</v>
      </c>
      <c r="C469">
        <v>3</v>
      </c>
      <c r="D469">
        <v>1</v>
      </c>
      <c r="E469">
        <v>0</v>
      </c>
      <c r="F469">
        <v>0</v>
      </c>
      <c r="G469">
        <v>1</v>
      </c>
      <c r="H469">
        <f t="shared" si="7"/>
        <v>2</v>
      </c>
    </row>
    <row r="470" ht="13.5" hidden="1" spans="1:8">
      <c r="A470" s="29" t="s">
        <v>482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</v>
      </c>
      <c r="H470">
        <f t="shared" si="7"/>
        <v>2</v>
      </c>
    </row>
    <row r="471" ht="13.5" hidden="1" spans="1:8">
      <c r="A471" s="29" t="s">
        <v>483</v>
      </c>
      <c r="B471">
        <v>1</v>
      </c>
      <c r="C471">
        <v>1</v>
      </c>
      <c r="D471">
        <v>1</v>
      </c>
      <c r="E471">
        <v>0</v>
      </c>
      <c r="F471">
        <v>0</v>
      </c>
      <c r="G471">
        <v>1</v>
      </c>
      <c r="H471">
        <f t="shared" si="7"/>
        <v>2</v>
      </c>
    </row>
    <row r="472" ht="13.5" hidden="1" spans="1:8">
      <c r="A472" s="29" t="s">
        <v>484</v>
      </c>
      <c r="B472">
        <v>1</v>
      </c>
      <c r="C472">
        <v>1</v>
      </c>
      <c r="D472">
        <v>1</v>
      </c>
      <c r="E472">
        <v>0</v>
      </c>
      <c r="F472">
        <v>0</v>
      </c>
      <c r="G472">
        <v>0</v>
      </c>
      <c r="H472">
        <f t="shared" si="7"/>
        <v>2</v>
      </c>
    </row>
    <row r="473" ht="13.5" hidden="1" spans="1:8">
      <c r="A473" s="29" t="s">
        <v>485</v>
      </c>
      <c r="B473">
        <v>1</v>
      </c>
      <c r="C473">
        <v>1</v>
      </c>
      <c r="D473">
        <v>1</v>
      </c>
      <c r="E473">
        <v>0</v>
      </c>
      <c r="F473">
        <v>0</v>
      </c>
      <c r="G473">
        <v>0</v>
      </c>
      <c r="H473">
        <f t="shared" si="7"/>
        <v>2</v>
      </c>
    </row>
    <row r="474" ht="13.5" hidden="1" spans="1:8">
      <c r="A474" s="29" t="s">
        <v>486</v>
      </c>
      <c r="B474">
        <v>1</v>
      </c>
      <c r="C474">
        <v>1</v>
      </c>
      <c r="D474">
        <v>1</v>
      </c>
      <c r="E474">
        <v>0</v>
      </c>
      <c r="F474">
        <v>0</v>
      </c>
      <c r="G474">
        <v>0</v>
      </c>
      <c r="H474">
        <f t="shared" si="7"/>
        <v>2</v>
      </c>
    </row>
    <row r="475" ht="13.5" hidden="1" spans="1:8">
      <c r="A475" s="29" t="s">
        <v>487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f t="shared" si="7"/>
        <v>2</v>
      </c>
    </row>
    <row r="476" ht="13.5" hidden="1" spans="1:8">
      <c r="A476" s="29" t="s">
        <v>488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2</v>
      </c>
      <c r="H476">
        <f t="shared" si="7"/>
        <v>2</v>
      </c>
    </row>
    <row r="477" ht="13.5" hidden="1" spans="1:8">
      <c r="A477" s="29" t="s">
        <v>489</v>
      </c>
      <c r="B477">
        <v>23</v>
      </c>
      <c r="C477">
        <v>23</v>
      </c>
      <c r="D477">
        <v>1</v>
      </c>
      <c r="E477">
        <v>0</v>
      </c>
      <c r="F477">
        <v>0</v>
      </c>
      <c r="G477">
        <v>19</v>
      </c>
      <c r="H477">
        <f t="shared" si="7"/>
        <v>2</v>
      </c>
    </row>
    <row r="478" ht="13.5" hidden="1" spans="1:8">
      <c r="A478" s="29" t="s">
        <v>490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2</v>
      </c>
      <c r="H478">
        <f t="shared" si="7"/>
        <v>2</v>
      </c>
    </row>
    <row r="479" ht="13.5" hidden="1" spans="1:8">
      <c r="A479" s="29" t="s">
        <v>491</v>
      </c>
      <c r="B479">
        <v>60</v>
      </c>
      <c r="C479">
        <v>55</v>
      </c>
      <c r="D479">
        <v>0.916666666667</v>
      </c>
      <c r="E479">
        <v>5</v>
      </c>
      <c r="F479">
        <v>0.0833333333333</v>
      </c>
      <c r="G479">
        <v>31</v>
      </c>
      <c r="H479">
        <f t="shared" si="7"/>
        <v>2</v>
      </c>
    </row>
    <row r="480" ht="13.5" hidden="1" spans="1:8">
      <c r="A480" s="29" t="s">
        <v>492</v>
      </c>
      <c r="B480">
        <v>1</v>
      </c>
      <c r="C480">
        <v>1</v>
      </c>
      <c r="D480">
        <v>1</v>
      </c>
      <c r="E480">
        <v>0</v>
      </c>
      <c r="F480">
        <v>0</v>
      </c>
      <c r="G480">
        <v>0</v>
      </c>
      <c r="H480">
        <f t="shared" si="7"/>
        <v>2</v>
      </c>
    </row>
    <row r="481" ht="13.5" hidden="1" spans="1:8">
      <c r="A481" s="29" t="s">
        <v>493</v>
      </c>
      <c r="B481">
        <v>2</v>
      </c>
      <c r="C481">
        <v>2</v>
      </c>
      <c r="D481">
        <v>1</v>
      </c>
      <c r="E481">
        <v>0</v>
      </c>
      <c r="F481">
        <v>0</v>
      </c>
      <c r="G481">
        <v>0</v>
      </c>
      <c r="H481">
        <f t="shared" si="7"/>
        <v>2</v>
      </c>
    </row>
    <row r="482" ht="13.5" hidden="1" spans="1:8">
      <c r="A482" s="29" t="s">
        <v>494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</v>
      </c>
      <c r="H482">
        <f t="shared" si="7"/>
        <v>2</v>
      </c>
    </row>
    <row r="483" ht="13.5" hidden="1" spans="1:8">
      <c r="A483" s="29" t="s">
        <v>495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</v>
      </c>
      <c r="H483">
        <f t="shared" si="7"/>
        <v>2</v>
      </c>
    </row>
    <row r="484" ht="13.5" hidden="1" spans="1:8">
      <c r="A484" s="29" t="s">
        <v>496</v>
      </c>
      <c r="B484">
        <v>2</v>
      </c>
      <c r="C484">
        <v>2</v>
      </c>
      <c r="D484">
        <v>1</v>
      </c>
      <c r="E484">
        <v>0</v>
      </c>
      <c r="F484">
        <v>0</v>
      </c>
      <c r="G484">
        <v>2</v>
      </c>
      <c r="H484">
        <f t="shared" si="7"/>
        <v>2</v>
      </c>
    </row>
    <row r="485" ht="13.5" hidden="1" spans="1:8">
      <c r="A485" s="29" t="s">
        <v>497</v>
      </c>
      <c r="B485">
        <v>1</v>
      </c>
      <c r="C485">
        <v>1</v>
      </c>
      <c r="D485">
        <v>1</v>
      </c>
      <c r="E485">
        <v>0</v>
      </c>
      <c r="F485">
        <v>0</v>
      </c>
      <c r="G485">
        <v>0</v>
      </c>
      <c r="H485">
        <f t="shared" si="7"/>
        <v>2</v>
      </c>
    </row>
    <row r="486" ht="13.5" hidden="1" spans="1:8">
      <c r="A486" s="29" t="s">
        <v>498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f t="shared" si="7"/>
        <v>2</v>
      </c>
    </row>
    <row r="487" ht="13.5" hidden="1" spans="1:8">
      <c r="A487" s="29" t="s">
        <v>499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2</v>
      </c>
      <c r="H487">
        <f t="shared" si="7"/>
        <v>2</v>
      </c>
    </row>
    <row r="488" ht="13.5" hidden="1" spans="1:8">
      <c r="A488" s="29" t="s">
        <v>500</v>
      </c>
      <c r="B488">
        <v>7</v>
      </c>
      <c r="C488">
        <v>7</v>
      </c>
      <c r="D488">
        <v>1</v>
      </c>
      <c r="E488">
        <v>0</v>
      </c>
      <c r="F488">
        <v>0</v>
      </c>
      <c r="G488">
        <v>6</v>
      </c>
      <c r="H488">
        <f t="shared" si="7"/>
        <v>2</v>
      </c>
    </row>
    <row r="489" ht="13.5" hidden="1" spans="1:8">
      <c r="A489" s="29" t="s">
        <v>501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f t="shared" si="7"/>
        <v>2</v>
      </c>
    </row>
    <row r="490" ht="13.5" hidden="1" spans="1:8">
      <c r="A490" s="29" t="s">
        <v>502</v>
      </c>
      <c r="B490">
        <v>1</v>
      </c>
      <c r="C490">
        <v>1</v>
      </c>
      <c r="D490">
        <v>1</v>
      </c>
      <c r="E490">
        <v>0</v>
      </c>
      <c r="F490">
        <v>0</v>
      </c>
      <c r="G490">
        <v>0</v>
      </c>
      <c r="H490">
        <f t="shared" si="7"/>
        <v>2</v>
      </c>
    </row>
    <row r="491" ht="13.5" hidden="1" spans="1:8">
      <c r="A491" s="29" t="s">
        <v>503</v>
      </c>
      <c r="B491">
        <v>1</v>
      </c>
      <c r="C491">
        <v>1</v>
      </c>
      <c r="D491">
        <v>1</v>
      </c>
      <c r="E491">
        <v>0</v>
      </c>
      <c r="F491">
        <v>0</v>
      </c>
      <c r="G491">
        <v>0</v>
      </c>
      <c r="H491">
        <f t="shared" si="7"/>
        <v>2</v>
      </c>
    </row>
    <row r="492" ht="13.5" hidden="1" spans="1:8">
      <c r="A492" s="29" t="s">
        <v>504</v>
      </c>
      <c r="B492">
        <v>6</v>
      </c>
      <c r="C492">
        <v>6</v>
      </c>
      <c r="D492">
        <v>1</v>
      </c>
      <c r="E492">
        <v>0</v>
      </c>
      <c r="F492">
        <v>0</v>
      </c>
      <c r="G492">
        <v>3</v>
      </c>
      <c r="H492">
        <f t="shared" si="7"/>
        <v>2</v>
      </c>
    </row>
    <row r="493" ht="13.5" hidden="1" spans="1:8">
      <c r="A493" s="29" t="s">
        <v>505</v>
      </c>
      <c r="B493">
        <v>23</v>
      </c>
      <c r="C493">
        <v>23</v>
      </c>
      <c r="D493">
        <v>1</v>
      </c>
      <c r="E493">
        <v>0</v>
      </c>
      <c r="F493">
        <v>0</v>
      </c>
      <c r="G493">
        <v>17</v>
      </c>
      <c r="H493">
        <f t="shared" si="7"/>
        <v>2</v>
      </c>
    </row>
    <row r="494" ht="13.5" hidden="1" spans="1:8">
      <c r="A494" s="29" t="s">
        <v>506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1</v>
      </c>
      <c r="H494">
        <f t="shared" si="7"/>
        <v>2</v>
      </c>
    </row>
    <row r="495" ht="13.5" hidden="1" spans="1:8">
      <c r="A495" s="29" t="s">
        <v>507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</v>
      </c>
      <c r="H495">
        <f t="shared" si="7"/>
        <v>2</v>
      </c>
    </row>
    <row r="496" ht="13.5" hidden="1" spans="1:8">
      <c r="A496" s="29" t="s">
        <v>508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f t="shared" si="7"/>
        <v>2</v>
      </c>
    </row>
    <row r="497" hidden="1" spans="1:8">
      <c r="A497" s="29" t="s">
        <v>509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</v>
      </c>
      <c r="H497">
        <f t="shared" si="7"/>
        <v>2</v>
      </c>
    </row>
    <row r="498" ht="13.5" hidden="1" spans="1:8">
      <c r="A498" s="29" t="s">
        <v>510</v>
      </c>
      <c r="B498">
        <v>28</v>
      </c>
      <c r="C498">
        <v>28</v>
      </c>
      <c r="D498">
        <v>1</v>
      </c>
      <c r="E498">
        <v>0</v>
      </c>
      <c r="F498">
        <v>0</v>
      </c>
      <c r="G498">
        <v>10</v>
      </c>
      <c r="H498">
        <f t="shared" si="7"/>
        <v>2</v>
      </c>
    </row>
    <row r="499" ht="13.5" hidden="1" spans="1:8">
      <c r="A499" s="29" t="s">
        <v>511</v>
      </c>
      <c r="B499">
        <v>101</v>
      </c>
      <c r="C499">
        <v>92</v>
      </c>
      <c r="D499">
        <v>0.910891089109</v>
      </c>
      <c r="E499">
        <v>9</v>
      </c>
      <c r="F499">
        <v>0.0891089108911</v>
      </c>
      <c r="G499">
        <v>70</v>
      </c>
      <c r="H499">
        <f t="shared" si="7"/>
        <v>2</v>
      </c>
    </row>
    <row r="500" ht="13.5" hidden="1" spans="1:8">
      <c r="A500" s="29" t="s">
        <v>512</v>
      </c>
      <c r="B500">
        <v>2</v>
      </c>
      <c r="C500">
        <v>2</v>
      </c>
      <c r="D500">
        <v>1</v>
      </c>
      <c r="E500">
        <v>0</v>
      </c>
      <c r="F500">
        <v>0</v>
      </c>
      <c r="G500">
        <v>0</v>
      </c>
      <c r="H500">
        <f t="shared" si="7"/>
        <v>2</v>
      </c>
    </row>
    <row r="501" ht="13.5" hidden="1" spans="1:8">
      <c r="A501" s="29" t="s">
        <v>513</v>
      </c>
      <c r="B501">
        <v>13</v>
      </c>
      <c r="C501">
        <v>13</v>
      </c>
      <c r="D501">
        <v>1</v>
      </c>
      <c r="E501">
        <v>0</v>
      </c>
      <c r="F501">
        <v>0</v>
      </c>
      <c r="G501">
        <v>11</v>
      </c>
      <c r="H501">
        <f t="shared" si="7"/>
        <v>2</v>
      </c>
    </row>
    <row r="502" ht="13.5" hidden="1" spans="1:8">
      <c r="A502" s="29" t="s">
        <v>514</v>
      </c>
      <c r="B502">
        <v>19</v>
      </c>
      <c r="C502">
        <v>19</v>
      </c>
      <c r="D502">
        <v>1</v>
      </c>
      <c r="E502">
        <v>0</v>
      </c>
      <c r="F502">
        <v>0</v>
      </c>
      <c r="G502">
        <v>17</v>
      </c>
      <c r="H502">
        <f t="shared" si="7"/>
        <v>2</v>
      </c>
    </row>
    <row r="503" ht="13.5" hidden="1" spans="1:8">
      <c r="A503" s="29" t="s">
        <v>515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f t="shared" si="7"/>
        <v>2</v>
      </c>
    </row>
    <row r="504" ht="13.5" hidden="1" spans="1:8">
      <c r="A504" s="29" t="s">
        <v>516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f t="shared" si="7"/>
        <v>2</v>
      </c>
    </row>
    <row r="505" ht="13.5" hidden="1" spans="1:8">
      <c r="A505" s="29" t="s">
        <v>517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</v>
      </c>
      <c r="H505">
        <f t="shared" si="7"/>
        <v>2</v>
      </c>
    </row>
    <row r="506" ht="13.5" hidden="1" spans="1:8">
      <c r="A506" s="29" t="s">
        <v>518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f t="shared" si="7"/>
        <v>2</v>
      </c>
    </row>
    <row r="507" ht="13.5" hidden="1" spans="1:8">
      <c r="A507" s="29" t="s">
        <v>519</v>
      </c>
      <c r="B507">
        <v>40</v>
      </c>
      <c r="C507">
        <v>40</v>
      </c>
      <c r="D507">
        <v>1</v>
      </c>
      <c r="E507">
        <v>0</v>
      </c>
      <c r="F507">
        <v>0</v>
      </c>
      <c r="G507">
        <v>22</v>
      </c>
      <c r="H507">
        <f t="shared" si="7"/>
        <v>2</v>
      </c>
    </row>
    <row r="508" ht="13.5" hidden="1" spans="1:8">
      <c r="A508" s="29" t="s">
        <v>520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1</v>
      </c>
      <c r="H508">
        <f t="shared" si="7"/>
        <v>2</v>
      </c>
    </row>
    <row r="509" ht="13.5" hidden="1" spans="1:8">
      <c r="A509" s="29" t="s">
        <v>521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f t="shared" si="7"/>
        <v>2</v>
      </c>
    </row>
    <row r="510" ht="13.5" hidden="1" spans="1:8">
      <c r="A510" s="29" t="s">
        <v>522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0</v>
      </c>
      <c r="H510">
        <f t="shared" si="7"/>
        <v>2</v>
      </c>
    </row>
    <row r="511" ht="13.5" hidden="1" spans="1:8">
      <c r="A511" s="29" t="s">
        <v>523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</v>
      </c>
      <c r="H511">
        <f t="shared" si="7"/>
        <v>2</v>
      </c>
    </row>
    <row r="512" ht="13.5" hidden="1" spans="1:8">
      <c r="A512" s="29" t="s">
        <v>524</v>
      </c>
      <c r="B512">
        <v>2</v>
      </c>
      <c r="C512">
        <v>2</v>
      </c>
      <c r="D512">
        <v>1</v>
      </c>
      <c r="E512">
        <v>0</v>
      </c>
      <c r="F512">
        <v>0</v>
      </c>
      <c r="G512">
        <v>1</v>
      </c>
      <c r="H512">
        <f t="shared" si="7"/>
        <v>2</v>
      </c>
    </row>
    <row r="513" ht="13.5" hidden="1" spans="1:8">
      <c r="A513" s="29" t="s">
        <v>525</v>
      </c>
      <c r="B513">
        <v>145</v>
      </c>
      <c r="C513">
        <v>138</v>
      </c>
      <c r="D513">
        <v>0.951724137931</v>
      </c>
      <c r="E513">
        <v>7</v>
      </c>
      <c r="F513">
        <v>0.048275862069</v>
      </c>
      <c r="G513">
        <v>74</v>
      </c>
      <c r="H513">
        <f t="shared" si="7"/>
        <v>2</v>
      </c>
    </row>
    <row r="514" ht="13.5" hidden="1" spans="1:8">
      <c r="A514" s="29" t="s">
        <v>526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</v>
      </c>
      <c r="H514">
        <f t="shared" ref="H514:H577" si="8">IF(AND(B514&lt;=300,F514&gt;0.122),1,IF(AND(B514&lt;=300,F514&lt;=0.122),2,IF(F514&lt;=0.03,3,4)))</f>
        <v>2</v>
      </c>
    </row>
    <row r="515" ht="13.5" hidden="1" spans="1:8">
      <c r="A515" s="29" t="s">
        <v>527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f t="shared" si="8"/>
        <v>2</v>
      </c>
    </row>
    <row r="516" ht="13.5" hidden="1" spans="1:8">
      <c r="A516" s="29" t="s">
        <v>528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f t="shared" si="8"/>
        <v>2</v>
      </c>
    </row>
    <row r="517" ht="13.5" hidden="1" spans="1:8">
      <c r="A517" s="29" t="s">
        <v>529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1</v>
      </c>
      <c r="H517">
        <f t="shared" si="8"/>
        <v>2</v>
      </c>
    </row>
    <row r="518" hidden="1" spans="1:8">
      <c r="A518" s="29" t="s">
        <v>530</v>
      </c>
      <c r="B518">
        <v>4</v>
      </c>
      <c r="C518">
        <v>4</v>
      </c>
      <c r="D518">
        <v>1</v>
      </c>
      <c r="E518">
        <v>0</v>
      </c>
      <c r="F518">
        <v>0</v>
      </c>
      <c r="G518">
        <v>0</v>
      </c>
      <c r="H518">
        <f t="shared" si="8"/>
        <v>2</v>
      </c>
    </row>
    <row r="519" hidden="1" spans="1:8">
      <c r="A519" s="29" t="s">
        <v>531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f t="shared" si="8"/>
        <v>2</v>
      </c>
    </row>
    <row r="520" ht="13.5" hidden="1" spans="1:8">
      <c r="A520" s="29" t="s">
        <v>532</v>
      </c>
      <c r="B520">
        <v>12</v>
      </c>
      <c r="C520">
        <v>12</v>
      </c>
      <c r="D520">
        <v>1</v>
      </c>
      <c r="E520">
        <v>0</v>
      </c>
      <c r="F520">
        <v>0</v>
      </c>
      <c r="G520">
        <v>4</v>
      </c>
      <c r="H520">
        <f t="shared" si="8"/>
        <v>2</v>
      </c>
    </row>
    <row r="521" hidden="1" spans="1:8">
      <c r="A521" s="29" t="s">
        <v>533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f t="shared" si="8"/>
        <v>2</v>
      </c>
    </row>
    <row r="522" hidden="1" spans="1:8">
      <c r="A522" s="29" t="s">
        <v>534</v>
      </c>
      <c r="B522">
        <v>9</v>
      </c>
      <c r="C522">
        <v>9</v>
      </c>
      <c r="D522">
        <v>1</v>
      </c>
      <c r="E522">
        <v>0</v>
      </c>
      <c r="F522">
        <v>0</v>
      </c>
      <c r="G522">
        <v>9</v>
      </c>
      <c r="H522">
        <f t="shared" si="8"/>
        <v>2</v>
      </c>
    </row>
    <row r="523" ht="13.5" hidden="1" spans="1:8">
      <c r="A523" s="29" t="s">
        <v>535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f t="shared" si="8"/>
        <v>2</v>
      </c>
    </row>
    <row r="524" ht="13.5" hidden="1" spans="1:8">
      <c r="A524" s="29" t="s">
        <v>536</v>
      </c>
      <c r="B524">
        <v>20</v>
      </c>
      <c r="C524">
        <v>20</v>
      </c>
      <c r="D524">
        <v>1</v>
      </c>
      <c r="E524">
        <v>0</v>
      </c>
      <c r="F524">
        <v>0</v>
      </c>
      <c r="G524">
        <v>5</v>
      </c>
      <c r="H524">
        <f t="shared" si="8"/>
        <v>2</v>
      </c>
    </row>
    <row r="525" ht="13.5" hidden="1" spans="1:8">
      <c r="A525" s="29" t="s">
        <v>537</v>
      </c>
      <c r="B525">
        <v>54</v>
      </c>
      <c r="C525">
        <v>54</v>
      </c>
      <c r="D525">
        <v>1</v>
      </c>
      <c r="E525">
        <v>0</v>
      </c>
      <c r="F525">
        <v>0</v>
      </c>
      <c r="G525">
        <v>40</v>
      </c>
      <c r="H525">
        <f t="shared" si="8"/>
        <v>2</v>
      </c>
    </row>
    <row r="526" ht="13.5" hidden="1" spans="1:8">
      <c r="A526" s="29" t="s">
        <v>538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1</v>
      </c>
      <c r="H526">
        <f t="shared" si="8"/>
        <v>2</v>
      </c>
    </row>
    <row r="527" ht="13.5" hidden="1" spans="1:8">
      <c r="A527" s="29" t="s">
        <v>539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3</v>
      </c>
      <c r="H527">
        <f t="shared" si="8"/>
        <v>2</v>
      </c>
    </row>
    <row r="528" ht="13.5" hidden="1" spans="1:8">
      <c r="A528" s="29" t="s">
        <v>540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f t="shared" si="8"/>
        <v>2</v>
      </c>
    </row>
    <row r="529" ht="13.5" hidden="1" spans="1:8">
      <c r="A529" s="29" t="s">
        <v>541</v>
      </c>
      <c r="B529">
        <v>3</v>
      </c>
      <c r="C529">
        <v>3</v>
      </c>
      <c r="D529">
        <v>1</v>
      </c>
      <c r="E529">
        <v>0</v>
      </c>
      <c r="F529">
        <v>0</v>
      </c>
      <c r="G529">
        <v>2</v>
      </c>
      <c r="H529">
        <f t="shared" si="8"/>
        <v>2</v>
      </c>
    </row>
    <row r="530" ht="13.5" hidden="1" spans="1:8">
      <c r="A530" s="29" t="s">
        <v>542</v>
      </c>
      <c r="B530">
        <v>49</v>
      </c>
      <c r="C530">
        <v>44</v>
      </c>
      <c r="D530">
        <v>0.897959183673</v>
      </c>
      <c r="E530">
        <v>5</v>
      </c>
      <c r="F530">
        <v>0.102040816327</v>
      </c>
      <c r="G530">
        <v>20</v>
      </c>
      <c r="H530">
        <f t="shared" si="8"/>
        <v>2</v>
      </c>
    </row>
    <row r="531" ht="13.5" hidden="1" spans="1:8">
      <c r="A531" s="29" t="s">
        <v>543</v>
      </c>
      <c r="B531">
        <v>6</v>
      </c>
      <c r="C531">
        <v>6</v>
      </c>
      <c r="D531">
        <v>1</v>
      </c>
      <c r="E531">
        <v>0</v>
      </c>
      <c r="F531">
        <v>0</v>
      </c>
      <c r="G531">
        <v>2</v>
      </c>
      <c r="H531">
        <f t="shared" si="8"/>
        <v>2</v>
      </c>
    </row>
    <row r="532" ht="13.5" hidden="1" spans="1:8">
      <c r="A532" s="29" t="s">
        <v>544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f t="shared" si="8"/>
        <v>2</v>
      </c>
    </row>
    <row r="533" ht="13.5" hidden="1" spans="1:8">
      <c r="A533" s="29" t="s">
        <v>545</v>
      </c>
      <c r="B533">
        <v>39</v>
      </c>
      <c r="C533">
        <v>39</v>
      </c>
      <c r="D533">
        <v>1</v>
      </c>
      <c r="E533">
        <v>0</v>
      </c>
      <c r="F533">
        <v>0</v>
      </c>
      <c r="G533">
        <v>16</v>
      </c>
      <c r="H533">
        <f t="shared" si="8"/>
        <v>2</v>
      </c>
    </row>
    <row r="534" ht="13.5" hidden="1" spans="1:8">
      <c r="A534" s="29" t="s">
        <v>546</v>
      </c>
      <c r="B534">
        <v>46</v>
      </c>
      <c r="C534">
        <v>46</v>
      </c>
      <c r="D534">
        <v>1</v>
      </c>
      <c r="E534">
        <v>0</v>
      </c>
      <c r="F534">
        <v>0</v>
      </c>
      <c r="G534">
        <v>11</v>
      </c>
      <c r="H534">
        <f t="shared" si="8"/>
        <v>2</v>
      </c>
    </row>
    <row r="535" ht="13.5" hidden="1" spans="1:8">
      <c r="A535" s="29" t="s">
        <v>547</v>
      </c>
      <c r="B535">
        <v>14</v>
      </c>
      <c r="C535">
        <v>14</v>
      </c>
      <c r="D535">
        <v>1</v>
      </c>
      <c r="E535">
        <v>0</v>
      </c>
      <c r="F535">
        <v>0</v>
      </c>
      <c r="G535">
        <v>12</v>
      </c>
      <c r="H535">
        <f t="shared" si="8"/>
        <v>2</v>
      </c>
    </row>
    <row r="536" ht="13.5" hidden="1" spans="1:8">
      <c r="A536" s="29" t="s">
        <v>548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f t="shared" si="8"/>
        <v>2</v>
      </c>
    </row>
    <row r="537" ht="13.5" hidden="1" spans="1:8">
      <c r="A537" s="29" t="s">
        <v>549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f t="shared" si="8"/>
        <v>2</v>
      </c>
    </row>
    <row r="538" ht="13.5" hidden="1" spans="1:8">
      <c r="A538" s="29" t="s">
        <v>550</v>
      </c>
      <c r="B538">
        <v>2</v>
      </c>
      <c r="C538">
        <v>2</v>
      </c>
      <c r="D538">
        <v>1</v>
      </c>
      <c r="E538">
        <v>0</v>
      </c>
      <c r="F538">
        <v>0</v>
      </c>
      <c r="G538">
        <v>0</v>
      </c>
      <c r="H538">
        <f t="shared" si="8"/>
        <v>2</v>
      </c>
    </row>
    <row r="539" ht="13.5" hidden="1" spans="1:8">
      <c r="A539" s="29" t="s">
        <v>551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f t="shared" si="8"/>
        <v>2</v>
      </c>
    </row>
    <row r="540" ht="13.5" hidden="1" spans="1:8">
      <c r="A540" s="29" t="s">
        <v>552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f t="shared" si="8"/>
        <v>2</v>
      </c>
    </row>
    <row r="541" ht="13.5" hidden="1" spans="1:8">
      <c r="A541" s="29" t="s">
        <v>553</v>
      </c>
      <c r="B541">
        <v>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f t="shared" si="8"/>
        <v>2</v>
      </c>
    </row>
    <row r="542" ht="13.5" hidden="1" spans="1:8">
      <c r="A542" s="29" t="s">
        <v>554</v>
      </c>
      <c r="B542">
        <v>3</v>
      </c>
      <c r="C542">
        <v>3</v>
      </c>
      <c r="D542">
        <v>1</v>
      </c>
      <c r="E542">
        <v>0</v>
      </c>
      <c r="F542">
        <v>0</v>
      </c>
      <c r="G542">
        <v>0</v>
      </c>
      <c r="H542">
        <f t="shared" si="8"/>
        <v>2</v>
      </c>
    </row>
    <row r="543" ht="13.5" hidden="1" spans="1:8">
      <c r="A543" s="29" t="s">
        <v>555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f t="shared" si="8"/>
        <v>2</v>
      </c>
    </row>
    <row r="544" ht="13.5" hidden="1" spans="1:8">
      <c r="A544" s="29" t="s">
        <v>556</v>
      </c>
      <c r="B544">
        <v>3</v>
      </c>
      <c r="C544">
        <v>3</v>
      </c>
      <c r="D544">
        <v>1</v>
      </c>
      <c r="E544">
        <v>0</v>
      </c>
      <c r="F544">
        <v>0</v>
      </c>
      <c r="G544">
        <v>3</v>
      </c>
      <c r="H544">
        <f t="shared" si="8"/>
        <v>2</v>
      </c>
    </row>
    <row r="545" ht="13.5" hidden="1" spans="1:8">
      <c r="A545" s="29" t="s">
        <v>557</v>
      </c>
      <c r="B545">
        <v>36</v>
      </c>
      <c r="C545">
        <v>36</v>
      </c>
      <c r="D545">
        <v>1</v>
      </c>
      <c r="E545">
        <v>0</v>
      </c>
      <c r="F545">
        <v>0</v>
      </c>
      <c r="G545">
        <v>35</v>
      </c>
      <c r="H545">
        <f t="shared" si="8"/>
        <v>2</v>
      </c>
    </row>
    <row r="546" ht="13.5" hidden="1" spans="1:8">
      <c r="A546" s="29" t="s">
        <v>558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f t="shared" si="8"/>
        <v>2</v>
      </c>
    </row>
    <row r="547" ht="13.5" hidden="1" spans="1:8">
      <c r="A547" s="29" t="s">
        <v>559</v>
      </c>
      <c r="B547">
        <v>10</v>
      </c>
      <c r="C547">
        <v>9</v>
      </c>
      <c r="D547">
        <v>0.9</v>
      </c>
      <c r="E547">
        <v>1</v>
      </c>
      <c r="F547">
        <v>0.1</v>
      </c>
      <c r="G547">
        <v>3</v>
      </c>
      <c r="H547">
        <f t="shared" si="8"/>
        <v>2</v>
      </c>
    </row>
    <row r="548" ht="13.5" hidden="1" spans="1:8">
      <c r="A548" s="29" t="s">
        <v>560</v>
      </c>
      <c r="B548">
        <v>22</v>
      </c>
      <c r="C548">
        <v>22</v>
      </c>
      <c r="D548">
        <v>1</v>
      </c>
      <c r="E548">
        <v>0</v>
      </c>
      <c r="F548">
        <v>0</v>
      </c>
      <c r="G548">
        <v>7</v>
      </c>
      <c r="H548">
        <f t="shared" si="8"/>
        <v>2</v>
      </c>
    </row>
    <row r="549" ht="13.5" hidden="1" spans="1:8">
      <c r="A549" s="29" t="s">
        <v>561</v>
      </c>
      <c r="B549">
        <v>1</v>
      </c>
      <c r="C549">
        <v>1</v>
      </c>
      <c r="D549">
        <v>1</v>
      </c>
      <c r="E549">
        <v>0</v>
      </c>
      <c r="F549">
        <v>0</v>
      </c>
      <c r="G549">
        <v>0</v>
      </c>
      <c r="H549">
        <f t="shared" si="8"/>
        <v>2</v>
      </c>
    </row>
    <row r="550" ht="13.5" hidden="1" spans="1:8">
      <c r="A550" s="29" t="s">
        <v>562</v>
      </c>
      <c r="B550">
        <v>30</v>
      </c>
      <c r="C550">
        <v>30</v>
      </c>
      <c r="D550">
        <v>1</v>
      </c>
      <c r="E550">
        <v>0</v>
      </c>
      <c r="F550">
        <v>0</v>
      </c>
      <c r="G550">
        <v>17</v>
      </c>
      <c r="H550">
        <f t="shared" si="8"/>
        <v>2</v>
      </c>
    </row>
    <row r="551" ht="13.5" hidden="1" spans="1:8">
      <c r="A551" s="29" t="s">
        <v>563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2</v>
      </c>
      <c r="H551">
        <f t="shared" si="8"/>
        <v>2</v>
      </c>
    </row>
    <row r="552" ht="13.5" hidden="1" spans="1:8">
      <c r="A552" s="29" t="s">
        <v>564</v>
      </c>
      <c r="B552">
        <v>2</v>
      </c>
      <c r="C552">
        <v>2</v>
      </c>
      <c r="D552">
        <v>1</v>
      </c>
      <c r="E552">
        <v>0</v>
      </c>
      <c r="F552">
        <v>0</v>
      </c>
      <c r="G552">
        <v>1</v>
      </c>
      <c r="H552">
        <f t="shared" si="8"/>
        <v>2</v>
      </c>
    </row>
    <row r="553" ht="13.5" hidden="1" spans="1:8">
      <c r="A553" s="29" t="s">
        <v>565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2</v>
      </c>
      <c r="H553">
        <f t="shared" si="8"/>
        <v>2</v>
      </c>
    </row>
    <row r="554" ht="13.5" hidden="1" spans="1:8">
      <c r="A554" s="29" t="s">
        <v>566</v>
      </c>
      <c r="B554">
        <v>2</v>
      </c>
      <c r="C554">
        <v>2</v>
      </c>
      <c r="D554">
        <v>1</v>
      </c>
      <c r="E554">
        <v>0</v>
      </c>
      <c r="F554">
        <v>0</v>
      </c>
      <c r="G554">
        <v>0</v>
      </c>
      <c r="H554">
        <f t="shared" si="8"/>
        <v>2</v>
      </c>
    </row>
    <row r="555" ht="13.5" hidden="1" spans="1:8">
      <c r="A555" s="29" t="s">
        <v>567</v>
      </c>
      <c r="B555">
        <v>4</v>
      </c>
      <c r="C555">
        <v>4</v>
      </c>
      <c r="D555">
        <v>1</v>
      </c>
      <c r="E555">
        <v>0</v>
      </c>
      <c r="F555">
        <v>0</v>
      </c>
      <c r="G555">
        <v>0</v>
      </c>
      <c r="H555">
        <f t="shared" si="8"/>
        <v>2</v>
      </c>
    </row>
    <row r="556" ht="13.5" hidden="1" spans="1:8">
      <c r="A556" s="29" t="s">
        <v>568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0</v>
      </c>
      <c r="H556">
        <f t="shared" si="8"/>
        <v>2</v>
      </c>
    </row>
    <row r="557" ht="13.5" hidden="1" spans="1:8">
      <c r="A557" s="29" t="s">
        <v>569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1</v>
      </c>
      <c r="H557">
        <f t="shared" si="8"/>
        <v>2</v>
      </c>
    </row>
    <row r="558" ht="13.5" hidden="1" spans="1:8">
      <c r="A558" s="29" t="s">
        <v>570</v>
      </c>
      <c r="B558">
        <v>5</v>
      </c>
      <c r="C558">
        <v>5</v>
      </c>
      <c r="D558">
        <v>1</v>
      </c>
      <c r="E558">
        <v>0</v>
      </c>
      <c r="F558">
        <v>0</v>
      </c>
      <c r="G558">
        <v>5</v>
      </c>
      <c r="H558">
        <f t="shared" si="8"/>
        <v>2</v>
      </c>
    </row>
    <row r="559" ht="13.5" hidden="1" spans="1:8">
      <c r="A559" s="29" t="s">
        <v>571</v>
      </c>
      <c r="B559">
        <v>1</v>
      </c>
      <c r="C559">
        <v>1</v>
      </c>
      <c r="D559">
        <v>1</v>
      </c>
      <c r="E559">
        <v>0</v>
      </c>
      <c r="F559">
        <v>0</v>
      </c>
      <c r="G559">
        <v>3</v>
      </c>
      <c r="H559">
        <f t="shared" si="8"/>
        <v>2</v>
      </c>
    </row>
    <row r="560" ht="13.5" hidden="1" spans="1:8">
      <c r="A560" s="29" t="s">
        <v>572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</v>
      </c>
      <c r="H560">
        <f t="shared" si="8"/>
        <v>2</v>
      </c>
    </row>
    <row r="561" ht="13.5" hidden="1" spans="1:8">
      <c r="A561" s="29" t="s">
        <v>573</v>
      </c>
      <c r="B561">
        <v>1</v>
      </c>
      <c r="C561">
        <v>1</v>
      </c>
      <c r="D561">
        <v>1</v>
      </c>
      <c r="E561">
        <v>0</v>
      </c>
      <c r="F561">
        <v>0</v>
      </c>
      <c r="G561">
        <v>2</v>
      </c>
      <c r="H561">
        <f t="shared" si="8"/>
        <v>2</v>
      </c>
    </row>
    <row r="562" ht="13.5" hidden="1" spans="1:8">
      <c r="A562" s="29" t="s">
        <v>574</v>
      </c>
      <c r="B562">
        <v>1</v>
      </c>
      <c r="C562">
        <v>1</v>
      </c>
      <c r="D562">
        <v>1</v>
      </c>
      <c r="E562">
        <v>0</v>
      </c>
      <c r="F562">
        <v>0</v>
      </c>
      <c r="G562">
        <v>1</v>
      </c>
      <c r="H562">
        <f t="shared" si="8"/>
        <v>2</v>
      </c>
    </row>
    <row r="563" ht="13.5" hidden="1" spans="1:8">
      <c r="A563" s="29" t="s">
        <v>575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1</v>
      </c>
      <c r="H563">
        <f t="shared" si="8"/>
        <v>2</v>
      </c>
    </row>
    <row r="564" ht="13.5" hidden="1" spans="1:8">
      <c r="A564" s="29" t="s">
        <v>576</v>
      </c>
      <c r="B564">
        <v>12</v>
      </c>
      <c r="C564">
        <v>12</v>
      </c>
      <c r="D564">
        <v>1</v>
      </c>
      <c r="E564">
        <v>0</v>
      </c>
      <c r="F564">
        <v>0</v>
      </c>
      <c r="G564">
        <v>7</v>
      </c>
      <c r="H564">
        <f t="shared" si="8"/>
        <v>2</v>
      </c>
    </row>
    <row r="565" ht="13.5" hidden="1" spans="1:8">
      <c r="A565" s="29" t="s">
        <v>577</v>
      </c>
      <c r="B565">
        <v>1</v>
      </c>
      <c r="C565">
        <v>1</v>
      </c>
      <c r="D565">
        <v>1</v>
      </c>
      <c r="E565">
        <v>0</v>
      </c>
      <c r="F565">
        <v>0</v>
      </c>
      <c r="G565">
        <v>1</v>
      </c>
      <c r="H565">
        <f t="shared" si="8"/>
        <v>2</v>
      </c>
    </row>
    <row r="566" ht="13.5" hidden="1" spans="1:8">
      <c r="A566" s="29" t="s">
        <v>578</v>
      </c>
      <c r="B566">
        <v>4</v>
      </c>
      <c r="C566">
        <v>4</v>
      </c>
      <c r="D566">
        <v>1</v>
      </c>
      <c r="E566">
        <v>0</v>
      </c>
      <c r="F566">
        <v>0</v>
      </c>
      <c r="G566">
        <v>2</v>
      </c>
      <c r="H566">
        <f t="shared" si="8"/>
        <v>2</v>
      </c>
    </row>
    <row r="567" ht="13.5" hidden="1" spans="1:8">
      <c r="A567" s="29" t="s">
        <v>579</v>
      </c>
      <c r="B567">
        <v>3</v>
      </c>
      <c r="C567">
        <v>3</v>
      </c>
      <c r="D567">
        <v>1</v>
      </c>
      <c r="E567">
        <v>0</v>
      </c>
      <c r="F567">
        <v>0</v>
      </c>
      <c r="G567">
        <v>1</v>
      </c>
      <c r="H567">
        <f t="shared" si="8"/>
        <v>2</v>
      </c>
    </row>
    <row r="568" ht="13.5" hidden="1" spans="1:8">
      <c r="A568" s="29" t="s">
        <v>580</v>
      </c>
      <c r="B568">
        <v>256</v>
      </c>
      <c r="C568">
        <v>253</v>
      </c>
      <c r="D568">
        <v>0.98828125</v>
      </c>
      <c r="E568">
        <v>3</v>
      </c>
      <c r="F568">
        <v>0.01171875</v>
      </c>
      <c r="G568">
        <v>174</v>
      </c>
      <c r="H568">
        <f t="shared" si="8"/>
        <v>2</v>
      </c>
    </row>
    <row r="569" ht="13.5" hidden="1" spans="1:8">
      <c r="A569" s="29" t="s">
        <v>581</v>
      </c>
      <c r="B569">
        <v>1</v>
      </c>
      <c r="C569">
        <v>1</v>
      </c>
      <c r="D569">
        <v>1</v>
      </c>
      <c r="E569">
        <v>0</v>
      </c>
      <c r="F569">
        <v>0</v>
      </c>
      <c r="G569">
        <v>0</v>
      </c>
      <c r="H569">
        <f t="shared" si="8"/>
        <v>2</v>
      </c>
    </row>
    <row r="570" ht="13.5" hidden="1" spans="1:8">
      <c r="A570" s="29" t="s">
        <v>582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1</v>
      </c>
      <c r="H570">
        <f t="shared" si="8"/>
        <v>2</v>
      </c>
    </row>
    <row r="571" ht="13.5" hidden="1" spans="1:8">
      <c r="A571" s="29" t="s">
        <v>583</v>
      </c>
      <c r="B571">
        <v>3</v>
      </c>
      <c r="C571">
        <v>3</v>
      </c>
      <c r="D571">
        <v>1</v>
      </c>
      <c r="E571">
        <v>0</v>
      </c>
      <c r="F571">
        <v>0</v>
      </c>
      <c r="G571">
        <v>2</v>
      </c>
      <c r="H571">
        <f t="shared" si="8"/>
        <v>2</v>
      </c>
    </row>
    <row r="572" ht="13.5" hidden="1" spans="1:8">
      <c r="A572" s="29" t="s">
        <v>584</v>
      </c>
      <c r="B572">
        <v>1</v>
      </c>
      <c r="C572">
        <v>1</v>
      </c>
      <c r="D572">
        <v>1</v>
      </c>
      <c r="E572">
        <v>0</v>
      </c>
      <c r="F572">
        <v>0</v>
      </c>
      <c r="G572">
        <v>0</v>
      </c>
      <c r="H572">
        <f t="shared" si="8"/>
        <v>2</v>
      </c>
    </row>
    <row r="573" ht="13.5" hidden="1" spans="1:8">
      <c r="A573" s="29" t="s">
        <v>585</v>
      </c>
      <c r="B573">
        <v>4</v>
      </c>
      <c r="C573">
        <v>4</v>
      </c>
      <c r="D573">
        <v>1</v>
      </c>
      <c r="E573">
        <v>0</v>
      </c>
      <c r="F573">
        <v>0</v>
      </c>
      <c r="G573">
        <v>4</v>
      </c>
      <c r="H573">
        <f t="shared" si="8"/>
        <v>2</v>
      </c>
    </row>
    <row r="574" ht="13.5" hidden="1" spans="1:8">
      <c r="A574" s="29" t="s">
        <v>586</v>
      </c>
      <c r="B574">
        <v>1</v>
      </c>
      <c r="C574">
        <v>1</v>
      </c>
      <c r="D574">
        <v>1</v>
      </c>
      <c r="E574">
        <v>0</v>
      </c>
      <c r="F574">
        <v>0</v>
      </c>
      <c r="G574">
        <v>1</v>
      </c>
      <c r="H574">
        <f t="shared" si="8"/>
        <v>2</v>
      </c>
    </row>
    <row r="575" ht="13.5" hidden="1" spans="1:8">
      <c r="A575" s="29" t="s">
        <v>587</v>
      </c>
      <c r="B575">
        <v>1</v>
      </c>
      <c r="C575">
        <v>1</v>
      </c>
      <c r="D575">
        <v>1</v>
      </c>
      <c r="E575">
        <v>0</v>
      </c>
      <c r="F575">
        <v>0</v>
      </c>
      <c r="G575">
        <v>0</v>
      </c>
      <c r="H575">
        <f t="shared" si="8"/>
        <v>2</v>
      </c>
    </row>
    <row r="576" ht="13.5" hidden="1" spans="1:8">
      <c r="A576" s="29" t="s">
        <v>588</v>
      </c>
      <c r="B576">
        <v>1</v>
      </c>
      <c r="C576">
        <v>1</v>
      </c>
      <c r="D576">
        <v>1</v>
      </c>
      <c r="E576">
        <v>0</v>
      </c>
      <c r="F576">
        <v>0</v>
      </c>
      <c r="G576">
        <v>0</v>
      </c>
      <c r="H576">
        <f t="shared" si="8"/>
        <v>2</v>
      </c>
    </row>
    <row r="577" ht="13.5" hidden="1" spans="1:8">
      <c r="A577" s="29" t="s">
        <v>589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0</v>
      </c>
      <c r="H577">
        <f t="shared" si="8"/>
        <v>2</v>
      </c>
    </row>
    <row r="578" ht="13.5" hidden="1" spans="1:8">
      <c r="A578" s="29" t="s">
        <v>590</v>
      </c>
      <c r="B578">
        <v>22</v>
      </c>
      <c r="C578">
        <v>22</v>
      </c>
      <c r="D578">
        <v>1</v>
      </c>
      <c r="E578">
        <v>0</v>
      </c>
      <c r="F578">
        <v>0</v>
      </c>
      <c r="G578">
        <v>12</v>
      </c>
      <c r="H578">
        <f t="shared" ref="H578:H641" si="9">IF(AND(B578&lt;=300,F578&gt;0.122),1,IF(AND(B578&lt;=300,F578&lt;=0.122),2,IF(F578&lt;=0.03,3,4)))</f>
        <v>2</v>
      </c>
    </row>
    <row r="579" ht="13.5" hidden="1" spans="1:8">
      <c r="A579" s="29" t="s">
        <v>591</v>
      </c>
      <c r="B579">
        <v>1</v>
      </c>
      <c r="C579">
        <v>1</v>
      </c>
      <c r="D579">
        <v>1</v>
      </c>
      <c r="E579">
        <v>0</v>
      </c>
      <c r="F579">
        <v>0</v>
      </c>
      <c r="G579">
        <v>0</v>
      </c>
      <c r="H579">
        <f t="shared" si="9"/>
        <v>2</v>
      </c>
    </row>
    <row r="580" ht="13.5" hidden="1" spans="1:8">
      <c r="A580" s="29" t="s">
        <v>592</v>
      </c>
      <c r="B580">
        <v>2</v>
      </c>
      <c r="C580">
        <v>2</v>
      </c>
      <c r="D580">
        <v>1</v>
      </c>
      <c r="E580">
        <v>0</v>
      </c>
      <c r="F580">
        <v>0</v>
      </c>
      <c r="G580">
        <v>2</v>
      </c>
      <c r="H580">
        <f t="shared" si="9"/>
        <v>2</v>
      </c>
    </row>
    <row r="581" ht="13.5" hidden="1" spans="1:8">
      <c r="A581" s="29" t="s">
        <v>593</v>
      </c>
      <c r="B581">
        <v>11</v>
      </c>
      <c r="C581">
        <v>11</v>
      </c>
      <c r="D581">
        <v>1</v>
      </c>
      <c r="E581">
        <v>0</v>
      </c>
      <c r="F581">
        <v>0</v>
      </c>
      <c r="G581">
        <v>7</v>
      </c>
      <c r="H581">
        <f t="shared" si="9"/>
        <v>2</v>
      </c>
    </row>
    <row r="582" ht="13.5" hidden="1" spans="1:8">
      <c r="A582" s="29" t="s">
        <v>594</v>
      </c>
      <c r="B582">
        <v>1</v>
      </c>
      <c r="C582">
        <v>1</v>
      </c>
      <c r="D582">
        <v>1</v>
      </c>
      <c r="E582">
        <v>0</v>
      </c>
      <c r="F582">
        <v>0</v>
      </c>
      <c r="G582">
        <v>0</v>
      </c>
      <c r="H582">
        <f t="shared" si="9"/>
        <v>2</v>
      </c>
    </row>
    <row r="583" ht="13.5" hidden="1" spans="1:8">
      <c r="A583" s="29" t="s">
        <v>595</v>
      </c>
      <c r="B583">
        <v>1</v>
      </c>
      <c r="C583">
        <v>1</v>
      </c>
      <c r="D583">
        <v>1</v>
      </c>
      <c r="E583">
        <v>0</v>
      </c>
      <c r="F583">
        <v>0</v>
      </c>
      <c r="G583">
        <v>0</v>
      </c>
      <c r="H583">
        <f t="shared" si="9"/>
        <v>2</v>
      </c>
    </row>
    <row r="584" ht="13.5" hidden="1" spans="1:8">
      <c r="A584" s="29" t="s">
        <v>596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f t="shared" si="9"/>
        <v>2</v>
      </c>
    </row>
    <row r="585" ht="13.5" hidden="1" spans="1:8">
      <c r="A585" s="29" t="s">
        <v>597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2</v>
      </c>
      <c r="H585">
        <f t="shared" si="9"/>
        <v>2</v>
      </c>
    </row>
    <row r="586" hidden="1" spans="1:8">
      <c r="A586" s="29" t="s">
        <v>598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f t="shared" si="9"/>
        <v>2</v>
      </c>
    </row>
    <row r="587" ht="13.5" hidden="1" spans="1:8">
      <c r="A587" s="29" t="s">
        <v>599</v>
      </c>
      <c r="B587">
        <v>1</v>
      </c>
      <c r="C587">
        <v>1</v>
      </c>
      <c r="D587">
        <v>1</v>
      </c>
      <c r="E587">
        <v>0</v>
      </c>
      <c r="F587">
        <v>0</v>
      </c>
      <c r="G587">
        <v>0</v>
      </c>
      <c r="H587">
        <f t="shared" si="9"/>
        <v>2</v>
      </c>
    </row>
    <row r="588" ht="13.5" hidden="1" spans="1:8">
      <c r="A588" s="29" t="s">
        <v>600</v>
      </c>
      <c r="B588">
        <v>1</v>
      </c>
      <c r="C588">
        <v>1</v>
      </c>
      <c r="D588">
        <v>1</v>
      </c>
      <c r="E588">
        <v>0</v>
      </c>
      <c r="F588">
        <v>0</v>
      </c>
      <c r="G588">
        <v>0</v>
      </c>
      <c r="H588">
        <f t="shared" si="9"/>
        <v>2</v>
      </c>
    </row>
    <row r="589" ht="13.5" hidden="1" spans="1:8">
      <c r="A589" s="29" t="s">
        <v>601</v>
      </c>
      <c r="B589">
        <v>1</v>
      </c>
      <c r="C589">
        <v>1</v>
      </c>
      <c r="D589">
        <v>1</v>
      </c>
      <c r="E589">
        <v>0</v>
      </c>
      <c r="F589">
        <v>0</v>
      </c>
      <c r="G589">
        <v>0</v>
      </c>
      <c r="H589">
        <f t="shared" si="9"/>
        <v>2</v>
      </c>
    </row>
    <row r="590" ht="13.5" hidden="1" spans="1:8">
      <c r="A590" s="29" t="s">
        <v>602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f t="shared" si="9"/>
        <v>2</v>
      </c>
    </row>
    <row r="591" ht="13.5" hidden="1" spans="1:8">
      <c r="A591" s="29" t="s">
        <v>603</v>
      </c>
      <c r="B591">
        <v>1</v>
      </c>
      <c r="C591">
        <v>1</v>
      </c>
      <c r="D591">
        <v>1</v>
      </c>
      <c r="E591">
        <v>0</v>
      </c>
      <c r="F591">
        <v>0</v>
      </c>
      <c r="G591">
        <v>0</v>
      </c>
      <c r="H591">
        <f t="shared" si="9"/>
        <v>2</v>
      </c>
    </row>
    <row r="592" ht="13.5" hidden="1" spans="1:8">
      <c r="A592" s="29" t="s">
        <v>604</v>
      </c>
      <c r="B592">
        <v>1</v>
      </c>
      <c r="C592">
        <v>1</v>
      </c>
      <c r="D592">
        <v>1</v>
      </c>
      <c r="E592">
        <v>0</v>
      </c>
      <c r="F592">
        <v>0</v>
      </c>
      <c r="G592">
        <v>0</v>
      </c>
      <c r="H592">
        <f t="shared" si="9"/>
        <v>2</v>
      </c>
    </row>
    <row r="593" ht="13.5" hidden="1" spans="1:8">
      <c r="A593" s="29" t="s">
        <v>605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f t="shared" si="9"/>
        <v>2</v>
      </c>
    </row>
    <row r="594" ht="13.5" hidden="1" spans="1:8">
      <c r="A594" s="29" t="s">
        <v>606</v>
      </c>
      <c r="B594">
        <v>15</v>
      </c>
      <c r="C594">
        <v>15</v>
      </c>
      <c r="D594">
        <v>1</v>
      </c>
      <c r="E594">
        <v>0</v>
      </c>
      <c r="F594">
        <v>0</v>
      </c>
      <c r="G594">
        <v>5</v>
      </c>
      <c r="H594">
        <f t="shared" si="9"/>
        <v>2</v>
      </c>
    </row>
    <row r="595" ht="13.5" hidden="1" spans="1:8">
      <c r="A595" s="29" t="s">
        <v>607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f t="shared" si="9"/>
        <v>2</v>
      </c>
    </row>
    <row r="596" ht="13.5" hidden="1" spans="1:8">
      <c r="A596" s="29" t="s">
        <v>608</v>
      </c>
      <c r="B596">
        <v>36</v>
      </c>
      <c r="C596">
        <v>36</v>
      </c>
      <c r="D596">
        <v>1</v>
      </c>
      <c r="E596">
        <v>0</v>
      </c>
      <c r="F596">
        <v>0</v>
      </c>
      <c r="G596">
        <v>21</v>
      </c>
      <c r="H596">
        <f t="shared" si="9"/>
        <v>2</v>
      </c>
    </row>
    <row r="597" ht="13.5" hidden="1" spans="1:8">
      <c r="A597" s="29" t="s">
        <v>609</v>
      </c>
      <c r="B597">
        <v>5</v>
      </c>
      <c r="C597">
        <v>5</v>
      </c>
      <c r="D597">
        <v>1</v>
      </c>
      <c r="E597">
        <v>0</v>
      </c>
      <c r="F597">
        <v>0</v>
      </c>
      <c r="G597">
        <v>4</v>
      </c>
      <c r="H597">
        <f t="shared" si="9"/>
        <v>2</v>
      </c>
    </row>
    <row r="598" ht="13.5" hidden="1" spans="1:8">
      <c r="A598" s="29" t="s">
        <v>610</v>
      </c>
      <c r="B598">
        <v>5</v>
      </c>
      <c r="C598">
        <v>5</v>
      </c>
      <c r="D598">
        <v>1</v>
      </c>
      <c r="E598">
        <v>0</v>
      </c>
      <c r="F598">
        <v>0</v>
      </c>
      <c r="G598">
        <v>3</v>
      </c>
      <c r="H598">
        <f t="shared" si="9"/>
        <v>2</v>
      </c>
    </row>
    <row r="599" ht="13.5" hidden="1" spans="1:8">
      <c r="A599" s="29" t="s">
        <v>611</v>
      </c>
      <c r="B599">
        <v>83</v>
      </c>
      <c r="C599">
        <v>75</v>
      </c>
      <c r="D599">
        <v>0.903614457831</v>
      </c>
      <c r="E599">
        <v>8</v>
      </c>
      <c r="F599">
        <v>0.0963855421687</v>
      </c>
      <c r="G599">
        <v>38</v>
      </c>
      <c r="H599">
        <f t="shared" si="9"/>
        <v>2</v>
      </c>
    </row>
    <row r="600" ht="13.5" hidden="1" spans="1:8">
      <c r="A600" s="29" t="s">
        <v>612</v>
      </c>
      <c r="B600">
        <v>15</v>
      </c>
      <c r="C600">
        <v>14</v>
      </c>
      <c r="D600">
        <v>0.933333333333</v>
      </c>
      <c r="E600">
        <v>1</v>
      </c>
      <c r="F600">
        <v>0.0666666666667</v>
      </c>
      <c r="G600">
        <v>8</v>
      </c>
      <c r="H600">
        <f t="shared" si="9"/>
        <v>2</v>
      </c>
    </row>
    <row r="601" ht="13.5" hidden="1" spans="1:8">
      <c r="A601" s="29" t="s">
        <v>613</v>
      </c>
      <c r="B601">
        <v>1</v>
      </c>
      <c r="C601">
        <v>1</v>
      </c>
      <c r="D601">
        <v>1</v>
      </c>
      <c r="E601">
        <v>0</v>
      </c>
      <c r="F601">
        <v>0</v>
      </c>
      <c r="G601">
        <v>0</v>
      </c>
      <c r="H601">
        <f t="shared" si="9"/>
        <v>2</v>
      </c>
    </row>
    <row r="602" ht="13.5" hidden="1" spans="1:8">
      <c r="A602" s="29" t="s">
        <v>614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1</v>
      </c>
      <c r="H602">
        <f t="shared" si="9"/>
        <v>2</v>
      </c>
    </row>
    <row r="603" ht="13.5" hidden="1" spans="1:8">
      <c r="A603" s="29" t="s">
        <v>615</v>
      </c>
      <c r="B603">
        <v>11</v>
      </c>
      <c r="C603">
        <v>11</v>
      </c>
      <c r="D603">
        <v>1</v>
      </c>
      <c r="E603">
        <v>0</v>
      </c>
      <c r="F603">
        <v>0</v>
      </c>
      <c r="G603">
        <v>6</v>
      </c>
      <c r="H603">
        <f t="shared" si="9"/>
        <v>2</v>
      </c>
    </row>
    <row r="604" ht="13.5" hidden="1" spans="1:8">
      <c r="A604" s="29" t="s">
        <v>616</v>
      </c>
      <c r="B604">
        <v>1</v>
      </c>
      <c r="C604">
        <v>1</v>
      </c>
      <c r="D604">
        <v>1</v>
      </c>
      <c r="E604">
        <v>0</v>
      </c>
      <c r="F604">
        <v>0</v>
      </c>
      <c r="G604">
        <v>0</v>
      </c>
      <c r="H604">
        <f t="shared" si="9"/>
        <v>2</v>
      </c>
    </row>
    <row r="605" ht="13.5" hidden="1" spans="1:8">
      <c r="A605" s="29" t="s">
        <v>617</v>
      </c>
      <c r="B605">
        <v>2</v>
      </c>
      <c r="C605">
        <v>2</v>
      </c>
      <c r="D605">
        <v>1</v>
      </c>
      <c r="E605">
        <v>0</v>
      </c>
      <c r="F605">
        <v>0</v>
      </c>
      <c r="G605">
        <v>1</v>
      </c>
      <c r="H605">
        <f t="shared" si="9"/>
        <v>2</v>
      </c>
    </row>
    <row r="606" ht="13.5" hidden="1" spans="1:8">
      <c r="A606" s="29" t="s">
        <v>618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f t="shared" si="9"/>
        <v>2</v>
      </c>
    </row>
    <row r="607" ht="13.5" hidden="1" spans="1:8">
      <c r="A607" s="29" t="s">
        <v>619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f t="shared" si="9"/>
        <v>2</v>
      </c>
    </row>
    <row r="608" ht="13.5" hidden="1" spans="1:8">
      <c r="A608" s="29" t="s">
        <v>620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f t="shared" si="9"/>
        <v>2</v>
      </c>
    </row>
    <row r="609" ht="13.5" hidden="1" spans="1:8">
      <c r="A609" s="29" t="s">
        <v>621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f t="shared" si="9"/>
        <v>2</v>
      </c>
    </row>
    <row r="610" ht="13.5" hidden="1" spans="1:8">
      <c r="A610" s="29" t="s">
        <v>622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f t="shared" si="9"/>
        <v>2</v>
      </c>
    </row>
    <row r="611" ht="13.5" hidden="1" spans="1:8">
      <c r="A611" s="29" t="s">
        <v>623</v>
      </c>
      <c r="B611">
        <v>51</v>
      </c>
      <c r="C611">
        <v>51</v>
      </c>
      <c r="D611">
        <v>1</v>
      </c>
      <c r="E611">
        <v>0</v>
      </c>
      <c r="F611">
        <v>0</v>
      </c>
      <c r="G611">
        <v>26</v>
      </c>
      <c r="H611">
        <f t="shared" si="9"/>
        <v>2</v>
      </c>
    </row>
    <row r="612" ht="13.5" hidden="1" spans="1:8">
      <c r="A612" s="29" t="s">
        <v>624</v>
      </c>
      <c r="B612">
        <v>2</v>
      </c>
      <c r="C612">
        <v>2</v>
      </c>
      <c r="D612">
        <v>1</v>
      </c>
      <c r="E612">
        <v>0</v>
      </c>
      <c r="F612">
        <v>0</v>
      </c>
      <c r="G612">
        <v>2</v>
      </c>
      <c r="H612">
        <f t="shared" si="9"/>
        <v>2</v>
      </c>
    </row>
    <row r="613" ht="13.5" hidden="1" spans="1:8">
      <c r="A613" s="29" t="s">
        <v>625</v>
      </c>
      <c r="B613">
        <v>2</v>
      </c>
      <c r="C613">
        <v>2</v>
      </c>
      <c r="D613">
        <v>1</v>
      </c>
      <c r="E613">
        <v>0</v>
      </c>
      <c r="F613">
        <v>0</v>
      </c>
      <c r="G613">
        <v>1</v>
      </c>
      <c r="H613">
        <f t="shared" si="9"/>
        <v>2</v>
      </c>
    </row>
    <row r="614" ht="13.5" hidden="1" spans="1:8">
      <c r="A614" s="29" t="s">
        <v>626</v>
      </c>
      <c r="B614">
        <v>3</v>
      </c>
      <c r="C614">
        <v>3</v>
      </c>
      <c r="D614">
        <v>1</v>
      </c>
      <c r="E614">
        <v>0</v>
      </c>
      <c r="F614">
        <v>0</v>
      </c>
      <c r="G614">
        <v>0</v>
      </c>
      <c r="H614">
        <f t="shared" si="9"/>
        <v>2</v>
      </c>
    </row>
    <row r="615" ht="13.5" hidden="1" spans="1:8">
      <c r="A615" s="29" t="s">
        <v>627</v>
      </c>
      <c r="B615">
        <v>1</v>
      </c>
      <c r="C615">
        <v>1</v>
      </c>
      <c r="D615">
        <v>1</v>
      </c>
      <c r="E615">
        <v>0</v>
      </c>
      <c r="F615">
        <v>0</v>
      </c>
      <c r="G615">
        <v>0</v>
      </c>
      <c r="H615">
        <f t="shared" si="9"/>
        <v>2</v>
      </c>
    </row>
    <row r="616" ht="13.5" hidden="1" spans="1:8">
      <c r="A616" s="29" t="s">
        <v>628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2</v>
      </c>
      <c r="H616">
        <f t="shared" si="9"/>
        <v>2</v>
      </c>
    </row>
    <row r="617" ht="13.5" hidden="1" spans="1:8">
      <c r="A617" s="29" t="s">
        <v>629</v>
      </c>
      <c r="B617">
        <v>4</v>
      </c>
      <c r="C617">
        <v>4</v>
      </c>
      <c r="D617">
        <v>1</v>
      </c>
      <c r="E617">
        <v>0</v>
      </c>
      <c r="F617">
        <v>0</v>
      </c>
      <c r="G617">
        <v>1</v>
      </c>
      <c r="H617">
        <f t="shared" si="9"/>
        <v>2</v>
      </c>
    </row>
    <row r="618" ht="13.5" hidden="1" spans="1:8">
      <c r="A618" s="29" t="s">
        <v>630</v>
      </c>
      <c r="B618">
        <v>7</v>
      </c>
      <c r="C618">
        <v>7</v>
      </c>
      <c r="D618">
        <v>1</v>
      </c>
      <c r="E618">
        <v>0</v>
      </c>
      <c r="F618">
        <v>0</v>
      </c>
      <c r="G618">
        <v>4</v>
      </c>
      <c r="H618">
        <f t="shared" si="9"/>
        <v>2</v>
      </c>
    </row>
    <row r="619" ht="13.5" hidden="1" spans="1:8">
      <c r="A619" s="29" t="s">
        <v>631</v>
      </c>
      <c r="B619">
        <v>2</v>
      </c>
      <c r="C619">
        <v>2</v>
      </c>
      <c r="D619">
        <v>1</v>
      </c>
      <c r="E619">
        <v>0</v>
      </c>
      <c r="F619">
        <v>0</v>
      </c>
      <c r="G619">
        <v>1</v>
      </c>
      <c r="H619">
        <f t="shared" si="9"/>
        <v>2</v>
      </c>
    </row>
    <row r="620" ht="13.5" hidden="1" spans="1:8">
      <c r="A620" s="29" t="s">
        <v>632</v>
      </c>
      <c r="B620">
        <v>2</v>
      </c>
      <c r="C620">
        <v>2</v>
      </c>
      <c r="D620">
        <v>1</v>
      </c>
      <c r="E620">
        <v>0</v>
      </c>
      <c r="F620">
        <v>0</v>
      </c>
      <c r="G620">
        <v>0</v>
      </c>
      <c r="H620">
        <f t="shared" si="9"/>
        <v>2</v>
      </c>
    </row>
    <row r="621" ht="13.5" hidden="1" spans="1:8">
      <c r="A621" s="29" t="s">
        <v>633</v>
      </c>
      <c r="B621">
        <v>1</v>
      </c>
      <c r="C621">
        <v>1</v>
      </c>
      <c r="D621">
        <v>1</v>
      </c>
      <c r="E621">
        <v>0</v>
      </c>
      <c r="F621">
        <v>0</v>
      </c>
      <c r="G621">
        <v>0</v>
      </c>
      <c r="H621">
        <f t="shared" si="9"/>
        <v>2</v>
      </c>
    </row>
    <row r="622" ht="13.5" hidden="1" spans="1:8">
      <c r="A622" s="29" t="s">
        <v>634</v>
      </c>
      <c r="B622">
        <v>3</v>
      </c>
      <c r="C622">
        <v>3</v>
      </c>
      <c r="D622">
        <v>1</v>
      </c>
      <c r="E622">
        <v>0</v>
      </c>
      <c r="F622">
        <v>0</v>
      </c>
      <c r="G622">
        <v>0</v>
      </c>
      <c r="H622">
        <f t="shared" si="9"/>
        <v>2</v>
      </c>
    </row>
    <row r="623" ht="13.5" hidden="1" spans="1:8">
      <c r="A623" s="29" t="s">
        <v>635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f t="shared" si="9"/>
        <v>2</v>
      </c>
    </row>
    <row r="624" ht="13.5" hidden="1" spans="1:8">
      <c r="A624" s="29" t="s">
        <v>636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0</v>
      </c>
      <c r="H624">
        <f t="shared" si="9"/>
        <v>2</v>
      </c>
    </row>
    <row r="625" ht="13.5" hidden="1" spans="1:8">
      <c r="A625" s="29" t="s">
        <v>637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f t="shared" si="9"/>
        <v>2</v>
      </c>
    </row>
    <row r="626" ht="13.5" hidden="1" spans="1:8">
      <c r="A626" s="29" t="s">
        <v>638</v>
      </c>
      <c r="B626">
        <v>15</v>
      </c>
      <c r="C626">
        <v>15</v>
      </c>
      <c r="D626">
        <v>1</v>
      </c>
      <c r="E626">
        <v>0</v>
      </c>
      <c r="F626">
        <v>0</v>
      </c>
      <c r="G626">
        <v>25</v>
      </c>
      <c r="H626">
        <f t="shared" si="9"/>
        <v>2</v>
      </c>
    </row>
    <row r="627" ht="13.5" hidden="1" spans="1:8">
      <c r="A627" s="29" t="s">
        <v>639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0</v>
      </c>
      <c r="H627">
        <f t="shared" si="9"/>
        <v>2</v>
      </c>
    </row>
    <row r="628" ht="13.5" hidden="1" spans="1:8">
      <c r="A628" s="29" t="s">
        <v>640</v>
      </c>
      <c r="B628">
        <v>115</v>
      </c>
      <c r="C628">
        <v>107</v>
      </c>
      <c r="D628">
        <v>0.930434782609</v>
      </c>
      <c r="E628">
        <v>8</v>
      </c>
      <c r="F628">
        <v>0.0695652173913</v>
      </c>
      <c r="G628">
        <v>96</v>
      </c>
      <c r="H628">
        <f t="shared" si="9"/>
        <v>2</v>
      </c>
    </row>
    <row r="629" ht="13.5" hidden="1" spans="1:8">
      <c r="A629" s="29" t="s">
        <v>641</v>
      </c>
      <c r="B629">
        <v>4</v>
      </c>
      <c r="C629">
        <v>4</v>
      </c>
      <c r="D629">
        <v>1</v>
      </c>
      <c r="E629">
        <v>0</v>
      </c>
      <c r="F629">
        <v>0</v>
      </c>
      <c r="G629">
        <v>1</v>
      </c>
      <c r="H629">
        <f t="shared" si="9"/>
        <v>2</v>
      </c>
    </row>
    <row r="630" ht="13.5" hidden="1" spans="1:8">
      <c r="A630" s="29" t="s">
        <v>642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1</v>
      </c>
      <c r="H630">
        <f t="shared" si="9"/>
        <v>2</v>
      </c>
    </row>
    <row r="631" ht="13.5" hidden="1" spans="1:8">
      <c r="A631" s="29" t="s">
        <v>643</v>
      </c>
      <c r="B631">
        <v>1</v>
      </c>
      <c r="C631">
        <v>1</v>
      </c>
      <c r="D631">
        <v>1</v>
      </c>
      <c r="E631">
        <v>0</v>
      </c>
      <c r="F631">
        <v>0</v>
      </c>
      <c r="G631">
        <v>0</v>
      </c>
      <c r="H631">
        <f t="shared" si="9"/>
        <v>2</v>
      </c>
    </row>
    <row r="632" ht="13.5" hidden="1" spans="1:8">
      <c r="A632" s="29" t="s">
        <v>644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1</v>
      </c>
      <c r="H632">
        <f t="shared" si="9"/>
        <v>2</v>
      </c>
    </row>
    <row r="633" ht="13.5" hidden="1" spans="1:8">
      <c r="A633" s="29" t="s">
        <v>645</v>
      </c>
      <c r="B633">
        <v>71</v>
      </c>
      <c r="C633">
        <v>71</v>
      </c>
      <c r="D633">
        <v>1</v>
      </c>
      <c r="E633">
        <v>0</v>
      </c>
      <c r="F633">
        <v>0</v>
      </c>
      <c r="G633">
        <v>53</v>
      </c>
      <c r="H633">
        <f t="shared" si="9"/>
        <v>2</v>
      </c>
    </row>
    <row r="634" ht="13.5" hidden="1" spans="1:8">
      <c r="A634" s="29" t="s">
        <v>646</v>
      </c>
      <c r="B634">
        <v>2</v>
      </c>
      <c r="C634">
        <v>2</v>
      </c>
      <c r="D634">
        <v>1</v>
      </c>
      <c r="E634">
        <v>0</v>
      </c>
      <c r="F634">
        <v>0</v>
      </c>
      <c r="G634">
        <v>0</v>
      </c>
      <c r="H634">
        <f t="shared" si="9"/>
        <v>2</v>
      </c>
    </row>
    <row r="635" ht="13.5" hidden="1" spans="1:8">
      <c r="A635" s="29" t="s">
        <v>647</v>
      </c>
      <c r="B635">
        <v>1</v>
      </c>
      <c r="C635">
        <v>1</v>
      </c>
      <c r="D635">
        <v>1</v>
      </c>
      <c r="E635">
        <v>0</v>
      </c>
      <c r="F635">
        <v>0</v>
      </c>
      <c r="G635">
        <v>0</v>
      </c>
      <c r="H635">
        <f t="shared" si="9"/>
        <v>2</v>
      </c>
    </row>
    <row r="636" ht="13.5" hidden="1" spans="1:8">
      <c r="A636" s="29" t="s">
        <v>648</v>
      </c>
      <c r="B636">
        <v>40</v>
      </c>
      <c r="C636">
        <v>39</v>
      </c>
      <c r="D636">
        <v>0.975</v>
      </c>
      <c r="E636">
        <v>1</v>
      </c>
      <c r="F636">
        <v>0.025</v>
      </c>
      <c r="G636">
        <v>26</v>
      </c>
      <c r="H636">
        <f t="shared" si="9"/>
        <v>2</v>
      </c>
    </row>
    <row r="637" ht="13.5" hidden="1" spans="1:8">
      <c r="A637" s="29" t="s">
        <v>649</v>
      </c>
      <c r="B637">
        <v>23</v>
      </c>
      <c r="C637">
        <v>23</v>
      </c>
      <c r="D637">
        <v>1</v>
      </c>
      <c r="E637">
        <v>0</v>
      </c>
      <c r="F637">
        <v>0</v>
      </c>
      <c r="G637">
        <v>21</v>
      </c>
      <c r="H637">
        <f t="shared" si="9"/>
        <v>2</v>
      </c>
    </row>
    <row r="638" ht="13.5" hidden="1" spans="1:8">
      <c r="A638" s="29" t="s">
        <v>650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0</v>
      </c>
      <c r="H638">
        <f t="shared" si="9"/>
        <v>2</v>
      </c>
    </row>
    <row r="639" ht="13.5" hidden="1" spans="1:8">
      <c r="A639" s="29" t="s">
        <v>651</v>
      </c>
      <c r="B639">
        <v>8</v>
      </c>
      <c r="C639">
        <v>8</v>
      </c>
      <c r="D639">
        <v>1</v>
      </c>
      <c r="E639">
        <v>0</v>
      </c>
      <c r="F639">
        <v>0</v>
      </c>
      <c r="G639">
        <v>11</v>
      </c>
      <c r="H639">
        <f t="shared" si="9"/>
        <v>2</v>
      </c>
    </row>
    <row r="640" ht="13.5" hidden="1" spans="1:8">
      <c r="A640" s="29" t="s">
        <v>652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2</v>
      </c>
      <c r="H640">
        <f t="shared" si="9"/>
        <v>2</v>
      </c>
    </row>
    <row r="641" ht="13.5" hidden="1" spans="1:8">
      <c r="A641" s="29" t="s">
        <v>653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f t="shared" si="9"/>
        <v>2</v>
      </c>
    </row>
    <row r="642" ht="13.5" hidden="1" spans="1:8">
      <c r="A642" s="29" t="s">
        <v>654</v>
      </c>
      <c r="B642">
        <v>258</v>
      </c>
      <c r="C642">
        <v>257</v>
      </c>
      <c r="D642">
        <v>0.996124031008</v>
      </c>
      <c r="E642">
        <v>1</v>
      </c>
      <c r="F642">
        <v>0.00387596899225</v>
      </c>
      <c r="G642">
        <v>169</v>
      </c>
      <c r="H642">
        <f t="shared" ref="H642:H705" si="10">IF(AND(B642&lt;=300,F642&gt;0.122),1,IF(AND(B642&lt;=300,F642&lt;=0.122),2,IF(F642&lt;=0.03,3,4)))</f>
        <v>2</v>
      </c>
    </row>
    <row r="643" ht="13.5" hidden="1" spans="1:8">
      <c r="A643" s="29" t="s">
        <v>655</v>
      </c>
      <c r="B643">
        <v>1</v>
      </c>
      <c r="C643">
        <v>1</v>
      </c>
      <c r="D643">
        <v>1</v>
      </c>
      <c r="E643">
        <v>0</v>
      </c>
      <c r="F643">
        <v>0</v>
      </c>
      <c r="G643">
        <v>0</v>
      </c>
      <c r="H643">
        <f t="shared" si="10"/>
        <v>2</v>
      </c>
    </row>
    <row r="644" ht="13.5" hidden="1" spans="1:8">
      <c r="A644" s="29" t="s">
        <v>656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f t="shared" si="10"/>
        <v>2</v>
      </c>
    </row>
    <row r="645" ht="13.5" hidden="1" spans="1:8">
      <c r="A645" s="29" t="s">
        <v>657</v>
      </c>
      <c r="B645">
        <v>2</v>
      </c>
      <c r="C645">
        <v>2</v>
      </c>
      <c r="D645">
        <v>1</v>
      </c>
      <c r="E645">
        <v>0</v>
      </c>
      <c r="F645">
        <v>0</v>
      </c>
      <c r="G645">
        <v>2</v>
      </c>
      <c r="H645">
        <f t="shared" si="10"/>
        <v>2</v>
      </c>
    </row>
    <row r="646" ht="13.5" hidden="1" spans="1:8">
      <c r="A646" s="29" t="s">
        <v>658</v>
      </c>
      <c r="B646">
        <v>4</v>
      </c>
      <c r="C646">
        <v>4</v>
      </c>
      <c r="D646">
        <v>1</v>
      </c>
      <c r="E646">
        <v>0</v>
      </c>
      <c r="F646">
        <v>0</v>
      </c>
      <c r="G646">
        <v>5</v>
      </c>
      <c r="H646">
        <f t="shared" si="10"/>
        <v>2</v>
      </c>
    </row>
    <row r="647" ht="13.5" hidden="1" spans="1:8">
      <c r="A647" s="29" t="s">
        <v>659</v>
      </c>
      <c r="B647">
        <v>2</v>
      </c>
      <c r="C647">
        <v>2</v>
      </c>
      <c r="D647">
        <v>1</v>
      </c>
      <c r="E647">
        <v>0</v>
      </c>
      <c r="F647">
        <v>0</v>
      </c>
      <c r="G647">
        <v>1</v>
      </c>
      <c r="H647">
        <f t="shared" si="10"/>
        <v>2</v>
      </c>
    </row>
    <row r="648" ht="13.5" hidden="1" spans="1:8">
      <c r="A648" s="29" t="s">
        <v>660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f t="shared" si="10"/>
        <v>2</v>
      </c>
    </row>
    <row r="649" ht="13.5" hidden="1" spans="1:8">
      <c r="A649" s="29" t="s">
        <v>661</v>
      </c>
      <c r="B649">
        <v>1</v>
      </c>
      <c r="C649">
        <v>1</v>
      </c>
      <c r="D649">
        <v>1</v>
      </c>
      <c r="E649">
        <v>0</v>
      </c>
      <c r="F649">
        <v>0</v>
      </c>
      <c r="G649">
        <v>0</v>
      </c>
      <c r="H649">
        <f t="shared" si="10"/>
        <v>2</v>
      </c>
    </row>
    <row r="650" ht="13.5" hidden="1" spans="1:8">
      <c r="A650" s="29" t="s">
        <v>662</v>
      </c>
      <c r="B650">
        <v>19</v>
      </c>
      <c r="C650">
        <v>19</v>
      </c>
      <c r="D650">
        <v>1</v>
      </c>
      <c r="E650">
        <v>0</v>
      </c>
      <c r="F650">
        <v>0</v>
      </c>
      <c r="G650">
        <v>18</v>
      </c>
      <c r="H650">
        <f t="shared" si="10"/>
        <v>2</v>
      </c>
    </row>
    <row r="651" ht="13.5" hidden="1" spans="1:8">
      <c r="A651" s="29" t="s">
        <v>663</v>
      </c>
      <c r="B651">
        <v>1</v>
      </c>
      <c r="C651">
        <v>1</v>
      </c>
      <c r="D651">
        <v>1</v>
      </c>
      <c r="E651">
        <v>0</v>
      </c>
      <c r="F651">
        <v>0</v>
      </c>
      <c r="G651">
        <v>0</v>
      </c>
      <c r="H651">
        <f t="shared" si="10"/>
        <v>2</v>
      </c>
    </row>
    <row r="652" ht="13.5" hidden="1" spans="1:8">
      <c r="A652" s="29" t="s">
        <v>664</v>
      </c>
      <c r="B652">
        <v>1</v>
      </c>
      <c r="C652">
        <v>1</v>
      </c>
      <c r="D652">
        <v>1</v>
      </c>
      <c r="E652">
        <v>0</v>
      </c>
      <c r="F652">
        <v>0</v>
      </c>
      <c r="G652">
        <v>0</v>
      </c>
      <c r="H652">
        <f t="shared" si="10"/>
        <v>2</v>
      </c>
    </row>
    <row r="653" ht="13.5" hidden="1" spans="1:8">
      <c r="A653" s="29" t="s">
        <v>665</v>
      </c>
      <c r="B653">
        <v>1</v>
      </c>
      <c r="C653">
        <v>1</v>
      </c>
      <c r="D653">
        <v>1</v>
      </c>
      <c r="E653">
        <v>0</v>
      </c>
      <c r="F653">
        <v>0</v>
      </c>
      <c r="G653">
        <v>0</v>
      </c>
      <c r="H653">
        <f t="shared" si="10"/>
        <v>2</v>
      </c>
    </row>
    <row r="654" ht="13.5" hidden="1" spans="1:8">
      <c r="A654" s="29" t="s">
        <v>666</v>
      </c>
      <c r="B654">
        <v>1</v>
      </c>
      <c r="C654">
        <v>1</v>
      </c>
      <c r="D654">
        <v>1</v>
      </c>
      <c r="E654">
        <v>0</v>
      </c>
      <c r="F654">
        <v>0</v>
      </c>
      <c r="G654">
        <v>0</v>
      </c>
      <c r="H654">
        <f t="shared" si="10"/>
        <v>2</v>
      </c>
    </row>
    <row r="655" ht="13.5" hidden="1" spans="1:8">
      <c r="A655" s="29" t="s">
        <v>667</v>
      </c>
      <c r="B655">
        <v>1</v>
      </c>
      <c r="C655">
        <v>1</v>
      </c>
      <c r="D655">
        <v>1</v>
      </c>
      <c r="E655">
        <v>0</v>
      </c>
      <c r="F655">
        <v>0</v>
      </c>
      <c r="G655">
        <v>0</v>
      </c>
      <c r="H655">
        <f t="shared" si="10"/>
        <v>2</v>
      </c>
    </row>
    <row r="656" ht="13.5" hidden="1" spans="1:8">
      <c r="A656" s="29" t="s">
        <v>668</v>
      </c>
      <c r="B656">
        <v>1</v>
      </c>
      <c r="C656">
        <v>1</v>
      </c>
      <c r="D656">
        <v>1</v>
      </c>
      <c r="E656">
        <v>0</v>
      </c>
      <c r="F656">
        <v>0</v>
      </c>
      <c r="G656">
        <v>0</v>
      </c>
      <c r="H656">
        <f t="shared" si="10"/>
        <v>2</v>
      </c>
    </row>
    <row r="657" ht="13.5" hidden="1" spans="1:8">
      <c r="A657" s="29" t="s">
        <v>669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f t="shared" si="10"/>
        <v>2</v>
      </c>
    </row>
    <row r="658" ht="13.5" hidden="1" spans="1:8">
      <c r="A658" s="29" t="s">
        <v>670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f t="shared" si="10"/>
        <v>2</v>
      </c>
    </row>
    <row r="659" ht="13.5" hidden="1" spans="1:8">
      <c r="A659" s="29" t="s">
        <v>671</v>
      </c>
      <c r="B659">
        <v>2</v>
      </c>
      <c r="C659">
        <v>2</v>
      </c>
      <c r="D659">
        <v>1</v>
      </c>
      <c r="E659">
        <v>0</v>
      </c>
      <c r="F659">
        <v>0</v>
      </c>
      <c r="G659">
        <v>0</v>
      </c>
      <c r="H659">
        <f t="shared" si="10"/>
        <v>2</v>
      </c>
    </row>
    <row r="660" ht="13.5" hidden="1" spans="1:8">
      <c r="A660" s="29" t="s">
        <v>672</v>
      </c>
      <c r="B660">
        <v>3</v>
      </c>
      <c r="C660">
        <v>3</v>
      </c>
      <c r="D660">
        <v>1</v>
      </c>
      <c r="E660">
        <v>0</v>
      </c>
      <c r="F660">
        <v>0</v>
      </c>
      <c r="G660">
        <v>0</v>
      </c>
      <c r="H660">
        <f t="shared" si="10"/>
        <v>2</v>
      </c>
    </row>
    <row r="661" ht="13.5" hidden="1" spans="1:8">
      <c r="A661" s="29" t="s">
        <v>673</v>
      </c>
      <c r="B661">
        <v>1</v>
      </c>
      <c r="C661">
        <v>1</v>
      </c>
      <c r="D661">
        <v>1</v>
      </c>
      <c r="E661">
        <v>0</v>
      </c>
      <c r="F661">
        <v>0</v>
      </c>
      <c r="G661">
        <v>0</v>
      </c>
      <c r="H661">
        <f t="shared" si="10"/>
        <v>2</v>
      </c>
    </row>
    <row r="662" ht="13.5" hidden="1" spans="1:8">
      <c r="A662" s="29" t="s">
        <v>674</v>
      </c>
      <c r="B662">
        <v>2</v>
      </c>
      <c r="C662">
        <v>2</v>
      </c>
      <c r="D662">
        <v>1</v>
      </c>
      <c r="E662">
        <v>0</v>
      </c>
      <c r="F662">
        <v>0</v>
      </c>
      <c r="G662">
        <v>0</v>
      </c>
      <c r="H662">
        <f t="shared" si="10"/>
        <v>2</v>
      </c>
    </row>
    <row r="663" ht="13.5" hidden="1" spans="1:8">
      <c r="A663" s="29" t="s">
        <v>675</v>
      </c>
      <c r="B663">
        <v>2</v>
      </c>
      <c r="C663">
        <v>2</v>
      </c>
      <c r="D663">
        <v>1</v>
      </c>
      <c r="E663">
        <v>0</v>
      </c>
      <c r="F663">
        <v>0</v>
      </c>
      <c r="G663">
        <v>2</v>
      </c>
      <c r="H663">
        <f t="shared" si="10"/>
        <v>2</v>
      </c>
    </row>
    <row r="664" ht="13.5" hidden="1" spans="1:8">
      <c r="A664" s="29" t="s">
        <v>676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f t="shared" si="10"/>
        <v>2</v>
      </c>
    </row>
    <row r="665" ht="13.5" hidden="1" spans="1:8">
      <c r="A665" s="29" t="s">
        <v>677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f t="shared" si="10"/>
        <v>2</v>
      </c>
    </row>
    <row r="666" ht="13.5" hidden="1" spans="1:8">
      <c r="A666" s="29" t="s">
        <v>678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2</v>
      </c>
      <c r="H666">
        <f t="shared" si="10"/>
        <v>2</v>
      </c>
    </row>
    <row r="667" ht="13.5" hidden="1" spans="1:8">
      <c r="A667" s="29" t="s">
        <v>679</v>
      </c>
      <c r="B667">
        <v>1</v>
      </c>
      <c r="C667">
        <v>1</v>
      </c>
      <c r="D667">
        <v>1</v>
      </c>
      <c r="E667">
        <v>0</v>
      </c>
      <c r="F667">
        <v>0</v>
      </c>
      <c r="G667">
        <v>0</v>
      </c>
      <c r="H667">
        <f t="shared" si="10"/>
        <v>2</v>
      </c>
    </row>
    <row r="668" ht="13.5" hidden="1" spans="1:8">
      <c r="A668" s="29" t="s">
        <v>680</v>
      </c>
      <c r="B668">
        <v>11</v>
      </c>
      <c r="C668">
        <v>11</v>
      </c>
      <c r="D668">
        <v>1</v>
      </c>
      <c r="E668">
        <v>0</v>
      </c>
      <c r="F668">
        <v>0</v>
      </c>
      <c r="G668">
        <v>1</v>
      </c>
      <c r="H668">
        <f t="shared" si="10"/>
        <v>2</v>
      </c>
    </row>
    <row r="669" ht="13.5" hidden="1" spans="1:8">
      <c r="A669" s="29" t="s">
        <v>681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f t="shared" si="10"/>
        <v>2</v>
      </c>
    </row>
    <row r="670" ht="13.5" hidden="1" spans="1:8">
      <c r="A670" s="29" t="s">
        <v>682</v>
      </c>
      <c r="B670">
        <v>3</v>
      </c>
      <c r="C670">
        <v>3</v>
      </c>
      <c r="D670">
        <v>1</v>
      </c>
      <c r="E670">
        <v>0</v>
      </c>
      <c r="F670">
        <v>0</v>
      </c>
      <c r="G670">
        <v>0</v>
      </c>
      <c r="H670">
        <f t="shared" si="10"/>
        <v>2</v>
      </c>
    </row>
    <row r="671" ht="13.5" hidden="1" spans="1:8">
      <c r="A671" s="29" t="s">
        <v>683</v>
      </c>
      <c r="B671">
        <v>51</v>
      </c>
      <c r="C671">
        <v>50</v>
      </c>
      <c r="D671">
        <v>0.980392156863</v>
      </c>
      <c r="E671">
        <v>1</v>
      </c>
      <c r="F671">
        <v>0.0196078431373</v>
      </c>
      <c r="G671">
        <v>34</v>
      </c>
      <c r="H671">
        <f t="shared" si="10"/>
        <v>2</v>
      </c>
    </row>
    <row r="672" ht="13.5" hidden="1" spans="1:8">
      <c r="A672" s="29" t="s">
        <v>684</v>
      </c>
      <c r="B672">
        <v>1</v>
      </c>
      <c r="C672">
        <v>1</v>
      </c>
      <c r="D672">
        <v>1</v>
      </c>
      <c r="E672">
        <v>0</v>
      </c>
      <c r="F672">
        <v>0</v>
      </c>
      <c r="G672">
        <v>1</v>
      </c>
      <c r="H672">
        <f t="shared" si="10"/>
        <v>2</v>
      </c>
    </row>
    <row r="673" ht="13.5" hidden="1" spans="1:8">
      <c r="A673" s="29" t="s">
        <v>685</v>
      </c>
      <c r="B673">
        <v>3</v>
      </c>
      <c r="C673">
        <v>3</v>
      </c>
      <c r="D673">
        <v>1</v>
      </c>
      <c r="E673">
        <v>0</v>
      </c>
      <c r="F673">
        <v>0</v>
      </c>
      <c r="G673">
        <v>0</v>
      </c>
      <c r="H673">
        <f t="shared" si="10"/>
        <v>2</v>
      </c>
    </row>
    <row r="674" ht="13.5" hidden="1" spans="1:8">
      <c r="A674" s="29" t="s">
        <v>686</v>
      </c>
      <c r="B674">
        <v>289</v>
      </c>
      <c r="C674">
        <v>288</v>
      </c>
      <c r="D674">
        <v>0.996539792388</v>
      </c>
      <c r="E674">
        <v>1</v>
      </c>
      <c r="F674">
        <v>0.00346020761246</v>
      </c>
      <c r="G674">
        <v>127</v>
      </c>
      <c r="H674">
        <f t="shared" si="10"/>
        <v>2</v>
      </c>
    </row>
    <row r="675" ht="13.5" hidden="1" spans="1:8">
      <c r="A675" s="29" t="s">
        <v>687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</v>
      </c>
      <c r="H675">
        <f t="shared" si="10"/>
        <v>2</v>
      </c>
    </row>
    <row r="676" ht="13.5" hidden="1" spans="1:8">
      <c r="A676" s="29" t="s">
        <v>688</v>
      </c>
      <c r="B676">
        <v>1</v>
      </c>
      <c r="C676">
        <v>1</v>
      </c>
      <c r="D676">
        <v>1</v>
      </c>
      <c r="E676">
        <v>0</v>
      </c>
      <c r="F676">
        <v>0</v>
      </c>
      <c r="G676">
        <v>0</v>
      </c>
      <c r="H676">
        <f t="shared" si="10"/>
        <v>2</v>
      </c>
    </row>
    <row r="677" ht="13.5" hidden="1" spans="1:8">
      <c r="A677" s="29" t="s">
        <v>689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1</v>
      </c>
      <c r="H677">
        <f t="shared" si="10"/>
        <v>2</v>
      </c>
    </row>
    <row r="678" ht="13.5" hidden="1" spans="1:8">
      <c r="A678" s="29" t="s">
        <v>690</v>
      </c>
      <c r="B678">
        <v>106</v>
      </c>
      <c r="C678">
        <v>100</v>
      </c>
      <c r="D678">
        <v>0.943396226415</v>
      </c>
      <c r="E678">
        <v>6</v>
      </c>
      <c r="F678">
        <v>0.0566037735849</v>
      </c>
      <c r="G678">
        <v>46</v>
      </c>
      <c r="H678">
        <f t="shared" si="10"/>
        <v>2</v>
      </c>
    </row>
    <row r="679" ht="13.5" hidden="1" spans="1:8">
      <c r="A679" s="29" t="s">
        <v>691</v>
      </c>
      <c r="B679">
        <v>2</v>
      </c>
      <c r="C679">
        <v>2</v>
      </c>
      <c r="D679">
        <v>1</v>
      </c>
      <c r="E679">
        <v>0</v>
      </c>
      <c r="F679">
        <v>0</v>
      </c>
      <c r="G679">
        <v>1</v>
      </c>
      <c r="H679">
        <f t="shared" si="10"/>
        <v>2</v>
      </c>
    </row>
    <row r="680" ht="13.5" hidden="1" spans="1:8">
      <c r="A680" s="29" t="s">
        <v>692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2</v>
      </c>
      <c r="H680">
        <f t="shared" si="10"/>
        <v>2</v>
      </c>
    </row>
    <row r="681" ht="13.5" hidden="1" spans="1:8">
      <c r="A681" s="29" t="s">
        <v>693</v>
      </c>
      <c r="B681">
        <v>1</v>
      </c>
      <c r="C681">
        <v>1</v>
      </c>
      <c r="D681">
        <v>1</v>
      </c>
      <c r="E681">
        <v>0</v>
      </c>
      <c r="F681">
        <v>0</v>
      </c>
      <c r="G681">
        <v>0</v>
      </c>
      <c r="H681">
        <f t="shared" si="10"/>
        <v>2</v>
      </c>
    </row>
    <row r="682" ht="13.5" hidden="1" spans="1:8">
      <c r="A682" s="29" t="s">
        <v>694</v>
      </c>
      <c r="B682">
        <v>10</v>
      </c>
      <c r="C682">
        <v>10</v>
      </c>
      <c r="D682">
        <v>1</v>
      </c>
      <c r="E682">
        <v>0</v>
      </c>
      <c r="F682">
        <v>0</v>
      </c>
      <c r="G682">
        <v>6</v>
      </c>
      <c r="H682">
        <f t="shared" si="10"/>
        <v>2</v>
      </c>
    </row>
    <row r="683" ht="13.5" hidden="1" spans="1:8">
      <c r="A683" s="29" t="s">
        <v>695</v>
      </c>
      <c r="B683">
        <v>2</v>
      </c>
      <c r="C683">
        <v>2</v>
      </c>
      <c r="D683">
        <v>1</v>
      </c>
      <c r="E683">
        <v>0</v>
      </c>
      <c r="F683">
        <v>0</v>
      </c>
      <c r="G683">
        <v>1</v>
      </c>
      <c r="H683">
        <f t="shared" si="10"/>
        <v>2</v>
      </c>
    </row>
    <row r="684" ht="13.5" hidden="1" spans="1:8">
      <c r="A684" s="29" t="s">
        <v>696</v>
      </c>
      <c r="B684">
        <v>1</v>
      </c>
      <c r="C684">
        <v>1</v>
      </c>
      <c r="D684">
        <v>1</v>
      </c>
      <c r="E684">
        <v>0</v>
      </c>
      <c r="F684">
        <v>0</v>
      </c>
      <c r="G684">
        <v>0</v>
      </c>
      <c r="H684">
        <f t="shared" si="10"/>
        <v>2</v>
      </c>
    </row>
    <row r="685" ht="13.5" hidden="1" spans="1:8">
      <c r="A685" s="29" t="s">
        <v>697</v>
      </c>
      <c r="B685">
        <v>3</v>
      </c>
      <c r="C685">
        <v>3</v>
      </c>
      <c r="D685">
        <v>1</v>
      </c>
      <c r="E685">
        <v>0</v>
      </c>
      <c r="F685">
        <v>0</v>
      </c>
      <c r="G685">
        <v>6</v>
      </c>
      <c r="H685">
        <f t="shared" si="10"/>
        <v>2</v>
      </c>
    </row>
    <row r="686" ht="13.5" hidden="1" spans="1:8">
      <c r="A686" s="29" t="s">
        <v>698</v>
      </c>
      <c r="B686">
        <v>1</v>
      </c>
      <c r="C686">
        <v>1</v>
      </c>
      <c r="D686">
        <v>1</v>
      </c>
      <c r="E686">
        <v>0</v>
      </c>
      <c r="F686">
        <v>0</v>
      </c>
      <c r="G686">
        <v>0</v>
      </c>
      <c r="H686">
        <f t="shared" si="10"/>
        <v>2</v>
      </c>
    </row>
    <row r="687" ht="13.5" hidden="1" spans="1:8">
      <c r="A687" s="29" t="s">
        <v>699</v>
      </c>
      <c r="B687">
        <v>1</v>
      </c>
      <c r="C687">
        <v>1</v>
      </c>
      <c r="D687">
        <v>1</v>
      </c>
      <c r="E687">
        <v>0</v>
      </c>
      <c r="F687">
        <v>0</v>
      </c>
      <c r="G687">
        <v>2</v>
      </c>
      <c r="H687">
        <f t="shared" si="10"/>
        <v>2</v>
      </c>
    </row>
    <row r="688" ht="13.5" hidden="1" spans="1:8">
      <c r="A688" s="29" t="s">
        <v>700</v>
      </c>
      <c r="B688">
        <v>5</v>
      </c>
      <c r="C688">
        <v>5</v>
      </c>
      <c r="D688">
        <v>1</v>
      </c>
      <c r="E688">
        <v>0</v>
      </c>
      <c r="F688">
        <v>0</v>
      </c>
      <c r="G688">
        <v>2</v>
      </c>
      <c r="H688">
        <f t="shared" si="10"/>
        <v>2</v>
      </c>
    </row>
    <row r="689" ht="13.5" hidden="1" spans="1:8">
      <c r="A689" s="29" t="s">
        <v>701</v>
      </c>
      <c r="B689">
        <v>1</v>
      </c>
      <c r="C689">
        <v>1</v>
      </c>
      <c r="D689">
        <v>1</v>
      </c>
      <c r="E689">
        <v>0</v>
      </c>
      <c r="F689">
        <v>0</v>
      </c>
      <c r="G689">
        <v>0</v>
      </c>
      <c r="H689">
        <f t="shared" si="10"/>
        <v>2</v>
      </c>
    </row>
    <row r="690" ht="13.5" hidden="1" spans="1:8">
      <c r="A690" s="29" t="s">
        <v>702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f t="shared" si="10"/>
        <v>2</v>
      </c>
    </row>
    <row r="691" ht="13.5" hidden="1" spans="1:8">
      <c r="A691" s="29" t="s">
        <v>703</v>
      </c>
      <c r="B691">
        <v>34</v>
      </c>
      <c r="C691">
        <v>33</v>
      </c>
      <c r="D691">
        <v>0.970588235294</v>
      </c>
      <c r="E691">
        <v>1</v>
      </c>
      <c r="F691">
        <v>0.0294117647059</v>
      </c>
      <c r="G691">
        <v>12</v>
      </c>
      <c r="H691">
        <f t="shared" si="10"/>
        <v>2</v>
      </c>
    </row>
    <row r="692" ht="13.5" hidden="1" spans="1:8">
      <c r="A692" s="29" t="s">
        <v>704</v>
      </c>
      <c r="B692">
        <v>4</v>
      </c>
      <c r="C692">
        <v>4</v>
      </c>
      <c r="D692">
        <v>1</v>
      </c>
      <c r="E692">
        <v>0</v>
      </c>
      <c r="F692">
        <v>0</v>
      </c>
      <c r="G692">
        <v>1</v>
      </c>
      <c r="H692">
        <f t="shared" si="10"/>
        <v>2</v>
      </c>
    </row>
    <row r="693" ht="13.5" hidden="1" spans="1:8">
      <c r="A693" s="29" t="s">
        <v>705</v>
      </c>
      <c r="B693">
        <v>10</v>
      </c>
      <c r="C693">
        <v>9</v>
      </c>
      <c r="D693">
        <v>0.9</v>
      </c>
      <c r="E693">
        <v>1</v>
      </c>
      <c r="F693">
        <v>0.1</v>
      </c>
      <c r="G693">
        <v>9</v>
      </c>
      <c r="H693">
        <f t="shared" si="10"/>
        <v>2</v>
      </c>
    </row>
    <row r="694" ht="13.5" hidden="1" spans="1:8">
      <c r="A694" s="29" t="s">
        <v>706</v>
      </c>
      <c r="B694">
        <v>1</v>
      </c>
      <c r="C694">
        <v>1</v>
      </c>
      <c r="D694">
        <v>1</v>
      </c>
      <c r="E694">
        <v>0</v>
      </c>
      <c r="F694">
        <v>0</v>
      </c>
      <c r="G694">
        <v>0</v>
      </c>
      <c r="H694">
        <f t="shared" si="10"/>
        <v>2</v>
      </c>
    </row>
    <row r="695" ht="13.5" hidden="1" spans="1:8">
      <c r="A695" s="29" t="s">
        <v>707</v>
      </c>
      <c r="B695">
        <v>204</v>
      </c>
      <c r="C695">
        <v>203</v>
      </c>
      <c r="D695">
        <v>0.995098039216</v>
      </c>
      <c r="E695">
        <v>1</v>
      </c>
      <c r="F695">
        <v>0.00490196078431</v>
      </c>
      <c r="G695">
        <v>140</v>
      </c>
      <c r="H695">
        <f t="shared" si="10"/>
        <v>2</v>
      </c>
    </row>
    <row r="696" ht="13.5" hidden="1" spans="1:8">
      <c r="A696" s="29" t="s">
        <v>708</v>
      </c>
      <c r="B696">
        <v>3</v>
      </c>
      <c r="C696">
        <v>3</v>
      </c>
      <c r="D696">
        <v>1</v>
      </c>
      <c r="E696">
        <v>0</v>
      </c>
      <c r="F696">
        <v>0</v>
      </c>
      <c r="G696">
        <v>1</v>
      </c>
      <c r="H696">
        <f t="shared" si="10"/>
        <v>2</v>
      </c>
    </row>
    <row r="697" ht="13.5" hidden="1" spans="1:8">
      <c r="A697" s="29" t="s">
        <v>709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f t="shared" si="10"/>
        <v>2</v>
      </c>
    </row>
    <row r="698" ht="13.5" hidden="1" spans="1:8">
      <c r="A698" s="29" t="s">
        <v>710</v>
      </c>
      <c r="B698">
        <v>1</v>
      </c>
      <c r="C698">
        <v>1</v>
      </c>
      <c r="D698">
        <v>1</v>
      </c>
      <c r="E698">
        <v>0</v>
      </c>
      <c r="F698">
        <v>0</v>
      </c>
      <c r="G698">
        <v>0</v>
      </c>
      <c r="H698">
        <f t="shared" si="10"/>
        <v>2</v>
      </c>
    </row>
    <row r="699" ht="13.5" hidden="1" spans="1:8">
      <c r="A699" s="29" t="s">
        <v>711</v>
      </c>
      <c r="B699">
        <v>4</v>
      </c>
      <c r="C699">
        <v>4</v>
      </c>
      <c r="D699">
        <v>1</v>
      </c>
      <c r="E699">
        <v>0</v>
      </c>
      <c r="F699">
        <v>0</v>
      </c>
      <c r="G699">
        <v>2</v>
      </c>
      <c r="H699">
        <f t="shared" si="10"/>
        <v>2</v>
      </c>
    </row>
    <row r="700" ht="13.5" hidden="1" spans="1:8">
      <c r="A700" s="29" t="s">
        <v>712</v>
      </c>
      <c r="B700">
        <v>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f t="shared" si="10"/>
        <v>2</v>
      </c>
    </row>
    <row r="701" ht="13.5" hidden="1" spans="1:8">
      <c r="A701" s="29" t="s">
        <v>713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f t="shared" si="10"/>
        <v>2</v>
      </c>
    </row>
    <row r="702" ht="13.5" hidden="1" spans="1:8">
      <c r="A702" s="29" t="s">
        <v>714</v>
      </c>
      <c r="B702">
        <v>1</v>
      </c>
      <c r="C702">
        <v>1</v>
      </c>
      <c r="D702">
        <v>1</v>
      </c>
      <c r="E702">
        <v>0</v>
      </c>
      <c r="F702">
        <v>0</v>
      </c>
      <c r="G702">
        <v>0</v>
      </c>
      <c r="H702">
        <f t="shared" si="10"/>
        <v>2</v>
      </c>
    </row>
    <row r="703" ht="13.5" hidden="1" spans="1:8">
      <c r="A703" s="29" t="s">
        <v>715</v>
      </c>
      <c r="B703">
        <v>1</v>
      </c>
      <c r="C703">
        <v>1</v>
      </c>
      <c r="D703">
        <v>1</v>
      </c>
      <c r="E703">
        <v>0</v>
      </c>
      <c r="F703">
        <v>0</v>
      </c>
      <c r="G703">
        <v>0</v>
      </c>
      <c r="H703">
        <f t="shared" si="10"/>
        <v>2</v>
      </c>
    </row>
    <row r="704" ht="13.5" hidden="1" spans="1:8">
      <c r="A704" s="29" t="s">
        <v>716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f t="shared" si="10"/>
        <v>2</v>
      </c>
    </row>
    <row r="705" ht="13.5" hidden="1" spans="1:8">
      <c r="A705" s="29" t="s">
        <v>717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0</v>
      </c>
      <c r="H705">
        <f t="shared" si="10"/>
        <v>2</v>
      </c>
    </row>
    <row r="706" ht="13.5" hidden="1" spans="1:8">
      <c r="A706" s="29" t="s">
        <v>718</v>
      </c>
      <c r="B706">
        <v>15</v>
      </c>
      <c r="C706">
        <v>15</v>
      </c>
      <c r="D706">
        <v>1</v>
      </c>
      <c r="E706">
        <v>0</v>
      </c>
      <c r="F706">
        <v>0</v>
      </c>
      <c r="G706">
        <v>11</v>
      </c>
      <c r="H706">
        <f t="shared" ref="H706:H714" si="11">IF(AND(B706&lt;=300,F706&gt;0.122),1,IF(AND(B706&lt;=300,F706&lt;=0.122),2,IF(F706&lt;=0.03,3,4)))</f>
        <v>2</v>
      </c>
    </row>
    <row r="707" ht="13.5" hidden="1" spans="1:8">
      <c r="A707" s="29" t="s">
        <v>719</v>
      </c>
      <c r="B707">
        <v>1</v>
      </c>
      <c r="C707">
        <v>1</v>
      </c>
      <c r="D707">
        <v>1</v>
      </c>
      <c r="E707">
        <v>0</v>
      </c>
      <c r="F707">
        <v>0</v>
      </c>
      <c r="G707">
        <v>0</v>
      </c>
      <c r="H707">
        <f t="shared" si="11"/>
        <v>2</v>
      </c>
    </row>
    <row r="708" ht="13.5" hidden="1" spans="1:8">
      <c r="A708" s="29" t="s">
        <v>720</v>
      </c>
      <c r="B708">
        <v>1</v>
      </c>
      <c r="C708">
        <v>1</v>
      </c>
      <c r="D708">
        <v>1</v>
      </c>
      <c r="E708">
        <v>0</v>
      </c>
      <c r="F708">
        <v>0</v>
      </c>
      <c r="G708">
        <v>0</v>
      </c>
      <c r="H708">
        <f t="shared" si="11"/>
        <v>2</v>
      </c>
    </row>
    <row r="709" ht="13.5" hidden="1" spans="1:8">
      <c r="A709" s="29" t="s">
        <v>721</v>
      </c>
      <c r="B709">
        <v>2</v>
      </c>
      <c r="C709">
        <v>2</v>
      </c>
      <c r="D709">
        <v>1</v>
      </c>
      <c r="E709">
        <v>0</v>
      </c>
      <c r="F709">
        <v>0</v>
      </c>
      <c r="G709">
        <v>2</v>
      </c>
      <c r="H709">
        <f t="shared" si="11"/>
        <v>2</v>
      </c>
    </row>
    <row r="710" ht="13.5" hidden="1" spans="1:8">
      <c r="A710" s="29" t="s">
        <v>722</v>
      </c>
      <c r="B710">
        <v>2</v>
      </c>
      <c r="C710">
        <v>2</v>
      </c>
      <c r="D710">
        <v>1</v>
      </c>
      <c r="E710">
        <v>0</v>
      </c>
      <c r="F710">
        <v>0</v>
      </c>
      <c r="G710">
        <v>1</v>
      </c>
      <c r="H710">
        <f t="shared" si="11"/>
        <v>2</v>
      </c>
    </row>
    <row r="711" ht="13.5" hidden="1" spans="1:8">
      <c r="A711" s="29" t="s">
        <v>723</v>
      </c>
      <c r="B711">
        <v>1</v>
      </c>
      <c r="C711">
        <v>1</v>
      </c>
      <c r="D711">
        <v>1</v>
      </c>
      <c r="E711">
        <v>0</v>
      </c>
      <c r="F711">
        <v>0</v>
      </c>
      <c r="G711">
        <v>1</v>
      </c>
      <c r="H711">
        <f t="shared" si="11"/>
        <v>2</v>
      </c>
    </row>
    <row r="712" ht="13.5" hidden="1" spans="1:8">
      <c r="A712" s="29" t="s">
        <v>724</v>
      </c>
      <c r="B712">
        <v>4</v>
      </c>
      <c r="C712">
        <v>4</v>
      </c>
      <c r="D712">
        <v>1</v>
      </c>
      <c r="E712">
        <v>0</v>
      </c>
      <c r="F712">
        <v>0</v>
      </c>
      <c r="G712">
        <v>1</v>
      </c>
      <c r="H712">
        <f t="shared" si="11"/>
        <v>2</v>
      </c>
    </row>
    <row r="713" ht="13.5" hidden="1" spans="1:8">
      <c r="A713" s="29" t="s">
        <v>725</v>
      </c>
      <c r="B713">
        <v>5</v>
      </c>
      <c r="C713">
        <v>5</v>
      </c>
      <c r="D713">
        <v>1</v>
      </c>
      <c r="E713">
        <v>0</v>
      </c>
      <c r="F713">
        <v>0</v>
      </c>
      <c r="G713">
        <v>3</v>
      </c>
      <c r="H713">
        <f t="shared" si="11"/>
        <v>2</v>
      </c>
    </row>
    <row r="714" ht="13.5" hidden="1" spans="1:8">
      <c r="A714" s="29" t="s">
        <v>726</v>
      </c>
      <c r="B714">
        <v>2</v>
      </c>
      <c r="C714">
        <v>2</v>
      </c>
      <c r="D714">
        <v>1</v>
      </c>
      <c r="E714">
        <v>0</v>
      </c>
      <c r="F714">
        <v>0</v>
      </c>
      <c r="G714">
        <v>1</v>
      </c>
      <c r="H714">
        <f t="shared" si="11"/>
        <v>2</v>
      </c>
    </row>
    <row r="715" hidden="1" spans="1:8">
      <c r="A715" s="38" t="s">
        <v>727</v>
      </c>
      <c r="B715" s="39">
        <v>1</v>
      </c>
      <c r="C715" s="39">
        <v>1</v>
      </c>
      <c r="D715" s="39">
        <v>1</v>
      </c>
      <c r="E715" s="39">
        <v>0</v>
      </c>
      <c r="F715" s="39">
        <v>0</v>
      </c>
      <c r="G715" s="39">
        <v>0</v>
      </c>
      <c r="H715">
        <v>2</v>
      </c>
    </row>
    <row r="716" ht="13.5" hidden="1" spans="1:8">
      <c r="A716" s="29" t="s">
        <v>728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0</v>
      </c>
      <c r="H716">
        <f t="shared" ref="H716:H779" si="12">IF(AND(B716&lt;=300,F716&gt;0.122),1,IF(AND(B716&lt;=300,F716&lt;=0.122),2,IF(F716&lt;=0.03,3,4)))</f>
        <v>2</v>
      </c>
    </row>
    <row r="717" ht="13.5" hidden="1" spans="1:8">
      <c r="A717" s="29" t="s">
        <v>729</v>
      </c>
      <c r="B717">
        <v>23</v>
      </c>
      <c r="C717">
        <v>23</v>
      </c>
      <c r="D717">
        <v>1</v>
      </c>
      <c r="E717">
        <v>0</v>
      </c>
      <c r="F717">
        <v>0</v>
      </c>
      <c r="G717">
        <v>23</v>
      </c>
      <c r="H717">
        <f t="shared" si="12"/>
        <v>2</v>
      </c>
    </row>
    <row r="718" ht="13.5" hidden="1" spans="1:8">
      <c r="A718" s="29" t="s">
        <v>730</v>
      </c>
      <c r="B718">
        <v>2</v>
      </c>
      <c r="C718">
        <v>2</v>
      </c>
      <c r="D718">
        <v>1</v>
      </c>
      <c r="E718">
        <v>0</v>
      </c>
      <c r="F718">
        <v>0</v>
      </c>
      <c r="G718">
        <v>2</v>
      </c>
      <c r="H718">
        <f t="shared" si="12"/>
        <v>2</v>
      </c>
    </row>
    <row r="719" ht="13.5" hidden="1" spans="1:8">
      <c r="A719" s="29" t="s">
        <v>731</v>
      </c>
      <c r="B719">
        <v>87</v>
      </c>
      <c r="C719">
        <v>85</v>
      </c>
      <c r="D719">
        <v>0.977011494253</v>
      </c>
      <c r="E719">
        <v>2</v>
      </c>
      <c r="F719">
        <v>0.0229885057471</v>
      </c>
      <c r="G719">
        <v>62</v>
      </c>
      <c r="H719">
        <f t="shared" si="12"/>
        <v>2</v>
      </c>
    </row>
    <row r="720" ht="13.5" hidden="1" spans="1:8">
      <c r="A720" s="29" t="s">
        <v>732</v>
      </c>
      <c r="B720">
        <v>2</v>
      </c>
      <c r="C720">
        <v>2</v>
      </c>
      <c r="D720">
        <v>1</v>
      </c>
      <c r="E720">
        <v>0</v>
      </c>
      <c r="F720">
        <v>0</v>
      </c>
      <c r="G720">
        <v>1</v>
      </c>
      <c r="H720">
        <f t="shared" si="12"/>
        <v>2</v>
      </c>
    </row>
    <row r="721" ht="13.5" hidden="1" spans="1:8">
      <c r="A721" s="29" t="s">
        <v>733</v>
      </c>
      <c r="B721">
        <v>14</v>
      </c>
      <c r="C721">
        <v>14</v>
      </c>
      <c r="D721">
        <v>1</v>
      </c>
      <c r="E721">
        <v>0</v>
      </c>
      <c r="F721">
        <v>0</v>
      </c>
      <c r="G721">
        <v>21</v>
      </c>
      <c r="H721">
        <f t="shared" si="12"/>
        <v>2</v>
      </c>
    </row>
    <row r="722" ht="13.5" hidden="1" spans="1:8">
      <c r="A722" s="29" t="s">
        <v>734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1</v>
      </c>
      <c r="H722">
        <f t="shared" si="12"/>
        <v>2</v>
      </c>
    </row>
    <row r="723" ht="13.5" hidden="1" spans="1:8">
      <c r="A723" s="29" t="s">
        <v>735</v>
      </c>
      <c r="B723">
        <v>4</v>
      </c>
      <c r="C723">
        <v>4</v>
      </c>
      <c r="D723">
        <v>1</v>
      </c>
      <c r="E723">
        <v>0</v>
      </c>
      <c r="F723">
        <v>0</v>
      </c>
      <c r="G723">
        <v>4</v>
      </c>
      <c r="H723">
        <f t="shared" si="12"/>
        <v>2</v>
      </c>
    </row>
    <row r="724" ht="13.5" hidden="1" spans="1:8">
      <c r="A724" s="29" t="s">
        <v>736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1</v>
      </c>
      <c r="H724">
        <f t="shared" si="12"/>
        <v>2</v>
      </c>
    </row>
    <row r="725" ht="13.5" hidden="1" spans="1:8">
      <c r="A725" s="29" t="s">
        <v>737</v>
      </c>
      <c r="B725">
        <v>3</v>
      </c>
      <c r="C725">
        <v>3</v>
      </c>
      <c r="D725">
        <v>1</v>
      </c>
      <c r="E725">
        <v>0</v>
      </c>
      <c r="F725">
        <v>0</v>
      </c>
      <c r="G725">
        <v>0</v>
      </c>
      <c r="H725">
        <f t="shared" si="12"/>
        <v>2</v>
      </c>
    </row>
    <row r="726" ht="13.5" hidden="1" spans="1:8">
      <c r="A726" s="29" t="s">
        <v>738</v>
      </c>
      <c r="B726">
        <v>64</v>
      </c>
      <c r="C726">
        <v>63</v>
      </c>
      <c r="D726">
        <v>0.984375</v>
      </c>
      <c r="E726">
        <v>1</v>
      </c>
      <c r="F726">
        <v>0.015625</v>
      </c>
      <c r="G726">
        <v>31</v>
      </c>
      <c r="H726">
        <f t="shared" si="12"/>
        <v>2</v>
      </c>
    </row>
    <row r="727" ht="13.5" hidden="1" spans="1:8">
      <c r="A727" s="29" t="s">
        <v>739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f t="shared" si="12"/>
        <v>2</v>
      </c>
    </row>
    <row r="728" ht="13.5" hidden="1" spans="1:8">
      <c r="A728" s="29" t="s">
        <v>740</v>
      </c>
      <c r="B728">
        <v>2</v>
      </c>
      <c r="C728">
        <v>2</v>
      </c>
      <c r="D728">
        <v>1</v>
      </c>
      <c r="E728">
        <v>0</v>
      </c>
      <c r="F728">
        <v>0</v>
      </c>
      <c r="G728">
        <v>0</v>
      </c>
      <c r="H728">
        <f t="shared" si="12"/>
        <v>2</v>
      </c>
    </row>
    <row r="729" ht="13.5" hidden="1" spans="1:8">
      <c r="A729" s="29" t="s">
        <v>741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3</v>
      </c>
      <c r="H729">
        <f t="shared" si="12"/>
        <v>2</v>
      </c>
    </row>
    <row r="730" ht="13.5" hidden="1" spans="1:8">
      <c r="A730" s="29" t="s">
        <v>742</v>
      </c>
      <c r="B730">
        <v>12</v>
      </c>
      <c r="C730">
        <v>11</v>
      </c>
      <c r="D730">
        <v>0.916666666667</v>
      </c>
      <c r="E730">
        <v>1</v>
      </c>
      <c r="F730">
        <v>0.0833333333333</v>
      </c>
      <c r="G730">
        <v>3</v>
      </c>
      <c r="H730">
        <f t="shared" si="12"/>
        <v>2</v>
      </c>
    </row>
    <row r="731" ht="13.5" hidden="1" spans="1:8">
      <c r="A731" s="29" t="s">
        <v>743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0</v>
      </c>
      <c r="H731">
        <f t="shared" si="12"/>
        <v>2</v>
      </c>
    </row>
    <row r="732" ht="13.5" hidden="1" spans="1:8">
      <c r="A732" s="29" t="s">
        <v>744</v>
      </c>
      <c r="B732">
        <v>31</v>
      </c>
      <c r="C732">
        <v>31</v>
      </c>
      <c r="D732">
        <v>1</v>
      </c>
      <c r="E732">
        <v>0</v>
      </c>
      <c r="F732">
        <v>0</v>
      </c>
      <c r="G732">
        <v>7</v>
      </c>
      <c r="H732">
        <f t="shared" si="12"/>
        <v>2</v>
      </c>
    </row>
    <row r="733" ht="13.5" hidden="1" spans="1:8">
      <c r="A733" s="29" t="s">
        <v>745</v>
      </c>
      <c r="B733">
        <v>4</v>
      </c>
      <c r="C733">
        <v>4</v>
      </c>
      <c r="D733">
        <v>1</v>
      </c>
      <c r="E733">
        <v>0</v>
      </c>
      <c r="F733">
        <v>0</v>
      </c>
      <c r="G733">
        <v>5</v>
      </c>
      <c r="H733">
        <f t="shared" si="12"/>
        <v>2</v>
      </c>
    </row>
    <row r="734" ht="13.5" hidden="1" spans="1:8">
      <c r="A734" s="29" t="s">
        <v>746</v>
      </c>
      <c r="B734">
        <v>100</v>
      </c>
      <c r="C734">
        <v>100</v>
      </c>
      <c r="D734">
        <v>1</v>
      </c>
      <c r="E734">
        <v>0</v>
      </c>
      <c r="F734">
        <v>0</v>
      </c>
      <c r="G734">
        <v>49</v>
      </c>
      <c r="H734">
        <f t="shared" si="12"/>
        <v>2</v>
      </c>
    </row>
    <row r="735" ht="13.5" hidden="1" spans="1:8">
      <c r="A735" s="29" t="s">
        <v>747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f t="shared" si="12"/>
        <v>2</v>
      </c>
    </row>
    <row r="736" ht="13.5" hidden="1" spans="1:8">
      <c r="A736" s="29" t="s">
        <v>748</v>
      </c>
      <c r="B736">
        <v>2</v>
      </c>
      <c r="C736">
        <v>2</v>
      </c>
      <c r="D736">
        <v>1</v>
      </c>
      <c r="E736">
        <v>0</v>
      </c>
      <c r="F736">
        <v>0</v>
      </c>
      <c r="G736">
        <v>1</v>
      </c>
      <c r="H736">
        <f t="shared" si="12"/>
        <v>2</v>
      </c>
    </row>
    <row r="737" ht="13.5" hidden="1" spans="1:8">
      <c r="A737" s="29" t="s">
        <v>749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f t="shared" si="12"/>
        <v>2</v>
      </c>
    </row>
    <row r="738" ht="13.5" hidden="1" spans="1:8">
      <c r="A738" s="29" t="s">
        <v>750</v>
      </c>
      <c r="B738">
        <v>8</v>
      </c>
      <c r="C738">
        <v>8</v>
      </c>
      <c r="D738">
        <v>1</v>
      </c>
      <c r="E738">
        <v>0</v>
      </c>
      <c r="F738">
        <v>0</v>
      </c>
      <c r="G738">
        <v>6</v>
      </c>
      <c r="H738">
        <f t="shared" si="12"/>
        <v>2</v>
      </c>
    </row>
    <row r="739" ht="13.5" hidden="1" spans="1:8">
      <c r="A739" s="29" t="s">
        <v>751</v>
      </c>
      <c r="B739">
        <v>1</v>
      </c>
      <c r="C739">
        <v>1</v>
      </c>
      <c r="D739">
        <v>1</v>
      </c>
      <c r="E739">
        <v>0</v>
      </c>
      <c r="F739">
        <v>0</v>
      </c>
      <c r="G739">
        <v>0</v>
      </c>
      <c r="H739">
        <f t="shared" si="12"/>
        <v>2</v>
      </c>
    </row>
    <row r="740" ht="13.5" hidden="1" spans="1:8">
      <c r="A740" s="29" t="s">
        <v>752</v>
      </c>
      <c r="B740">
        <v>3</v>
      </c>
      <c r="C740">
        <v>3</v>
      </c>
      <c r="D740">
        <v>1</v>
      </c>
      <c r="E740">
        <v>0</v>
      </c>
      <c r="F740">
        <v>0</v>
      </c>
      <c r="G740">
        <v>4</v>
      </c>
      <c r="H740">
        <f t="shared" si="12"/>
        <v>2</v>
      </c>
    </row>
    <row r="741" ht="13.5" hidden="1" spans="1:8">
      <c r="A741" s="29" t="s">
        <v>753</v>
      </c>
      <c r="B741">
        <v>4</v>
      </c>
      <c r="C741">
        <v>4</v>
      </c>
      <c r="D741">
        <v>1</v>
      </c>
      <c r="E741">
        <v>0</v>
      </c>
      <c r="F741">
        <v>0</v>
      </c>
      <c r="G741">
        <v>2</v>
      </c>
      <c r="H741">
        <f t="shared" si="12"/>
        <v>2</v>
      </c>
    </row>
    <row r="742" ht="13.5" hidden="1" spans="1:8">
      <c r="A742" s="29" t="s">
        <v>754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1</v>
      </c>
      <c r="H742">
        <f t="shared" si="12"/>
        <v>2</v>
      </c>
    </row>
    <row r="743" ht="13.5" hidden="1" spans="1:8">
      <c r="A743" s="29" t="s">
        <v>755</v>
      </c>
      <c r="B743">
        <v>1</v>
      </c>
      <c r="C743">
        <v>1</v>
      </c>
      <c r="D743">
        <v>1</v>
      </c>
      <c r="E743">
        <v>0</v>
      </c>
      <c r="F743">
        <v>0</v>
      </c>
      <c r="G743">
        <v>0</v>
      </c>
      <c r="H743">
        <f t="shared" si="12"/>
        <v>2</v>
      </c>
    </row>
    <row r="744" ht="13.5" hidden="1" spans="1:8">
      <c r="A744" s="29" t="s">
        <v>756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2</v>
      </c>
      <c r="H744">
        <f t="shared" si="12"/>
        <v>2</v>
      </c>
    </row>
    <row r="745" ht="13.5" hidden="1" spans="1:8">
      <c r="A745" s="29" t="s">
        <v>757</v>
      </c>
      <c r="B745">
        <v>1</v>
      </c>
      <c r="C745">
        <v>1</v>
      </c>
      <c r="D745">
        <v>1</v>
      </c>
      <c r="E745">
        <v>0</v>
      </c>
      <c r="F745">
        <v>0</v>
      </c>
      <c r="G745">
        <v>0</v>
      </c>
      <c r="H745">
        <f t="shared" si="12"/>
        <v>2</v>
      </c>
    </row>
    <row r="746" ht="13.5" hidden="1" spans="1:8">
      <c r="A746" s="29" t="s">
        <v>758</v>
      </c>
      <c r="B746">
        <v>1</v>
      </c>
      <c r="C746">
        <v>1</v>
      </c>
      <c r="D746">
        <v>1</v>
      </c>
      <c r="E746">
        <v>0</v>
      </c>
      <c r="F746">
        <v>0</v>
      </c>
      <c r="G746">
        <v>0</v>
      </c>
      <c r="H746">
        <f t="shared" si="12"/>
        <v>2</v>
      </c>
    </row>
    <row r="747" ht="13.5" hidden="1" spans="1:8">
      <c r="A747" s="29" t="s">
        <v>759</v>
      </c>
      <c r="B747">
        <v>46</v>
      </c>
      <c r="C747">
        <v>45</v>
      </c>
      <c r="D747">
        <v>0.978260869565</v>
      </c>
      <c r="E747">
        <v>1</v>
      </c>
      <c r="F747">
        <v>0.0217391304348</v>
      </c>
      <c r="G747">
        <v>39</v>
      </c>
      <c r="H747">
        <f t="shared" si="12"/>
        <v>2</v>
      </c>
    </row>
    <row r="748" ht="13.5" hidden="1" spans="1:8">
      <c r="A748" s="29" t="s">
        <v>760</v>
      </c>
      <c r="B748">
        <v>1</v>
      </c>
      <c r="C748">
        <v>1</v>
      </c>
      <c r="D748">
        <v>1</v>
      </c>
      <c r="E748">
        <v>0</v>
      </c>
      <c r="F748">
        <v>0</v>
      </c>
      <c r="G748">
        <v>1</v>
      </c>
      <c r="H748">
        <f t="shared" si="12"/>
        <v>2</v>
      </c>
    </row>
    <row r="749" ht="13.5" hidden="1" spans="1:8">
      <c r="A749" s="29" t="s">
        <v>761</v>
      </c>
      <c r="B749">
        <v>25</v>
      </c>
      <c r="C749">
        <v>25</v>
      </c>
      <c r="D749">
        <v>1</v>
      </c>
      <c r="E749">
        <v>0</v>
      </c>
      <c r="F749">
        <v>0</v>
      </c>
      <c r="G749">
        <v>6</v>
      </c>
      <c r="H749">
        <f t="shared" si="12"/>
        <v>2</v>
      </c>
    </row>
    <row r="750" ht="13.5" hidden="1" spans="1:8">
      <c r="A750" s="29" t="s">
        <v>762</v>
      </c>
      <c r="B750">
        <v>1</v>
      </c>
      <c r="C750">
        <v>1</v>
      </c>
      <c r="D750">
        <v>1</v>
      </c>
      <c r="E750">
        <v>0</v>
      </c>
      <c r="F750">
        <v>0</v>
      </c>
      <c r="G750">
        <v>0</v>
      </c>
      <c r="H750">
        <f t="shared" si="12"/>
        <v>2</v>
      </c>
    </row>
    <row r="751" ht="13.5" hidden="1" spans="1:8">
      <c r="A751" s="29" t="s">
        <v>763</v>
      </c>
      <c r="B751">
        <v>6</v>
      </c>
      <c r="C751">
        <v>6</v>
      </c>
      <c r="D751">
        <v>1</v>
      </c>
      <c r="E751">
        <v>0</v>
      </c>
      <c r="F751">
        <v>0</v>
      </c>
      <c r="G751">
        <v>1</v>
      </c>
      <c r="H751">
        <f t="shared" si="12"/>
        <v>2</v>
      </c>
    </row>
    <row r="752" ht="13.5" hidden="1" spans="1:8">
      <c r="A752" s="29" t="s">
        <v>764</v>
      </c>
      <c r="B752">
        <v>34</v>
      </c>
      <c r="C752">
        <v>34</v>
      </c>
      <c r="D752">
        <v>1</v>
      </c>
      <c r="E752">
        <v>0</v>
      </c>
      <c r="F752">
        <v>0</v>
      </c>
      <c r="G752">
        <v>4</v>
      </c>
      <c r="H752">
        <f t="shared" si="12"/>
        <v>2</v>
      </c>
    </row>
    <row r="753" ht="13.5" hidden="1" spans="1:8">
      <c r="A753" s="29" t="s">
        <v>765</v>
      </c>
      <c r="B753">
        <v>3</v>
      </c>
      <c r="C753">
        <v>3</v>
      </c>
      <c r="D753">
        <v>1</v>
      </c>
      <c r="E753">
        <v>0</v>
      </c>
      <c r="F753">
        <v>0</v>
      </c>
      <c r="G753">
        <v>6</v>
      </c>
      <c r="H753">
        <f t="shared" si="12"/>
        <v>2</v>
      </c>
    </row>
    <row r="754" ht="13.5" hidden="1" spans="1:8">
      <c r="A754" s="29" t="s">
        <v>766</v>
      </c>
      <c r="B754">
        <v>1</v>
      </c>
      <c r="C754">
        <v>1</v>
      </c>
      <c r="D754">
        <v>1</v>
      </c>
      <c r="E754">
        <v>0</v>
      </c>
      <c r="F754">
        <v>0</v>
      </c>
      <c r="G754">
        <v>0</v>
      </c>
      <c r="H754">
        <f t="shared" si="12"/>
        <v>2</v>
      </c>
    </row>
    <row r="755" ht="13.5" hidden="1" spans="1:8">
      <c r="A755" s="29" t="s">
        <v>767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f t="shared" si="12"/>
        <v>2</v>
      </c>
    </row>
    <row r="756" ht="13.5" hidden="1" spans="1:8">
      <c r="A756" s="29" t="s">
        <v>768</v>
      </c>
      <c r="B756">
        <v>1</v>
      </c>
      <c r="C756">
        <v>1</v>
      </c>
      <c r="D756">
        <v>1</v>
      </c>
      <c r="E756">
        <v>0</v>
      </c>
      <c r="F756">
        <v>0</v>
      </c>
      <c r="G756">
        <v>0</v>
      </c>
      <c r="H756">
        <f t="shared" si="12"/>
        <v>2</v>
      </c>
    </row>
    <row r="757" ht="13.5" hidden="1" spans="1:8">
      <c r="A757" s="29" t="s">
        <v>769</v>
      </c>
      <c r="B757">
        <v>19</v>
      </c>
      <c r="C757">
        <v>19</v>
      </c>
      <c r="D757">
        <v>1</v>
      </c>
      <c r="E757">
        <v>0</v>
      </c>
      <c r="F757">
        <v>0</v>
      </c>
      <c r="G757">
        <v>11</v>
      </c>
      <c r="H757">
        <f t="shared" si="12"/>
        <v>2</v>
      </c>
    </row>
    <row r="758" ht="13.5" hidden="1" spans="1:8">
      <c r="A758" s="29" t="s">
        <v>770</v>
      </c>
      <c r="B758">
        <v>10</v>
      </c>
      <c r="C758">
        <v>10</v>
      </c>
      <c r="D758">
        <v>1</v>
      </c>
      <c r="E758">
        <v>0</v>
      </c>
      <c r="F758">
        <v>0</v>
      </c>
      <c r="G758">
        <v>7</v>
      </c>
      <c r="H758">
        <f t="shared" si="12"/>
        <v>2</v>
      </c>
    </row>
    <row r="759" ht="13.5" hidden="1" spans="1:8">
      <c r="A759" s="29" t="s">
        <v>771</v>
      </c>
      <c r="B759">
        <v>1</v>
      </c>
      <c r="C759">
        <v>1</v>
      </c>
      <c r="D759">
        <v>1</v>
      </c>
      <c r="E759">
        <v>0</v>
      </c>
      <c r="F759">
        <v>0</v>
      </c>
      <c r="G759">
        <v>0</v>
      </c>
      <c r="H759">
        <f t="shared" si="12"/>
        <v>2</v>
      </c>
    </row>
    <row r="760" ht="13.5" hidden="1" spans="1:8">
      <c r="A760" s="29" t="s">
        <v>772</v>
      </c>
      <c r="B760">
        <v>238</v>
      </c>
      <c r="C760">
        <v>237</v>
      </c>
      <c r="D760">
        <v>0.995798319328</v>
      </c>
      <c r="E760">
        <v>1</v>
      </c>
      <c r="F760">
        <v>0.00420168067227</v>
      </c>
      <c r="G760">
        <v>83</v>
      </c>
      <c r="H760">
        <f t="shared" si="12"/>
        <v>2</v>
      </c>
    </row>
    <row r="761" ht="13.5" hidden="1" spans="1:8">
      <c r="A761" s="29" t="s">
        <v>773</v>
      </c>
      <c r="B761">
        <v>1</v>
      </c>
      <c r="C761">
        <v>1</v>
      </c>
      <c r="D761">
        <v>1</v>
      </c>
      <c r="E761">
        <v>0</v>
      </c>
      <c r="F761">
        <v>0</v>
      </c>
      <c r="G761">
        <v>0</v>
      </c>
      <c r="H761">
        <f t="shared" si="12"/>
        <v>2</v>
      </c>
    </row>
    <row r="762" ht="13.5" hidden="1" spans="1:8">
      <c r="A762" s="29" t="s">
        <v>774</v>
      </c>
      <c r="B762">
        <v>21</v>
      </c>
      <c r="C762">
        <v>21</v>
      </c>
      <c r="D762">
        <v>1</v>
      </c>
      <c r="E762">
        <v>0</v>
      </c>
      <c r="F762">
        <v>0</v>
      </c>
      <c r="G762">
        <v>9</v>
      </c>
      <c r="H762">
        <f t="shared" si="12"/>
        <v>2</v>
      </c>
    </row>
    <row r="763" ht="13.5" hidden="1" spans="1:8">
      <c r="A763" s="29" t="s">
        <v>775</v>
      </c>
      <c r="B763">
        <v>11</v>
      </c>
      <c r="C763">
        <v>11</v>
      </c>
      <c r="D763">
        <v>1</v>
      </c>
      <c r="E763">
        <v>0</v>
      </c>
      <c r="F763">
        <v>0</v>
      </c>
      <c r="G763">
        <v>9</v>
      </c>
      <c r="H763">
        <f t="shared" si="12"/>
        <v>2</v>
      </c>
    </row>
    <row r="764" ht="13.5" hidden="1" spans="1:8">
      <c r="A764" s="29" t="s">
        <v>776</v>
      </c>
      <c r="B764">
        <v>1</v>
      </c>
      <c r="C764">
        <v>1</v>
      </c>
      <c r="D764">
        <v>1</v>
      </c>
      <c r="E764">
        <v>0</v>
      </c>
      <c r="F764">
        <v>0</v>
      </c>
      <c r="G764">
        <v>0</v>
      </c>
      <c r="H764">
        <f t="shared" si="12"/>
        <v>2</v>
      </c>
    </row>
    <row r="765" ht="13.5" hidden="1" spans="1:8">
      <c r="A765" s="29" t="s">
        <v>777</v>
      </c>
      <c r="B765">
        <v>1</v>
      </c>
      <c r="C765">
        <v>1</v>
      </c>
      <c r="D765">
        <v>1</v>
      </c>
      <c r="E765">
        <v>0</v>
      </c>
      <c r="F765">
        <v>0</v>
      </c>
      <c r="G765">
        <v>0</v>
      </c>
      <c r="H765">
        <f t="shared" si="12"/>
        <v>2</v>
      </c>
    </row>
    <row r="766" ht="13.5" hidden="1" spans="1:8">
      <c r="A766" s="29" t="s">
        <v>778</v>
      </c>
      <c r="B766">
        <v>5</v>
      </c>
      <c r="C766">
        <v>5</v>
      </c>
      <c r="D766">
        <v>1</v>
      </c>
      <c r="E766">
        <v>0</v>
      </c>
      <c r="F766">
        <v>0</v>
      </c>
      <c r="G766">
        <v>9</v>
      </c>
      <c r="H766">
        <f t="shared" si="12"/>
        <v>2</v>
      </c>
    </row>
    <row r="767" ht="13.5" hidden="1" spans="1:8">
      <c r="A767" s="29" t="s">
        <v>779</v>
      </c>
      <c r="B767">
        <v>1</v>
      </c>
      <c r="C767">
        <v>1</v>
      </c>
      <c r="D767">
        <v>1</v>
      </c>
      <c r="E767">
        <v>0</v>
      </c>
      <c r="F767">
        <v>0</v>
      </c>
      <c r="G767">
        <v>0</v>
      </c>
      <c r="H767">
        <f t="shared" si="12"/>
        <v>2</v>
      </c>
    </row>
    <row r="768" ht="13.5" hidden="1" spans="1:8">
      <c r="A768" s="29" t="s">
        <v>780</v>
      </c>
      <c r="B768">
        <v>13</v>
      </c>
      <c r="C768">
        <v>13</v>
      </c>
      <c r="D768">
        <v>1</v>
      </c>
      <c r="E768">
        <v>0</v>
      </c>
      <c r="F768">
        <v>0</v>
      </c>
      <c r="G768">
        <v>4</v>
      </c>
      <c r="H768">
        <f t="shared" si="12"/>
        <v>2</v>
      </c>
    </row>
    <row r="769" ht="13.5" hidden="1" spans="1:8">
      <c r="A769" s="29" t="s">
        <v>781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1</v>
      </c>
      <c r="H769">
        <f t="shared" si="12"/>
        <v>2</v>
      </c>
    </row>
    <row r="770" ht="13.5" hidden="1" spans="1:8">
      <c r="A770" s="29" t="s">
        <v>782</v>
      </c>
      <c r="B770">
        <v>19</v>
      </c>
      <c r="C770">
        <v>19</v>
      </c>
      <c r="D770">
        <v>1</v>
      </c>
      <c r="E770">
        <v>0</v>
      </c>
      <c r="F770">
        <v>0</v>
      </c>
      <c r="G770">
        <v>10</v>
      </c>
      <c r="H770">
        <f t="shared" si="12"/>
        <v>2</v>
      </c>
    </row>
    <row r="771" ht="13.5" hidden="1" spans="1:8">
      <c r="A771" s="29" t="s">
        <v>783</v>
      </c>
      <c r="B771">
        <v>34</v>
      </c>
      <c r="C771">
        <v>34</v>
      </c>
      <c r="D771">
        <v>1</v>
      </c>
      <c r="E771">
        <v>0</v>
      </c>
      <c r="F771">
        <v>0</v>
      </c>
      <c r="G771">
        <v>25</v>
      </c>
      <c r="H771">
        <f t="shared" si="12"/>
        <v>2</v>
      </c>
    </row>
    <row r="772" ht="13.5" hidden="1" spans="1:8">
      <c r="A772" s="29" t="s">
        <v>784</v>
      </c>
      <c r="B772">
        <v>1</v>
      </c>
      <c r="C772">
        <v>1</v>
      </c>
      <c r="D772">
        <v>1</v>
      </c>
      <c r="E772">
        <v>0</v>
      </c>
      <c r="F772">
        <v>0</v>
      </c>
      <c r="G772">
        <v>0</v>
      </c>
      <c r="H772">
        <f t="shared" si="12"/>
        <v>2</v>
      </c>
    </row>
    <row r="773" ht="13.5" hidden="1" spans="1:8">
      <c r="A773" s="29" t="s">
        <v>785</v>
      </c>
      <c r="B773">
        <v>41</v>
      </c>
      <c r="C773">
        <v>41</v>
      </c>
      <c r="D773">
        <v>1</v>
      </c>
      <c r="E773">
        <v>0</v>
      </c>
      <c r="F773">
        <v>0</v>
      </c>
      <c r="G773">
        <v>18</v>
      </c>
      <c r="H773">
        <f t="shared" si="12"/>
        <v>2</v>
      </c>
    </row>
    <row r="774" ht="13.5" hidden="1" spans="1:8">
      <c r="A774" s="29" t="s">
        <v>786</v>
      </c>
      <c r="B774">
        <v>3</v>
      </c>
      <c r="C774">
        <v>3</v>
      </c>
      <c r="D774">
        <v>1</v>
      </c>
      <c r="E774">
        <v>0</v>
      </c>
      <c r="F774">
        <v>0</v>
      </c>
      <c r="G774">
        <v>2</v>
      </c>
      <c r="H774">
        <f t="shared" si="12"/>
        <v>2</v>
      </c>
    </row>
    <row r="775" ht="13.5" hidden="1" spans="1:8">
      <c r="A775" s="29" t="s">
        <v>787</v>
      </c>
      <c r="B775">
        <v>60</v>
      </c>
      <c r="C775">
        <v>58</v>
      </c>
      <c r="D775">
        <v>0.966666666667</v>
      </c>
      <c r="E775">
        <v>2</v>
      </c>
      <c r="F775">
        <v>0.0333333333333</v>
      </c>
      <c r="G775">
        <v>50</v>
      </c>
      <c r="H775">
        <f t="shared" si="12"/>
        <v>2</v>
      </c>
    </row>
    <row r="776" ht="13.5" hidden="1" spans="1:8">
      <c r="A776" s="29" t="s">
        <v>788</v>
      </c>
      <c r="B776">
        <v>1</v>
      </c>
      <c r="C776">
        <v>1</v>
      </c>
      <c r="D776">
        <v>1</v>
      </c>
      <c r="E776">
        <v>0</v>
      </c>
      <c r="F776">
        <v>0</v>
      </c>
      <c r="G776">
        <v>0</v>
      </c>
      <c r="H776">
        <f t="shared" si="12"/>
        <v>2</v>
      </c>
    </row>
    <row r="777" ht="13.5" hidden="1" spans="1:8">
      <c r="A777" s="29" t="s">
        <v>789</v>
      </c>
      <c r="B777">
        <v>1</v>
      </c>
      <c r="C777">
        <v>1</v>
      </c>
      <c r="D777">
        <v>1</v>
      </c>
      <c r="E777">
        <v>0</v>
      </c>
      <c r="F777">
        <v>0</v>
      </c>
      <c r="G777">
        <v>0</v>
      </c>
      <c r="H777">
        <f t="shared" si="12"/>
        <v>2</v>
      </c>
    </row>
    <row r="778" ht="13.5" hidden="1" spans="1:8">
      <c r="A778" s="29" t="s">
        <v>790</v>
      </c>
      <c r="B778">
        <v>168</v>
      </c>
      <c r="C778">
        <v>168</v>
      </c>
      <c r="D778">
        <v>1</v>
      </c>
      <c r="E778">
        <v>0</v>
      </c>
      <c r="F778">
        <v>0</v>
      </c>
      <c r="G778">
        <v>45</v>
      </c>
      <c r="H778">
        <f t="shared" si="12"/>
        <v>2</v>
      </c>
    </row>
    <row r="779" ht="13.5" hidden="1" spans="1:8">
      <c r="A779" s="29" t="s">
        <v>791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0</v>
      </c>
      <c r="H779">
        <f t="shared" si="12"/>
        <v>2</v>
      </c>
    </row>
    <row r="780" ht="13.5" hidden="1" spans="1:8">
      <c r="A780" s="29" t="s">
        <v>792</v>
      </c>
      <c r="B780">
        <v>2</v>
      </c>
      <c r="C780">
        <v>2</v>
      </c>
      <c r="D780">
        <v>1</v>
      </c>
      <c r="E780">
        <v>0</v>
      </c>
      <c r="F780">
        <v>0</v>
      </c>
      <c r="G780">
        <v>0</v>
      </c>
      <c r="H780">
        <f t="shared" ref="H780:H843" si="13">IF(AND(B780&lt;=300,F780&gt;0.122),1,IF(AND(B780&lt;=300,F780&lt;=0.122),2,IF(F780&lt;=0.03,3,4)))</f>
        <v>2</v>
      </c>
    </row>
    <row r="781" ht="13.5" hidden="1" spans="1:8">
      <c r="A781" s="29" t="s">
        <v>793</v>
      </c>
      <c r="B781">
        <v>54</v>
      </c>
      <c r="C781">
        <v>54</v>
      </c>
      <c r="D781">
        <v>1</v>
      </c>
      <c r="E781">
        <v>0</v>
      </c>
      <c r="F781">
        <v>0</v>
      </c>
      <c r="G781">
        <v>39</v>
      </c>
      <c r="H781">
        <f t="shared" si="13"/>
        <v>2</v>
      </c>
    </row>
    <row r="782" ht="13.5" hidden="1" spans="1:8">
      <c r="A782" s="29" t="s">
        <v>794</v>
      </c>
      <c r="B782">
        <v>3</v>
      </c>
      <c r="C782">
        <v>3</v>
      </c>
      <c r="D782">
        <v>1</v>
      </c>
      <c r="E782">
        <v>0</v>
      </c>
      <c r="F782">
        <v>0</v>
      </c>
      <c r="G782">
        <v>1</v>
      </c>
      <c r="H782">
        <f t="shared" si="13"/>
        <v>2</v>
      </c>
    </row>
    <row r="783" ht="13.5" hidden="1" spans="1:8">
      <c r="A783" s="29" t="s">
        <v>795</v>
      </c>
      <c r="B783">
        <v>1</v>
      </c>
      <c r="C783">
        <v>1</v>
      </c>
      <c r="D783">
        <v>1</v>
      </c>
      <c r="E783">
        <v>0</v>
      </c>
      <c r="F783">
        <v>0</v>
      </c>
      <c r="G783">
        <v>0</v>
      </c>
      <c r="H783">
        <f t="shared" si="13"/>
        <v>2</v>
      </c>
    </row>
    <row r="784" ht="13.5" hidden="1" spans="1:8">
      <c r="A784" s="29" t="s">
        <v>796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1</v>
      </c>
      <c r="H784">
        <f t="shared" si="13"/>
        <v>2</v>
      </c>
    </row>
    <row r="785" ht="13.5" hidden="1" spans="1:8">
      <c r="A785" s="29" t="s">
        <v>797</v>
      </c>
      <c r="B785">
        <v>19</v>
      </c>
      <c r="C785">
        <v>19</v>
      </c>
      <c r="D785">
        <v>1</v>
      </c>
      <c r="E785">
        <v>0</v>
      </c>
      <c r="F785">
        <v>0</v>
      </c>
      <c r="G785">
        <v>8</v>
      </c>
      <c r="H785">
        <f t="shared" si="13"/>
        <v>2</v>
      </c>
    </row>
    <row r="786" ht="13.5" hidden="1" spans="1:8">
      <c r="A786" s="29" t="s">
        <v>798</v>
      </c>
      <c r="B786">
        <v>295</v>
      </c>
      <c r="C786">
        <v>262</v>
      </c>
      <c r="D786">
        <v>0.88813559322</v>
      </c>
      <c r="E786">
        <v>33</v>
      </c>
      <c r="F786">
        <v>0.11186440678</v>
      </c>
      <c r="G786">
        <v>182</v>
      </c>
      <c r="H786">
        <f t="shared" si="13"/>
        <v>2</v>
      </c>
    </row>
    <row r="787" hidden="1" spans="1:8">
      <c r="A787" s="29" t="s">
        <v>799</v>
      </c>
      <c r="B787">
        <v>32</v>
      </c>
      <c r="C787">
        <v>32</v>
      </c>
      <c r="D787">
        <v>1</v>
      </c>
      <c r="E787">
        <v>0</v>
      </c>
      <c r="F787">
        <v>0</v>
      </c>
      <c r="G787">
        <v>12</v>
      </c>
      <c r="H787">
        <f t="shared" si="13"/>
        <v>2</v>
      </c>
    </row>
    <row r="788" ht="13.5" hidden="1" spans="1:8">
      <c r="A788" s="29" t="s">
        <v>800</v>
      </c>
      <c r="B788">
        <v>29</v>
      </c>
      <c r="C788">
        <v>28</v>
      </c>
      <c r="D788">
        <v>0.965517241379</v>
      </c>
      <c r="E788">
        <v>1</v>
      </c>
      <c r="F788">
        <v>0.0344827586207</v>
      </c>
      <c r="G788">
        <v>27</v>
      </c>
      <c r="H788">
        <f t="shared" si="13"/>
        <v>2</v>
      </c>
    </row>
    <row r="789" ht="13.5" hidden="1" spans="1:8">
      <c r="A789" s="29" t="s">
        <v>801</v>
      </c>
      <c r="B789">
        <v>74</v>
      </c>
      <c r="C789">
        <v>74</v>
      </c>
      <c r="D789">
        <v>1</v>
      </c>
      <c r="E789">
        <v>0</v>
      </c>
      <c r="F789">
        <v>0</v>
      </c>
      <c r="G789">
        <v>48</v>
      </c>
      <c r="H789">
        <f t="shared" si="13"/>
        <v>2</v>
      </c>
    </row>
    <row r="790" ht="13.5" hidden="1" spans="1:8">
      <c r="A790" s="29" t="s">
        <v>802</v>
      </c>
      <c r="B790">
        <v>1</v>
      </c>
      <c r="C790">
        <v>1</v>
      </c>
      <c r="D790">
        <v>1</v>
      </c>
      <c r="E790">
        <v>0</v>
      </c>
      <c r="F790">
        <v>0</v>
      </c>
      <c r="G790">
        <v>0</v>
      </c>
      <c r="H790">
        <f t="shared" si="13"/>
        <v>2</v>
      </c>
    </row>
    <row r="791" ht="13.5" hidden="1" spans="1:8">
      <c r="A791" s="29" t="s">
        <v>803</v>
      </c>
      <c r="B791">
        <v>11</v>
      </c>
      <c r="C791">
        <v>11</v>
      </c>
      <c r="D791">
        <v>1</v>
      </c>
      <c r="E791">
        <v>0</v>
      </c>
      <c r="F791">
        <v>0</v>
      </c>
      <c r="G791">
        <v>8</v>
      </c>
      <c r="H791">
        <f t="shared" si="13"/>
        <v>2</v>
      </c>
    </row>
    <row r="792" ht="13.5" hidden="1" spans="1:8">
      <c r="A792" s="29" t="s">
        <v>804</v>
      </c>
      <c r="B792">
        <v>1</v>
      </c>
      <c r="C792">
        <v>1</v>
      </c>
      <c r="D792">
        <v>1</v>
      </c>
      <c r="E792">
        <v>0</v>
      </c>
      <c r="F792">
        <v>0</v>
      </c>
      <c r="G792">
        <v>0</v>
      </c>
      <c r="H792">
        <f t="shared" si="13"/>
        <v>2</v>
      </c>
    </row>
    <row r="793" ht="13.5" hidden="1" spans="1:8">
      <c r="A793" s="29" t="s">
        <v>805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0</v>
      </c>
      <c r="H793">
        <f t="shared" si="13"/>
        <v>2</v>
      </c>
    </row>
    <row r="794" ht="13.5" hidden="1" spans="1:8">
      <c r="A794" s="29" t="s">
        <v>806</v>
      </c>
      <c r="B794">
        <v>2</v>
      </c>
      <c r="C794">
        <v>2</v>
      </c>
      <c r="D794">
        <v>1</v>
      </c>
      <c r="E794">
        <v>0</v>
      </c>
      <c r="F794">
        <v>0</v>
      </c>
      <c r="G794">
        <v>4</v>
      </c>
      <c r="H794">
        <f t="shared" si="13"/>
        <v>2</v>
      </c>
    </row>
    <row r="795" ht="13.5" hidden="1" spans="1:8">
      <c r="A795" s="29" t="s">
        <v>807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1</v>
      </c>
      <c r="H795">
        <f t="shared" si="13"/>
        <v>2</v>
      </c>
    </row>
    <row r="796" ht="13.5" hidden="1" spans="1:8">
      <c r="A796" s="29" t="s">
        <v>808</v>
      </c>
      <c r="B796">
        <v>196</v>
      </c>
      <c r="C796">
        <v>195</v>
      </c>
      <c r="D796">
        <v>0.994897959184</v>
      </c>
      <c r="E796">
        <v>1</v>
      </c>
      <c r="F796">
        <v>0.00510204081633</v>
      </c>
      <c r="G796">
        <v>142</v>
      </c>
      <c r="H796">
        <f t="shared" si="13"/>
        <v>2</v>
      </c>
    </row>
    <row r="797" ht="13.5" hidden="1" spans="1:8">
      <c r="A797" s="29" t="s">
        <v>809</v>
      </c>
      <c r="B797">
        <v>94</v>
      </c>
      <c r="C797">
        <v>93</v>
      </c>
      <c r="D797">
        <v>0.989361702128</v>
      </c>
      <c r="E797">
        <v>1</v>
      </c>
      <c r="F797">
        <v>0.0106382978723</v>
      </c>
      <c r="G797">
        <v>70</v>
      </c>
      <c r="H797">
        <f t="shared" si="13"/>
        <v>2</v>
      </c>
    </row>
    <row r="798" ht="13.5" hidden="1" spans="1:8">
      <c r="A798" s="29" t="s">
        <v>810</v>
      </c>
      <c r="B798">
        <v>5</v>
      </c>
      <c r="C798">
        <v>5</v>
      </c>
      <c r="D798">
        <v>1</v>
      </c>
      <c r="E798">
        <v>0</v>
      </c>
      <c r="F798">
        <v>0</v>
      </c>
      <c r="G798">
        <v>2</v>
      </c>
      <c r="H798">
        <f t="shared" si="13"/>
        <v>2</v>
      </c>
    </row>
    <row r="799" ht="13.5" hidden="1" spans="1:8">
      <c r="A799" s="29" t="s">
        <v>811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f t="shared" si="13"/>
        <v>2</v>
      </c>
    </row>
    <row r="800" ht="13.5" hidden="1" spans="1:8">
      <c r="A800" s="29" t="s">
        <v>812</v>
      </c>
      <c r="B800">
        <v>2</v>
      </c>
      <c r="C800">
        <v>2</v>
      </c>
      <c r="D800">
        <v>1</v>
      </c>
      <c r="E800">
        <v>0</v>
      </c>
      <c r="F800">
        <v>0</v>
      </c>
      <c r="G800">
        <v>0</v>
      </c>
      <c r="H800">
        <f t="shared" si="13"/>
        <v>2</v>
      </c>
    </row>
    <row r="801" ht="13.5" hidden="1" spans="1:8">
      <c r="A801" s="29" t="s">
        <v>813</v>
      </c>
      <c r="B801">
        <v>219</v>
      </c>
      <c r="C801">
        <v>218</v>
      </c>
      <c r="D801">
        <v>0.995433789954</v>
      </c>
      <c r="E801">
        <v>1</v>
      </c>
      <c r="F801">
        <v>0.00456621004566</v>
      </c>
      <c r="G801">
        <v>177</v>
      </c>
      <c r="H801">
        <f t="shared" si="13"/>
        <v>2</v>
      </c>
    </row>
    <row r="802" ht="13.5" hidden="1" spans="1:8">
      <c r="A802" s="29" t="s">
        <v>814</v>
      </c>
      <c r="B802">
        <v>41</v>
      </c>
      <c r="C802">
        <v>40</v>
      </c>
      <c r="D802">
        <v>0.975609756098</v>
      </c>
      <c r="E802">
        <v>1</v>
      </c>
      <c r="F802">
        <v>0.0243902439024</v>
      </c>
      <c r="G802">
        <v>36</v>
      </c>
      <c r="H802">
        <f t="shared" si="13"/>
        <v>2</v>
      </c>
    </row>
    <row r="803" ht="13.5" hidden="1" spans="1:8">
      <c r="A803" s="29" t="s">
        <v>815</v>
      </c>
      <c r="B803">
        <v>1</v>
      </c>
      <c r="C803">
        <v>1</v>
      </c>
      <c r="D803">
        <v>1</v>
      </c>
      <c r="E803">
        <v>0</v>
      </c>
      <c r="F803">
        <v>0</v>
      </c>
      <c r="G803">
        <v>0</v>
      </c>
      <c r="H803">
        <f t="shared" si="13"/>
        <v>2</v>
      </c>
    </row>
    <row r="804" ht="13.5" hidden="1" spans="1:8">
      <c r="A804" s="29" t="s">
        <v>816</v>
      </c>
      <c r="B804">
        <v>4</v>
      </c>
      <c r="C804">
        <v>4</v>
      </c>
      <c r="D804">
        <v>1</v>
      </c>
      <c r="E804">
        <v>0</v>
      </c>
      <c r="F804">
        <v>0</v>
      </c>
      <c r="G804">
        <v>1</v>
      </c>
      <c r="H804">
        <f t="shared" si="13"/>
        <v>2</v>
      </c>
    </row>
    <row r="805" ht="13.5" hidden="1" spans="1:8">
      <c r="A805" s="29" t="s">
        <v>817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1</v>
      </c>
      <c r="H805">
        <f t="shared" si="13"/>
        <v>2</v>
      </c>
    </row>
    <row r="806" ht="13.5" hidden="1" spans="1:8">
      <c r="A806" s="29" t="s">
        <v>818</v>
      </c>
      <c r="B806">
        <v>2</v>
      </c>
      <c r="C806">
        <v>2</v>
      </c>
      <c r="D806">
        <v>1</v>
      </c>
      <c r="E806">
        <v>0</v>
      </c>
      <c r="F806">
        <v>0</v>
      </c>
      <c r="G806">
        <v>1</v>
      </c>
      <c r="H806">
        <f t="shared" si="13"/>
        <v>2</v>
      </c>
    </row>
    <row r="807" ht="13.5" hidden="1" spans="1:8">
      <c r="A807" s="29" t="s">
        <v>819</v>
      </c>
      <c r="B807">
        <v>1</v>
      </c>
      <c r="C807">
        <v>1</v>
      </c>
      <c r="D807">
        <v>1</v>
      </c>
      <c r="E807">
        <v>0</v>
      </c>
      <c r="F807">
        <v>0</v>
      </c>
      <c r="G807">
        <v>0</v>
      </c>
      <c r="H807">
        <f t="shared" si="13"/>
        <v>2</v>
      </c>
    </row>
    <row r="808" ht="13.5" hidden="1" spans="1:8">
      <c r="A808" s="29" t="s">
        <v>820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1</v>
      </c>
      <c r="H808">
        <f t="shared" si="13"/>
        <v>2</v>
      </c>
    </row>
    <row r="809" ht="13.5" hidden="1" spans="1:8">
      <c r="A809" s="29" t="s">
        <v>821</v>
      </c>
      <c r="B809">
        <v>72</v>
      </c>
      <c r="C809">
        <v>71</v>
      </c>
      <c r="D809">
        <v>0.986111111111</v>
      </c>
      <c r="E809">
        <v>1</v>
      </c>
      <c r="F809">
        <v>0.0138888888889</v>
      </c>
      <c r="G809">
        <v>68</v>
      </c>
      <c r="H809">
        <f t="shared" si="13"/>
        <v>2</v>
      </c>
    </row>
    <row r="810" ht="13.5" hidden="1" spans="1:8">
      <c r="A810" s="29" t="s">
        <v>822</v>
      </c>
      <c r="B810">
        <v>7</v>
      </c>
      <c r="C810">
        <v>7</v>
      </c>
      <c r="D810">
        <v>1</v>
      </c>
      <c r="E810">
        <v>0</v>
      </c>
      <c r="F810">
        <v>0</v>
      </c>
      <c r="G810">
        <v>8</v>
      </c>
      <c r="H810">
        <f t="shared" si="13"/>
        <v>2</v>
      </c>
    </row>
    <row r="811" ht="13.5" hidden="1" spans="1:8">
      <c r="A811" s="29" t="s">
        <v>823</v>
      </c>
      <c r="B811">
        <v>2</v>
      </c>
      <c r="C811">
        <v>2</v>
      </c>
      <c r="D811">
        <v>1</v>
      </c>
      <c r="E811">
        <v>0</v>
      </c>
      <c r="F811">
        <v>0</v>
      </c>
      <c r="G811">
        <v>0</v>
      </c>
      <c r="H811">
        <f t="shared" si="13"/>
        <v>2</v>
      </c>
    </row>
    <row r="812" ht="13.5" hidden="1" spans="1:8">
      <c r="A812" s="29" t="s">
        <v>824</v>
      </c>
      <c r="B812">
        <v>1</v>
      </c>
      <c r="C812">
        <v>1</v>
      </c>
      <c r="D812">
        <v>1</v>
      </c>
      <c r="E812">
        <v>0</v>
      </c>
      <c r="F812">
        <v>0</v>
      </c>
      <c r="G812">
        <v>1</v>
      </c>
      <c r="H812">
        <f t="shared" si="13"/>
        <v>2</v>
      </c>
    </row>
    <row r="813" ht="13.5" hidden="1" spans="1:8">
      <c r="A813" s="29" t="s">
        <v>825</v>
      </c>
      <c r="B813">
        <v>2</v>
      </c>
      <c r="C813">
        <v>2</v>
      </c>
      <c r="D813">
        <v>1</v>
      </c>
      <c r="E813">
        <v>0</v>
      </c>
      <c r="F813">
        <v>0</v>
      </c>
      <c r="G813">
        <v>2</v>
      </c>
      <c r="H813">
        <f t="shared" si="13"/>
        <v>2</v>
      </c>
    </row>
    <row r="814" ht="13.5" hidden="1" spans="1:8">
      <c r="A814" s="29" t="s">
        <v>826</v>
      </c>
      <c r="B814">
        <v>32</v>
      </c>
      <c r="C814">
        <v>32</v>
      </c>
      <c r="D814">
        <v>1</v>
      </c>
      <c r="E814">
        <v>0</v>
      </c>
      <c r="F814">
        <v>0</v>
      </c>
      <c r="G814">
        <v>23</v>
      </c>
      <c r="H814">
        <f t="shared" si="13"/>
        <v>2</v>
      </c>
    </row>
    <row r="815" ht="13.5" hidden="1" spans="1:8">
      <c r="A815" s="29" t="s">
        <v>827</v>
      </c>
      <c r="B815">
        <v>1</v>
      </c>
      <c r="C815">
        <v>1</v>
      </c>
      <c r="D815">
        <v>1</v>
      </c>
      <c r="E815">
        <v>0</v>
      </c>
      <c r="F815">
        <v>0</v>
      </c>
      <c r="G815">
        <v>0</v>
      </c>
      <c r="H815">
        <f t="shared" si="13"/>
        <v>2</v>
      </c>
    </row>
    <row r="816" ht="13.5" hidden="1" spans="1:8">
      <c r="A816" s="29" t="s">
        <v>828</v>
      </c>
      <c r="B816">
        <v>2</v>
      </c>
      <c r="C816">
        <v>2</v>
      </c>
      <c r="D816">
        <v>1</v>
      </c>
      <c r="E816">
        <v>0</v>
      </c>
      <c r="F816">
        <v>0</v>
      </c>
      <c r="G816">
        <v>3</v>
      </c>
      <c r="H816">
        <f t="shared" si="13"/>
        <v>2</v>
      </c>
    </row>
    <row r="817" ht="13.5" hidden="1" spans="1:8">
      <c r="A817" s="29" t="s">
        <v>829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1</v>
      </c>
      <c r="H817">
        <f t="shared" si="13"/>
        <v>2</v>
      </c>
    </row>
    <row r="818" ht="13.5" hidden="1" spans="1:8">
      <c r="A818" s="29" t="s">
        <v>830</v>
      </c>
      <c r="B818">
        <v>261</v>
      </c>
      <c r="C818">
        <v>261</v>
      </c>
      <c r="D818">
        <v>1</v>
      </c>
      <c r="E818">
        <v>0</v>
      </c>
      <c r="F818">
        <v>0</v>
      </c>
      <c r="G818">
        <v>187</v>
      </c>
      <c r="H818">
        <f t="shared" si="13"/>
        <v>2</v>
      </c>
    </row>
    <row r="819" ht="13.5" hidden="1" spans="1:8">
      <c r="A819" s="29" t="s">
        <v>831</v>
      </c>
      <c r="B819">
        <v>11</v>
      </c>
      <c r="C819">
        <v>11</v>
      </c>
      <c r="D819">
        <v>1</v>
      </c>
      <c r="E819">
        <v>0</v>
      </c>
      <c r="F819">
        <v>0</v>
      </c>
      <c r="G819">
        <v>7</v>
      </c>
      <c r="H819">
        <f t="shared" si="13"/>
        <v>2</v>
      </c>
    </row>
    <row r="820" ht="13.5" hidden="1" spans="1:8">
      <c r="A820" s="29" t="s">
        <v>832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</v>
      </c>
      <c r="H820">
        <f t="shared" si="13"/>
        <v>2</v>
      </c>
    </row>
    <row r="821" ht="13.5" hidden="1" spans="1:8">
      <c r="A821" s="29" t="s">
        <v>833</v>
      </c>
      <c r="B821">
        <v>5</v>
      </c>
      <c r="C821">
        <v>5</v>
      </c>
      <c r="D821">
        <v>1</v>
      </c>
      <c r="E821">
        <v>0</v>
      </c>
      <c r="F821">
        <v>0</v>
      </c>
      <c r="G821">
        <v>3</v>
      </c>
      <c r="H821">
        <f t="shared" si="13"/>
        <v>2</v>
      </c>
    </row>
    <row r="822" ht="13.5" hidden="1" spans="1:8">
      <c r="A822" s="29" t="s">
        <v>834</v>
      </c>
      <c r="B822">
        <v>71</v>
      </c>
      <c r="C822">
        <v>71</v>
      </c>
      <c r="D822">
        <v>1</v>
      </c>
      <c r="E822">
        <v>0</v>
      </c>
      <c r="F822">
        <v>0</v>
      </c>
      <c r="G822">
        <v>35</v>
      </c>
      <c r="H822">
        <f t="shared" si="13"/>
        <v>2</v>
      </c>
    </row>
    <row r="823" ht="13.5" hidden="1" spans="1:8">
      <c r="A823" s="29" t="s">
        <v>835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1</v>
      </c>
      <c r="H823">
        <f t="shared" si="13"/>
        <v>2</v>
      </c>
    </row>
    <row r="824" ht="13.5" hidden="1" spans="1:8">
      <c r="A824" s="29" t="s">
        <v>836</v>
      </c>
      <c r="B824">
        <v>4</v>
      </c>
      <c r="C824">
        <v>4</v>
      </c>
      <c r="D824">
        <v>1</v>
      </c>
      <c r="E824">
        <v>0</v>
      </c>
      <c r="F824">
        <v>0</v>
      </c>
      <c r="G824">
        <v>0</v>
      </c>
      <c r="H824">
        <f t="shared" si="13"/>
        <v>2</v>
      </c>
    </row>
    <row r="825" ht="13.5" hidden="1" spans="1:8">
      <c r="A825" s="29" t="s">
        <v>837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0</v>
      </c>
      <c r="H825">
        <f t="shared" si="13"/>
        <v>2</v>
      </c>
    </row>
    <row r="826" ht="13.5" hidden="1" spans="1:8">
      <c r="A826" s="29" t="s">
        <v>838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f t="shared" si="13"/>
        <v>2</v>
      </c>
    </row>
    <row r="827" ht="13.5" hidden="1" spans="1:8">
      <c r="A827" s="29" t="s">
        <v>839</v>
      </c>
      <c r="B827">
        <v>6</v>
      </c>
      <c r="C827">
        <v>6</v>
      </c>
      <c r="D827">
        <v>1</v>
      </c>
      <c r="E827">
        <v>0</v>
      </c>
      <c r="F827">
        <v>0</v>
      </c>
      <c r="G827">
        <v>4</v>
      </c>
      <c r="H827">
        <f t="shared" si="13"/>
        <v>2</v>
      </c>
    </row>
    <row r="828" ht="13.5" hidden="1" spans="1:8">
      <c r="A828" s="29" t="s">
        <v>840</v>
      </c>
      <c r="B828">
        <v>33</v>
      </c>
      <c r="C828">
        <v>33</v>
      </c>
      <c r="D828">
        <v>1</v>
      </c>
      <c r="E828">
        <v>0</v>
      </c>
      <c r="F828">
        <v>0</v>
      </c>
      <c r="G828">
        <v>14</v>
      </c>
      <c r="H828">
        <f t="shared" si="13"/>
        <v>2</v>
      </c>
    </row>
    <row r="829" ht="13.5" hidden="1" spans="1:8">
      <c r="A829" s="29" t="s">
        <v>841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f t="shared" si="13"/>
        <v>2</v>
      </c>
    </row>
    <row r="830" ht="13.5" hidden="1" spans="1:8">
      <c r="A830" s="29" t="s">
        <v>842</v>
      </c>
      <c r="B830">
        <v>44</v>
      </c>
      <c r="C830">
        <v>44</v>
      </c>
      <c r="D830">
        <v>1</v>
      </c>
      <c r="E830">
        <v>0</v>
      </c>
      <c r="F830">
        <v>0</v>
      </c>
      <c r="G830">
        <v>25</v>
      </c>
      <c r="H830">
        <f t="shared" si="13"/>
        <v>2</v>
      </c>
    </row>
    <row r="831" ht="13.5" hidden="1" spans="1:8">
      <c r="A831" s="29" t="s">
        <v>843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f t="shared" si="13"/>
        <v>2</v>
      </c>
    </row>
    <row r="832" ht="13.5" hidden="1" spans="1:8">
      <c r="A832" s="29" t="s">
        <v>844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1</v>
      </c>
      <c r="H832">
        <f t="shared" si="13"/>
        <v>2</v>
      </c>
    </row>
    <row r="833" ht="13.5" hidden="1" spans="1:8">
      <c r="A833" s="29" t="s">
        <v>845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</v>
      </c>
      <c r="H833">
        <f t="shared" si="13"/>
        <v>2</v>
      </c>
    </row>
    <row r="834" ht="13.5" hidden="1" spans="1:8">
      <c r="A834" s="29" t="s">
        <v>846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1</v>
      </c>
      <c r="H834">
        <f t="shared" si="13"/>
        <v>2</v>
      </c>
    </row>
    <row r="835" ht="13.5" hidden="1" spans="1:8">
      <c r="A835" s="29" t="s">
        <v>847</v>
      </c>
      <c r="B835">
        <v>12</v>
      </c>
      <c r="C835">
        <v>12</v>
      </c>
      <c r="D835">
        <v>1</v>
      </c>
      <c r="E835">
        <v>0</v>
      </c>
      <c r="F835">
        <v>0</v>
      </c>
      <c r="G835">
        <v>7</v>
      </c>
      <c r="H835">
        <f t="shared" si="13"/>
        <v>2</v>
      </c>
    </row>
    <row r="836" ht="13.5" hidden="1" spans="1:8">
      <c r="A836" s="29" t="s">
        <v>848</v>
      </c>
      <c r="B836">
        <v>1</v>
      </c>
      <c r="C836">
        <v>1</v>
      </c>
      <c r="D836">
        <v>1</v>
      </c>
      <c r="E836">
        <v>0</v>
      </c>
      <c r="F836">
        <v>0</v>
      </c>
      <c r="G836">
        <v>0</v>
      </c>
      <c r="H836">
        <f t="shared" si="13"/>
        <v>2</v>
      </c>
    </row>
    <row r="837" ht="13.5" hidden="1" spans="1:8">
      <c r="A837" s="29" t="s">
        <v>849</v>
      </c>
      <c r="B837">
        <v>3</v>
      </c>
      <c r="C837">
        <v>3</v>
      </c>
      <c r="D837">
        <v>1</v>
      </c>
      <c r="E837">
        <v>0</v>
      </c>
      <c r="F837">
        <v>0</v>
      </c>
      <c r="G837">
        <v>6</v>
      </c>
      <c r="H837">
        <f t="shared" si="13"/>
        <v>2</v>
      </c>
    </row>
    <row r="838" ht="13.5" hidden="1" spans="1:8">
      <c r="A838" s="29" t="s">
        <v>850</v>
      </c>
      <c r="B838">
        <v>1</v>
      </c>
      <c r="C838">
        <v>1</v>
      </c>
      <c r="D838">
        <v>1</v>
      </c>
      <c r="E838">
        <v>0</v>
      </c>
      <c r="F838">
        <v>0</v>
      </c>
      <c r="G838">
        <v>0</v>
      </c>
      <c r="H838">
        <f t="shared" si="13"/>
        <v>2</v>
      </c>
    </row>
    <row r="839" ht="13.5" hidden="1" spans="1:8">
      <c r="A839" s="29" t="s">
        <v>851</v>
      </c>
      <c r="B839">
        <v>2</v>
      </c>
      <c r="C839">
        <v>2</v>
      </c>
      <c r="D839">
        <v>1</v>
      </c>
      <c r="E839">
        <v>0</v>
      </c>
      <c r="F839">
        <v>0</v>
      </c>
      <c r="G839">
        <v>0</v>
      </c>
      <c r="H839">
        <f t="shared" si="13"/>
        <v>2</v>
      </c>
    </row>
    <row r="840" ht="13.5" hidden="1" spans="1:8">
      <c r="A840" s="29" t="s">
        <v>852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0</v>
      </c>
      <c r="H840">
        <f t="shared" si="13"/>
        <v>2</v>
      </c>
    </row>
    <row r="841" ht="13.5" hidden="1" spans="1:8">
      <c r="A841" s="29" t="s">
        <v>853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f t="shared" si="13"/>
        <v>2</v>
      </c>
    </row>
    <row r="842" ht="13.5" hidden="1" spans="1:8">
      <c r="A842" s="29" t="s">
        <v>854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f t="shared" si="13"/>
        <v>2</v>
      </c>
    </row>
    <row r="843" ht="13.5" hidden="1" spans="1:8">
      <c r="A843" s="29" t="s">
        <v>855</v>
      </c>
      <c r="B843">
        <v>101</v>
      </c>
      <c r="C843">
        <v>98</v>
      </c>
      <c r="D843">
        <v>0.970297029703</v>
      </c>
      <c r="E843">
        <v>3</v>
      </c>
      <c r="F843">
        <v>0.029702970297</v>
      </c>
      <c r="G843">
        <v>63</v>
      </c>
      <c r="H843">
        <f t="shared" si="13"/>
        <v>2</v>
      </c>
    </row>
    <row r="844" ht="13.5" hidden="1" spans="1:8">
      <c r="A844" s="29" t="s">
        <v>856</v>
      </c>
      <c r="B844">
        <v>3</v>
      </c>
      <c r="C844">
        <v>3</v>
      </c>
      <c r="D844">
        <v>1</v>
      </c>
      <c r="E844">
        <v>0</v>
      </c>
      <c r="F844">
        <v>0</v>
      </c>
      <c r="G844">
        <v>1</v>
      </c>
      <c r="H844">
        <f t="shared" ref="H844:H907" si="14">IF(AND(B844&lt;=300,F844&gt;0.122),1,IF(AND(B844&lt;=300,F844&lt;=0.122),2,IF(F844&lt;=0.03,3,4)))</f>
        <v>2</v>
      </c>
    </row>
    <row r="845" ht="13.5" hidden="1" spans="1:8">
      <c r="A845" s="29" t="s">
        <v>857</v>
      </c>
      <c r="B845">
        <v>1</v>
      </c>
      <c r="C845">
        <v>1</v>
      </c>
      <c r="D845">
        <v>1</v>
      </c>
      <c r="E845">
        <v>0</v>
      </c>
      <c r="F845">
        <v>0</v>
      </c>
      <c r="G845">
        <v>0</v>
      </c>
      <c r="H845">
        <f t="shared" si="14"/>
        <v>2</v>
      </c>
    </row>
    <row r="846" ht="13.5" hidden="1" spans="1:8">
      <c r="A846" s="29" t="s">
        <v>858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f t="shared" si="14"/>
        <v>2</v>
      </c>
    </row>
    <row r="847" ht="13.5" hidden="1" spans="1:8">
      <c r="A847" s="29" t="s">
        <v>859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1</v>
      </c>
      <c r="H847">
        <f t="shared" si="14"/>
        <v>2</v>
      </c>
    </row>
    <row r="848" ht="13.5" hidden="1" spans="1:8">
      <c r="A848" s="29" t="s">
        <v>860</v>
      </c>
      <c r="B848">
        <v>1</v>
      </c>
      <c r="C848">
        <v>1</v>
      </c>
      <c r="D848">
        <v>1</v>
      </c>
      <c r="E848">
        <v>0</v>
      </c>
      <c r="F848">
        <v>0</v>
      </c>
      <c r="G848">
        <v>0</v>
      </c>
      <c r="H848">
        <f t="shared" si="14"/>
        <v>2</v>
      </c>
    </row>
    <row r="849" ht="13.5" hidden="1" spans="1:8">
      <c r="A849" s="29" t="s">
        <v>861</v>
      </c>
      <c r="B849">
        <v>1</v>
      </c>
      <c r="C849">
        <v>1</v>
      </c>
      <c r="D849">
        <v>1</v>
      </c>
      <c r="E849">
        <v>0</v>
      </c>
      <c r="F849">
        <v>0</v>
      </c>
      <c r="G849">
        <v>0</v>
      </c>
      <c r="H849">
        <f t="shared" si="14"/>
        <v>2</v>
      </c>
    </row>
    <row r="850" ht="13.5" hidden="1" spans="1:8">
      <c r="A850" s="29" t="s">
        <v>862</v>
      </c>
      <c r="B850">
        <v>32</v>
      </c>
      <c r="C850">
        <v>30</v>
      </c>
      <c r="D850">
        <v>0.9375</v>
      </c>
      <c r="E850">
        <v>2</v>
      </c>
      <c r="F850">
        <v>0.0625</v>
      </c>
      <c r="G850">
        <v>25</v>
      </c>
      <c r="H850">
        <f t="shared" si="14"/>
        <v>2</v>
      </c>
    </row>
    <row r="851" ht="13.5" hidden="1" spans="1:8">
      <c r="A851" s="29" t="s">
        <v>863</v>
      </c>
      <c r="B851">
        <v>3</v>
      </c>
      <c r="C851">
        <v>3</v>
      </c>
      <c r="D851">
        <v>1</v>
      </c>
      <c r="E851">
        <v>0</v>
      </c>
      <c r="F851">
        <v>0</v>
      </c>
      <c r="G851">
        <v>2</v>
      </c>
      <c r="H851">
        <f t="shared" si="14"/>
        <v>2</v>
      </c>
    </row>
    <row r="852" ht="13.5" hidden="1" spans="1:8">
      <c r="A852" s="29" t="s">
        <v>864</v>
      </c>
      <c r="B852">
        <v>2</v>
      </c>
      <c r="C852">
        <v>2</v>
      </c>
      <c r="D852">
        <v>1</v>
      </c>
      <c r="E852">
        <v>0</v>
      </c>
      <c r="F852">
        <v>0</v>
      </c>
      <c r="G852">
        <v>0</v>
      </c>
      <c r="H852">
        <f t="shared" si="14"/>
        <v>2</v>
      </c>
    </row>
    <row r="853" ht="13.5" hidden="1" spans="1:8">
      <c r="A853" s="29" t="s">
        <v>865</v>
      </c>
      <c r="B853">
        <v>1</v>
      </c>
      <c r="C853">
        <v>1</v>
      </c>
      <c r="D853">
        <v>1</v>
      </c>
      <c r="E853">
        <v>0</v>
      </c>
      <c r="F853">
        <v>0</v>
      </c>
      <c r="G853">
        <v>0</v>
      </c>
      <c r="H853">
        <f t="shared" si="14"/>
        <v>2</v>
      </c>
    </row>
    <row r="854" ht="13.5" hidden="1" spans="1:8">
      <c r="A854" s="29" t="s">
        <v>866</v>
      </c>
      <c r="B854">
        <v>1</v>
      </c>
      <c r="C854">
        <v>1</v>
      </c>
      <c r="D854">
        <v>1</v>
      </c>
      <c r="E854">
        <v>0</v>
      </c>
      <c r="F854">
        <v>0</v>
      </c>
      <c r="G854">
        <v>0</v>
      </c>
      <c r="H854">
        <f t="shared" si="14"/>
        <v>2</v>
      </c>
    </row>
    <row r="855" ht="13.5" hidden="1" spans="1:8">
      <c r="A855" s="29" t="s">
        <v>867</v>
      </c>
      <c r="B855">
        <v>33</v>
      </c>
      <c r="C855">
        <v>33</v>
      </c>
      <c r="D855">
        <v>1</v>
      </c>
      <c r="E855">
        <v>0</v>
      </c>
      <c r="F855">
        <v>0</v>
      </c>
      <c r="G855">
        <v>26</v>
      </c>
      <c r="H855">
        <f t="shared" si="14"/>
        <v>2</v>
      </c>
    </row>
    <row r="856" ht="13.5" hidden="1" spans="1:8">
      <c r="A856" s="29" t="s">
        <v>868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1</v>
      </c>
      <c r="H856">
        <f t="shared" si="14"/>
        <v>2</v>
      </c>
    </row>
    <row r="857" ht="13.5" hidden="1" spans="1:8">
      <c r="A857" s="29" t="s">
        <v>869</v>
      </c>
      <c r="B857">
        <v>2</v>
      </c>
      <c r="C857">
        <v>2</v>
      </c>
      <c r="D857">
        <v>1</v>
      </c>
      <c r="E857">
        <v>0</v>
      </c>
      <c r="F857">
        <v>0</v>
      </c>
      <c r="G857">
        <v>1</v>
      </c>
      <c r="H857">
        <f t="shared" si="14"/>
        <v>2</v>
      </c>
    </row>
    <row r="858" ht="13.5" hidden="1" spans="1:8">
      <c r="A858" s="29" t="s">
        <v>870</v>
      </c>
      <c r="B858">
        <v>1</v>
      </c>
      <c r="C858">
        <v>1</v>
      </c>
      <c r="D858">
        <v>1</v>
      </c>
      <c r="E858">
        <v>0</v>
      </c>
      <c r="F858">
        <v>0</v>
      </c>
      <c r="G858">
        <v>0</v>
      </c>
      <c r="H858">
        <f t="shared" si="14"/>
        <v>2</v>
      </c>
    </row>
    <row r="859" ht="13.5" hidden="1" spans="1:8">
      <c r="A859" s="29" t="s">
        <v>871</v>
      </c>
      <c r="B859">
        <v>1</v>
      </c>
      <c r="C859">
        <v>1</v>
      </c>
      <c r="D859">
        <v>1</v>
      </c>
      <c r="E859">
        <v>0</v>
      </c>
      <c r="F859">
        <v>0</v>
      </c>
      <c r="G859">
        <v>0</v>
      </c>
      <c r="H859">
        <f t="shared" si="14"/>
        <v>2</v>
      </c>
    </row>
    <row r="860" ht="13.5" hidden="1" spans="1:8">
      <c r="A860" s="29" t="s">
        <v>872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1</v>
      </c>
      <c r="H860">
        <f t="shared" si="14"/>
        <v>2</v>
      </c>
    </row>
    <row r="861" ht="13.5" hidden="1" spans="1:8">
      <c r="A861" s="29" t="s">
        <v>873</v>
      </c>
      <c r="B861">
        <v>2</v>
      </c>
      <c r="C861">
        <v>2</v>
      </c>
      <c r="D861">
        <v>1</v>
      </c>
      <c r="E861">
        <v>0</v>
      </c>
      <c r="F861">
        <v>0</v>
      </c>
      <c r="G861">
        <v>0</v>
      </c>
      <c r="H861">
        <f t="shared" si="14"/>
        <v>2</v>
      </c>
    </row>
    <row r="862" ht="13.5" hidden="1" spans="1:8">
      <c r="A862" s="29" t="s">
        <v>874</v>
      </c>
      <c r="B862">
        <v>1</v>
      </c>
      <c r="C862">
        <v>1</v>
      </c>
      <c r="D862">
        <v>1</v>
      </c>
      <c r="E862">
        <v>0</v>
      </c>
      <c r="F862">
        <v>0</v>
      </c>
      <c r="G862">
        <v>0</v>
      </c>
      <c r="H862">
        <f t="shared" si="14"/>
        <v>2</v>
      </c>
    </row>
    <row r="863" ht="13.5" hidden="1" spans="1:8">
      <c r="A863" s="29" t="s">
        <v>875</v>
      </c>
      <c r="B863">
        <v>11</v>
      </c>
      <c r="C863">
        <v>11</v>
      </c>
      <c r="D863">
        <v>1</v>
      </c>
      <c r="E863">
        <v>0</v>
      </c>
      <c r="F863">
        <v>0</v>
      </c>
      <c r="G863">
        <v>10</v>
      </c>
      <c r="H863">
        <f t="shared" si="14"/>
        <v>2</v>
      </c>
    </row>
    <row r="864" ht="13.5" hidden="1" spans="1:8">
      <c r="A864" s="29" t="s">
        <v>876</v>
      </c>
      <c r="B864">
        <v>1</v>
      </c>
      <c r="C864">
        <v>1</v>
      </c>
      <c r="D864">
        <v>1</v>
      </c>
      <c r="E864">
        <v>0</v>
      </c>
      <c r="F864">
        <v>0</v>
      </c>
      <c r="G864">
        <v>0</v>
      </c>
      <c r="H864">
        <f t="shared" si="14"/>
        <v>2</v>
      </c>
    </row>
    <row r="865" ht="13.5" hidden="1" spans="1:8">
      <c r="A865" s="29" t="s">
        <v>877</v>
      </c>
      <c r="B865">
        <v>1</v>
      </c>
      <c r="C865">
        <v>1</v>
      </c>
      <c r="D865">
        <v>1</v>
      </c>
      <c r="E865">
        <v>0</v>
      </c>
      <c r="F865">
        <v>0</v>
      </c>
      <c r="G865">
        <v>1</v>
      </c>
      <c r="H865">
        <f t="shared" si="14"/>
        <v>2</v>
      </c>
    </row>
    <row r="866" ht="13.5" hidden="1" spans="1:8">
      <c r="A866" s="29" t="s">
        <v>878</v>
      </c>
      <c r="B866">
        <v>36</v>
      </c>
      <c r="C866">
        <v>34</v>
      </c>
      <c r="D866">
        <v>0.944444444444</v>
      </c>
      <c r="E866">
        <v>2</v>
      </c>
      <c r="F866">
        <v>0.0555555555556</v>
      </c>
      <c r="G866">
        <v>10</v>
      </c>
      <c r="H866">
        <f t="shared" si="14"/>
        <v>2</v>
      </c>
    </row>
    <row r="867" ht="13.5" hidden="1" spans="1:8">
      <c r="A867" s="29" t="s">
        <v>879</v>
      </c>
      <c r="B867">
        <v>1</v>
      </c>
      <c r="C867">
        <v>1</v>
      </c>
      <c r="D867">
        <v>1</v>
      </c>
      <c r="E867">
        <v>0</v>
      </c>
      <c r="F867">
        <v>0</v>
      </c>
      <c r="G867">
        <v>0</v>
      </c>
      <c r="H867">
        <f t="shared" si="14"/>
        <v>2</v>
      </c>
    </row>
    <row r="868" ht="13.5" hidden="1" spans="1:8">
      <c r="A868" s="29" t="s">
        <v>880</v>
      </c>
      <c r="B868">
        <v>3</v>
      </c>
      <c r="C868">
        <v>3</v>
      </c>
      <c r="D868">
        <v>1</v>
      </c>
      <c r="E868">
        <v>0</v>
      </c>
      <c r="F868">
        <v>0</v>
      </c>
      <c r="G868">
        <v>1</v>
      </c>
      <c r="H868">
        <f t="shared" si="14"/>
        <v>2</v>
      </c>
    </row>
    <row r="869" ht="13.5" hidden="1" spans="1:8">
      <c r="A869" s="29" t="s">
        <v>881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f t="shared" si="14"/>
        <v>2</v>
      </c>
    </row>
    <row r="870" ht="13.5" hidden="1" spans="1:8">
      <c r="A870" s="29" t="s">
        <v>882</v>
      </c>
      <c r="B870">
        <v>4</v>
      </c>
      <c r="C870">
        <v>4</v>
      </c>
      <c r="D870">
        <v>1</v>
      </c>
      <c r="E870">
        <v>0</v>
      </c>
      <c r="F870">
        <v>0</v>
      </c>
      <c r="G870">
        <v>4</v>
      </c>
      <c r="H870">
        <f t="shared" si="14"/>
        <v>2</v>
      </c>
    </row>
    <row r="871" ht="13.5" hidden="1" spans="1:8">
      <c r="A871" s="29" t="s">
        <v>883</v>
      </c>
      <c r="B871">
        <v>2</v>
      </c>
      <c r="C871">
        <v>2</v>
      </c>
      <c r="D871">
        <v>1</v>
      </c>
      <c r="E871">
        <v>0</v>
      </c>
      <c r="F871">
        <v>0</v>
      </c>
      <c r="G871">
        <v>0</v>
      </c>
      <c r="H871">
        <f t="shared" si="14"/>
        <v>2</v>
      </c>
    </row>
    <row r="872" ht="13.5" hidden="1" spans="1:8">
      <c r="A872" s="29" t="s">
        <v>884</v>
      </c>
      <c r="B872">
        <v>190</v>
      </c>
      <c r="C872">
        <v>190</v>
      </c>
      <c r="D872">
        <v>1</v>
      </c>
      <c r="E872">
        <v>0</v>
      </c>
      <c r="F872">
        <v>0</v>
      </c>
      <c r="G872">
        <v>126</v>
      </c>
      <c r="H872">
        <f t="shared" si="14"/>
        <v>2</v>
      </c>
    </row>
    <row r="873" ht="13.5" hidden="1" spans="1:8">
      <c r="A873" s="29" t="s">
        <v>885</v>
      </c>
      <c r="B873">
        <v>5</v>
      </c>
      <c r="C873">
        <v>5</v>
      </c>
      <c r="D873">
        <v>1</v>
      </c>
      <c r="E873">
        <v>0</v>
      </c>
      <c r="F873">
        <v>0</v>
      </c>
      <c r="G873">
        <v>4</v>
      </c>
      <c r="H873">
        <f t="shared" si="14"/>
        <v>2</v>
      </c>
    </row>
    <row r="874" ht="13.5" hidden="1" spans="1:8">
      <c r="A874" s="29" t="s">
        <v>886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f t="shared" si="14"/>
        <v>2</v>
      </c>
    </row>
    <row r="875" ht="13.5" hidden="1" spans="1:8">
      <c r="A875" s="29" t="s">
        <v>887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f t="shared" si="14"/>
        <v>2</v>
      </c>
    </row>
    <row r="876" ht="13.5" hidden="1" spans="1:8">
      <c r="A876" s="29" t="s">
        <v>888</v>
      </c>
      <c r="B876">
        <v>1</v>
      </c>
      <c r="C876">
        <v>1</v>
      </c>
      <c r="D876">
        <v>1</v>
      </c>
      <c r="E876">
        <v>0</v>
      </c>
      <c r="F876">
        <v>0</v>
      </c>
      <c r="G876">
        <v>0</v>
      </c>
      <c r="H876">
        <f t="shared" si="14"/>
        <v>2</v>
      </c>
    </row>
    <row r="877" ht="13.5" hidden="1" spans="1:8">
      <c r="A877" s="29" t="s">
        <v>889</v>
      </c>
      <c r="B877">
        <v>1</v>
      </c>
      <c r="C877">
        <v>1</v>
      </c>
      <c r="D877">
        <v>1</v>
      </c>
      <c r="E877">
        <v>0</v>
      </c>
      <c r="F877">
        <v>0</v>
      </c>
      <c r="G877">
        <v>0</v>
      </c>
      <c r="H877">
        <f t="shared" si="14"/>
        <v>2</v>
      </c>
    </row>
    <row r="878" ht="13.5" hidden="1" spans="1:8">
      <c r="A878" s="29" t="s">
        <v>890</v>
      </c>
      <c r="B878">
        <v>222</v>
      </c>
      <c r="C878">
        <v>207</v>
      </c>
      <c r="D878">
        <v>0.932432432432</v>
      </c>
      <c r="E878">
        <v>15</v>
      </c>
      <c r="F878">
        <v>0.0675675675676</v>
      </c>
      <c r="G878">
        <v>114</v>
      </c>
      <c r="H878">
        <f t="shared" si="14"/>
        <v>2</v>
      </c>
    </row>
    <row r="879" ht="13.5" hidden="1" spans="1:8">
      <c r="A879" s="29" t="s">
        <v>891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1</v>
      </c>
      <c r="H879">
        <f t="shared" si="14"/>
        <v>2</v>
      </c>
    </row>
    <row r="880" ht="13.5" hidden="1" spans="1:8">
      <c r="A880" s="29" t="s">
        <v>892</v>
      </c>
      <c r="B880">
        <v>83</v>
      </c>
      <c r="C880">
        <v>82</v>
      </c>
      <c r="D880">
        <v>0.987951807229</v>
      </c>
      <c r="E880">
        <v>1</v>
      </c>
      <c r="F880">
        <v>0.0120481927711</v>
      </c>
      <c r="G880">
        <v>47</v>
      </c>
      <c r="H880">
        <f t="shared" si="14"/>
        <v>2</v>
      </c>
    </row>
    <row r="881" ht="13.5" hidden="1" spans="1:13">
      <c r="A881" s="29" t="s">
        <v>893</v>
      </c>
      <c r="B881">
        <v>1</v>
      </c>
      <c r="C881">
        <v>1</v>
      </c>
      <c r="D881">
        <v>1</v>
      </c>
      <c r="E881">
        <v>0</v>
      </c>
      <c r="F881">
        <v>0</v>
      </c>
      <c r="G881">
        <v>0</v>
      </c>
      <c r="H881">
        <f t="shared" si="14"/>
        <v>2</v>
      </c>
      <c r="I881" s="31" t="s">
        <v>7</v>
      </c>
      <c r="J881" s="31" t="s">
        <v>8</v>
      </c>
      <c r="K881" s="32" t="s">
        <v>9</v>
      </c>
      <c r="L881" s="32" t="s">
        <v>10</v>
      </c>
      <c r="M881" s="32" t="s">
        <v>11</v>
      </c>
    </row>
    <row r="882" ht="13.5" spans="1:17">
      <c r="A882" s="34" t="s">
        <v>894</v>
      </c>
      <c r="B882" s="33">
        <v>0</v>
      </c>
      <c r="C882" s="33">
        <v>0</v>
      </c>
      <c r="D882" s="33">
        <v>0</v>
      </c>
      <c r="E882" s="33">
        <v>0</v>
      </c>
      <c r="F882" s="33">
        <v>0</v>
      </c>
      <c r="G882" s="33">
        <v>1</v>
      </c>
      <c r="H882" s="33">
        <f t="shared" si="14"/>
        <v>2</v>
      </c>
      <c r="I882" s="35">
        <f>SUM(E188:E882)</f>
        <v>206</v>
      </c>
      <c r="J882" s="35">
        <f>SUM(C188:C882)</f>
        <v>9814</v>
      </c>
      <c r="K882" s="35">
        <v>0</v>
      </c>
      <c r="L882" s="35">
        <v>206</v>
      </c>
      <c r="M882" s="36">
        <v>0</v>
      </c>
      <c r="N882" s="33">
        <f>I882+J882</f>
        <v>10020</v>
      </c>
      <c r="O882" s="37" t="s">
        <v>895</v>
      </c>
      <c r="P882" s="33"/>
      <c r="Q882" s="33"/>
    </row>
    <row r="883" ht="13.5" hidden="1" spans="1:8">
      <c r="A883" s="29" t="s">
        <v>896</v>
      </c>
      <c r="B883">
        <v>30805</v>
      </c>
      <c r="C883">
        <v>30657</v>
      </c>
      <c r="D883">
        <v>0.995195585132</v>
      </c>
      <c r="E883">
        <v>148</v>
      </c>
      <c r="F883">
        <v>0.00480441486772</v>
      </c>
      <c r="G883">
        <v>23615</v>
      </c>
      <c r="H883">
        <f t="shared" si="14"/>
        <v>3</v>
      </c>
    </row>
    <row r="884" ht="13.5" hidden="1" spans="1:8">
      <c r="A884" s="29" t="s">
        <v>897</v>
      </c>
      <c r="B884">
        <v>317</v>
      </c>
      <c r="C884">
        <v>314</v>
      </c>
      <c r="D884">
        <v>0.990536277603</v>
      </c>
      <c r="E884">
        <v>3</v>
      </c>
      <c r="F884">
        <v>0.00946372239748</v>
      </c>
      <c r="G884">
        <v>207</v>
      </c>
      <c r="H884">
        <f t="shared" si="14"/>
        <v>3</v>
      </c>
    </row>
    <row r="885" ht="13.5" hidden="1" spans="1:8">
      <c r="A885" s="29" t="s">
        <v>898</v>
      </c>
      <c r="B885">
        <v>2649</v>
      </c>
      <c r="C885">
        <v>2622</v>
      </c>
      <c r="D885">
        <v>0.989807474519</v>
      </c>
      <c r="E885">
        <v>27</v>
      </c>
      <c r="F885">
        <v>0.0101925254813</v>
      </c>
      <c r="G885">
        <v>1658</v>
      </c>
      <c r="H885">
        <f t="shared" si="14"/>
        <v>3</v>
      </c>
    </row>
    <row r="886" ht="13.5" hidden="1" spans="1:8">
      <c r="A886" s="29" t="s">
        <v>899</v>
      </c>
      <c r="B886">
        <v>6918</v>
      </c>
      <c r="C886">
        <v>6848</v>
      </c>
      <c r="D886">
        <v>0.989881468633</v>
      </c>
      <c r="E886">
        <v>70</v>
      </c>
      <c r="F886">
        <v>0.0101185313674</v>
      </c>
      <c r="G886">
        <v>4194</v>
      </c>
      <c r="H886">
        <f t="shared" si="14"/>
        <v>3</v>
      </c>
    </row>
    <row r="887" ht="13.5" hidden="1" spans="1:8">
      <c r="A887" s="29" t="s">
        <v>900</v>
      </c>
      <c r="B887">
        <v>531</v>
      </c>
      <c r="C887">
        <v>531</v>
      </c>
      <c r="D887">
        <v>1</v>
      </c>
      <c r="E887">
        <v>0</v>
      </c>
      <c r="F887">
        <v>0</v>
      </c>
      <c r="G887">
        <v>452</v>
      </c>
      <c r="H887">
        <f t="shared" si="14"/>
        <v>3</v>
      </c>
    </row>
    <row r="888" ht="13.5" hidden="1" spans="1:8">
      <c r="A888" s="29" t="s">
        <v>901</v>
      </c>
      <c r="B888">
        <v>1116</v>
      </c>
      <c r="C888">
        <v>1090</v>
      </c>
      <c r="D888">
        <v>0.976702508961</v>
      </c>
      <c r="E888">
        <v>26</v>
      </c>
      <c r="F888">
        <v>0.0232974910394</v>
      </c>
      <c r="G888">
        <v>649</v>
      </c>
      <c r="H888">
        <f t="shared" si="14"/>
        <v>3</v>
      </c>
    </row>
    <row r="889" ht="13.5" hidden="1" spans="1:8">
      <c r="A889" s="29" t="s">
        <v>902</v>
      </c>
      <c r="B889">
        <v>517</v>
      </c>
      <c r="C889">
        <v>515</v>
      </c>
      <c r="D889">
        <v>0.996131528046</v>
      </c>
      <c r="E889">
        <v>2</v>
      </c>
      <c r="F889">
        <v>0.00386847195358</v>
      </c>
      <c r="G889">
        <v>317</v>
      </c>
      <c r="H889">
        <f t="shared" si="14"/>
        <v>3</v>
      </c>
    </row>
    <row r="890" ht="13.5" hidden="1" spans="1:8">
      <c r="A890" s="29" t="s">
        <v>903</v>
      </c>
      <c r="B890">
        <v>1013</v>
      </c>
      <c r="C890">
        <v>1008</v>
      </c>
      <c r="D890">
        <v>0.995064165844</v>
      </c>
      <c r="E890">
        <v>5</v>
      </c>
      <c r="F890">
        <v>0.00493583415597</v>
      </c>
      <c r="G890">
        <v>723</v>
      </c>
      <c r="H890">
        <f t="shared" si="14"/>
        <v>3</v>
      </c>
    </row>
    <row r="891" ht="13.5" hidden="1" spans="1:8">
      <c r="A891" s="29" t="s">
        <v>904</v>
      </c>
      <c r="B891">
        <v>4816</v>
      </c>
      <c r="C891">
        <v>4763</v>
      </c>
      <c r="D891">
        <v>0.988995016611</v>
      </c>
      <c r="E891">
        <v>53</v>
      </c>
      <c r="F891">
        <v>0.0110049833887</v>
      </c>
      <c r="G891">
        <v>3358</v>
      </c>
      <c r="H891">
        <f t="shared" si="14"/>
        <v>3</v>
      </c>
    </row>
    <row r="892" ht="13.5" hidden="1" spans="1:8">
      <c r="A892" s="29" t="s">
        <v>905</v>
      </c>
      <c r="B892">
        <v>1903</v>
      </c>
      <c r="C892">
        <v>1901</v>
      </c>
      <c r="D892">
        <v>0.998949027851</v>
      </c>
      <c r="E892">
        <v>2</v>
      </c>
      <c r="F892">
        <v>0.00105097214924</v>
      </c>
      <c r="G892">
        <v>1216</v>
      </c>
      <c r="H892">
        <f t="shared" si="14"/>
        <v>3</v>
      </c>
    </row>
    <row r="893" ht="13.5" hidden="1" spans="1:8">
      <c r="A893" s="29" t="s">
        <v>906</v>
      </c>
      <c r="B893">
        <v>101767</v>
      </c>
      <c r="C893">
        <v>101646</v>
      </c>
      <c r="D893">
        <v>0.998811009463</v>
      </c>
      <c r="E893">
        <v>121</v>
      </c>
      <c r="F893">
        <v>0.00118899053721</v>
      </c>
      <c r="G893">
        <v>68146</v>
      </c>
      <c r="H893">
        <f t="shared" si="14"/>
        <v>3</v>
      </c>
    </row>
    <row r="894" ht="13.5" hidden="1" spans="1:8">
      <c r="A894" s="29" t="s">
        <v>907</v>
      </c>
      <c r="B894">
        <v>455</v>
      </c>
      <c r="C894">
        <v>448</v>
      </c>
      <c r="D894">
        <v>0.984615384615</v>
      </c>
      <c r="E894">
        <v>7</v>
      </c>
      <c r="F894">
        <v>0.0153846153846</v>
      </c>
      <c r="G894">
        <v>154</v>
      </c>
      <c r="H894">
        <f t="shared" si="14"/>
        <v>3</v>
      </c>
    </row>
    <row r="895" ht="13.5" hidden="1" spans="1:8">
      <c r="A895" s="29" t="s">
        <v>908</v>
      </c>
      <c r="B895">
        <v>2587</v>
      </c>
      <c r="C895">
        <v>2539</v>
      </c>
      <c r="D895">
        <v>0.981445689988</v>
      </c>
      <c r="E895">
        <v>48</v>
      </c>
      <c r="F895">
        <v>0.0185543100116</v>
      </c>
      <c r="G895">
        <v>701</v>
      </c>
      <c r="H895">
        <f t="shared" si="14"/>
        <v>3</v>
      </c>
    </row>
    <row r="896" ht="13.5" hidden="1" spans="1:8">
      <c r="A896" s="29" t="s">
        <v>909</v>
      </c>
      <c r="B896">
        <v>4207</v>
      </c>
      <c r="C896">
        <v>4112</v>
      </c>
      <c r="D896">
        <v>0.977418588068</v>
      </c>
      <c r="E896">
        <v>95</v>
      </c>
      <c r="F896">
        <v>0.0225814119325</v>
      </c>
      <c r="G896">
        <v>911</v>
      </c>
      <c r="H896">
        <f t="shared" si="14"/>
        <v>3</v>
      </c>
    </row>
    <row r="897" ht="13.5" hidden="1" spans="1:8">
      <c r="A897" s="29" t="s">
        <v>910</v>
      </c>
      <c r="B897">
        <v>678</v>
      </c>
      <c r="C897">
        <v>673</v>
      </c>
      <c r="D897">
        <v>0.992625368732</v>
      </c>
      <c r="E897">
        <v>5</v>
      </c>
      <c r="F897">
        <v>0.00737463126844</v>
      </c>
      <c r="G897">
        <v>450</v>
      </c>
      <c r="H897">
        <f t="shared" si="14"/>
        <v>3</v>
      </c>
    </row>
    <row r="898" ht="13.5" hidden="1" spans="1:8">
      <c r="A898" s="29" t="s">
        <v>911</v>
      </c>
      <c r="B898">
        <v>1997</v>
      </c>
      <c r="C898">
        <v>1992</v>
      </c>
      <c r="D898">
        <v>0.997496244367</v>
      </c>
      <c r="E898">
        <v>5</v>
      </c>
      <c r="F898">
        <v>0.00250375563345</v>
      </c>
      <c r="G898">
        <v>1095</v>
      </c>
      <c r="H898">
        <f t="shared" si="14"/>
        <v>3</v>
      </c>
    </row>
    <row r="899" ht="13.5" hidden="1" spans="1:8">
      <c r="A899" s="29" t="s">
        <v>912</v>
      </c>
      <c r="B899">
        <v>13683</v>
      </c>
      <c r="C899">
        <v>13671</v>
      </c>
      <c r="D899">
        <v>0.999122999342</v>
      </c>
      <c r="E899">
        <v>12</v>
      </c>
      <c r="F899">
        <v>0.00087700065775</v>
      </c>
      <c r="G899">
        <v>8419</v>
      </c>
      <c r="H899">
        <f t="shared" si="14"/>
        <v>3</v>
      </c>
    </row>
    <row r="900" ht="13.5" hidden="1" spans="1:8">
      <c r="A900" s="29" t="s">
        <v>913</v>
      </c>
      <c r="B900">
        <v>771</v>
      </c>
      <c r="C900">
        <v>770</v>
      </c>
      <c r="D900">
        <v>0.998702983139</v>
      </c>
      <c r="E900">
        <v>1</v>
      </c>
      <c r="F900">
        <v>0.00129701686122</v>
      </c>
      <c r="G900">
        <v>550</v>
      </c>
      <c r="H900">
        <f t="shared" si="14"/>
        <v>3</v>
      </c>
    </row>
    <row r="901" ht="13.5" hidden="1" spans="1:8">
      <c r="A901" s="29" t="s">
        <v>914</v>
      </c>
      <c r="B901">
        <v>4543</v>
      </c>
      <c r="C901">
        <v>4539</v>
      </c>
      <c r="D901">
        <v>0.999119524543</v>
      </c>
      <c r="E901">
        <v>4</v>
      </c>
      <c r="F901">
        <v>0.000880475456747</v>
      </c>
      <c r="G901">
        <v>2910</v>
      </c>
      <c r="H901">
        <f t="shared" si="14"/>
        <v>3</v>
      </c>
    </row>
    <row r="902" ht="13.5" hidden="1" spans="1:8">
      <c r="A902" s="29" t="s">
        <v>915</v>
      </c>
      <c r="B902">
        <v>7176</v>
      </c>
      <c r="C902">
        <v>7173</v>
      </c>
      <c r="D902">
        <v>0.999581939799</v>
      </c>
      <c r="E902">
        <v>3</v>
      </c>
      <c r="F902">
        <v>0.000418060200669</v>
      </c>
      <c r="G902">
        <v>5308</v>
      </c>
      <c r="H902">
        <f t="shared" si="14"/>
        <v>3</v>
      </c>
    </row>
    <row r="903" hidden="1" spans="1:8">
      <c r="A903" s="29" t="s">
        <v>916</v>
      </c>
      <c r="B903">
        <v>1227</v>
      </c>
      <c r="C903">
        <v>1205</v>
      </c>
      <c r="D903">
        <v>0.98207008965</v>
      </c>
      <c r="E903">
        <v>22</v>
      </c>
      <c r="F903">
        <v>0.0179299103504</v>
      </c>
      <c r="G903">
        <v>602</v>
      </c>
      <c r="H903">
        <f t="shared" si="14"/>
        <v>3</v>
      </c>
    </row>
    <row r="904" ht="13.5" hidden="1" spans="1:8">
      <c r="A904" s="29" t="s">
        <v>917</v>
      </c>
      <c r="B904">
        <v>967</v>
      </c>
      <c r="C904">
        <v>963</v>
      </c>
      <c r="D904">
        <v>0.995863495346</v>
      </c>
      <c r="E904">
        <v>4</v>
      </c>
      <c r="F904">
        <v>0.00413650465357</v>
      </c>
      <c r="G904">
        <v>789</v>
      </c>
      <c r="H904">
        <f t="shared" si="14"/>
        <v>3</v>
      </c>
    </row>
    <row r="905" ht="13.5" hidden="1" spans="1:8">
      <c r="A905" s="29" t="s">
        <v>918</v>
      </c>
      <c r="B905">
        <v>692</v>
      </c>
      <c r="C905">
        <v>692</v>
      </c>
      <c r="D905">
        <v>1</v>
      </c>
      <c r="E905">
        <v>0</v>
      </c>
      <c r="F905">
        <v>0</v>
      </c>
      <c r="G905">
        <v>575</v>
      </c>
      <c r="H905">
        <f t="shared" si="14"/>
        <v>3</v>
      </c>
    </row>
    <row r="906" ht="13.5" hidden="1" spans="1:8">
      <c r="A906" s="29" t="s">
        <v>919</v>
      </c>
      <c r="B906">
        <v>7074</v>
      </c>
      <c r="C906">
        <v>7071</v>
      </c>
      <c r="D906">
        <v>0.99957591179</v>
      </c>
      <c r="E906">
        <v>3</v>
      </c>
      <c r="F906">
        <v>0.000424088210348</v>
      </c>
      <c r="G906">
        <v>5265</v>
      </c>
      <c r="H906">
        <f t="shared" si="14"/>
        <v>3</v>
      </c>
    </row>
    <row r="907" ht="13.5" hidden="1" spans="1:8">
      <c r="A907" s="29" t="s">
        <v>920</v>
      </c>
      <c r="B907">
        <v>1028</v>
      </c>
      <c r="C907">
        <v>1006</v>
      </c>
      <c r="D907">
        <v>0.97859922179</v>
      </c>
      <c r="E907">
        <v>22</v>
      </c>
      <c r="F907">
        <v>0.0214007782101</v>
      </c>
      <c r="G907">
        <v>675</v>
      </c>
      <c r="H907">
        <f t="shared" si="14"/>
        <v>3</v>
      </c>
    </row>
    <row r="908" ht="13.5" hidden="1" spans="1:8">
      <c r="A908" s="29" t="s">
        <v>921</v>
      </c>
      <c r="B908">
        <v>892</v>
      </c>
      <c r="C908">
        <v>887</v>
      </c>
      <c r="D908">
        <v>0.994394618834</v>
      </c>
      <c r="E908">
        <v>5</v>
      </c>
      <c r="F908">
        <v>0.00560538116592</v>
      </c>
      <c r="G908">
        <v>487</v>
      </c>
      <c r="H908">
        <f t="shared" ref="H908:H953" si="15">IF(AND(B908&lt;=300,F908&gt;0.122),1,IF(AND(B908&lt;=300,F908&lt;=0.122),2,IF(F908&lt;=0.03,3,4)))</f>
        <v>3</v>
      </c>
    </row>
    <row r="909" ht="13.5" hidden="1" spans="1:8">
      <c r="A909" s="29" t="s">
        <v>922</v>
      </c>
      <c r="B909">
        <v>843</v>
      </c>
      <c r="C909">
        <v>829</v>
      </c>
      <c r="D909">
        <v>0.983392645314</v>
      </c>
      <c r="E909">
        <v>14</v>
      </c>
      <c r="F909">
        <v>0.0166073546856</v>
      </c>
      <c r="G909">
        <v>464</v>
      </c>
      <c r="H909">
        <f t="shared" si="15"/>
        <v>3</v>
      </c>
    </row>
    <row r="910" ht="13.5" hidden="1" spans="1:8">
      <c r="A910" s="29" t="s">
        <v>923</v>
      </c>
      <c r="B910">
        <v>386</v>
      </c>
      <c r="C910">
        <v>385</v>
      </c>
      <c r="D910">
        <v>0.997409326425</v>
      </c>
      <c r="E910">
        <v>1</v>
      </c>
      <c r="F910">
        <v>0.00259067357513</v>
      </c>
      <c r="G910">
        <v>208</v>
      </c>
      <c r="H910">
        <f t="shared" si="15"/>
        <v>3</v>
      </c>
    </row>
    <row r="911" ht="13.5" hidden="1" spans="1:8">
      <c r="A911" s="29" t="s">
        <v>924</v>
      </c>
      <c r="B911">
        <v>4123</v>
      </c>
      <c r="C911">
        <v>4111</v>
      </c>
      <c r="D911">
        <v>0.997089497938</v>
      </c>
      <c r="E911">
        <v>12</v>
      </c>
      <c r="F911">
        <v>0.00291050206161</v>
      </c>
      <c r="G911">
        <v>3331</v>
      </c>
      <c r="H911">
        <f t="shared" si="15"/>
        <v>3</v>
      </c>
    </row>
    <row r="912" ht="13.5" hidden="1" spans="1:8">
      <c r="A912" s="29" t="s">
        <v>925</v>
      </c>
      <c r="B912">
        <v>842</v>
      </c>
      <c r="C912">
        <v>824</v>
      </c>
      <c r="D912">
        <v>0.978622327791</v>
      </c>
      <c r="E912">
        <v>18</v>
      </c>
      <c r="F912">
        <v>0.021377672209</v>
      </c>
      <c r="G912">
        <v>543</v>
      </c>
      <c r="H912">
        <f t="shared" si="15"/>
        <v>3</v>
      </c>
    </row>
    <row r="913" ht="13.5" hidden="1" spans="1:8">
      <c r="A913" s="29" t="s">
        <v>926</v>
      </c>
      <c r="B913">
        <v>1839</v>
      </c>
      <c r="C913">
        <v>1836</v>
      </c>
      <c r="D913">
        <v>0.99836867863</v>
      </c>
      <c r="E913">
        <v>3</v>
      </c>
      <c r="F913">
        <v>0.00163132137031</v>
      </c>
      <c r="G913">
        <v>1434</v>
      </c>
      <c r="H913">
        <f t="shared" si="15"/>
        <v>3</v>
      </c>
    </row>
    <row r="914" ht="13.5" hidden="1" spans="1:8">
      <c r="A914" s="29" t="s">
        <v>927</v>
      </c>
      <c r="B914">
        <v>5339</v>
      </c>
      <c r="C914">
        <v>5327</v>
      </c>
      <c r="D914">
        <v>0.997752388088</v>
      </c>
      <c r="E914">
        <v>12</v>
      </c>
      <c r="F914">
        <v>0.00224761191234</v>
      </c>
      <c r="G914">
        <v>2012</v>
      </c>
      <c r="H914">
        <f t="shared" si="15"/>
        <v>3</v>
      </c>
    </row>
    <row r="915" ht="13.5" hidden="1" spans="1:8">
      <c r="A915" s="29" t="s">
        <v>928</v>
      </c>
      <c r="B915">
        <v>4774</v>
      </c>
      <c r="C915">
        <v>4765</v>
      </c>
      <c r="D915">
        <v>0.998114788437</v>
      </c>
      <c r="E915">
        <v>9</v>
      </c>
      <c r="F915">
        <v>0.00188521156263</v>
      </c>
      <c r="G915">
        <v>3106</v>
      </c>
      <c r="H915">
        <f t="shared" si="15"/>
        <v>3</v>
      </c>
    </row>
    <row r="916" ht="13.5" hidden="1" spans="1:13">
      <c r="A916" s="29" t="s">
        <v>929</v>
      </c>
      <c r="B916">
        <v>363</v>
      </c>
      <c r="C916">
        <v>363</v>
      </c>
      <c r="D916">
        <v>1</v>
      </c>
      <c r="E916">
        <v>0</v>
      </c>
      <c r="F916">
        <v>0</v>
      </c>
      <c r="G916">
        <v>247</v>
      </c>
      <c r="H916">
        <f t="shared" si="15"/>
        <v>3</v>
      </c>
      <c r="I916" s="31" t="s">
        <v>7</v>
      </c>
      <c r="J916" s="31" t="s">
        <v>8</v>
      </c>
      <c r="K916" s="32" t="s">
        <v>9</v>
      </c>
      <c r="L916" s="32" t="s">
        <v>10</v>
      </c>
      <c r="M916" s="32" t="s">
        <v>11</v>
      </c>
    </row>
    <row r="917" ht="13.5" hidden="1" spans="1:8">
      <c r="A917" s="29" t="s">
        <v>930</v>
      </c>
      <c r="B917">
        <v>554</v>
      </c>
      <c r="C917">
        <v>552</v>
      </c>
      <c r="D917">
        <v>0.996389891697</v>
      </c>
      <c r="E917">
        <v>2</v>
      </c>
      <c r="F917">
        <v>0.00361010830325</v>
      </c>
      <c r="G917">
        <v>380</v>
      </c>
      <c r="H917">
        <f t="shared" si="15"/>
        <v>3</v>
      </c>
    </row>
    <row r="918" ht="13.5" hidden="1" spans="1:8">
      <c r="A918" s="29" t="s">
        <v>931</v>
      </c>
      <c r="B918">
        <v>4997</v>
      </c>
      <c r="C918">
        <v>4966</v>
      </c>
      <c r="D918">
        <v>0.993796277767</v>
      </c>
      <c r="E918">
        <v>31</v>
      </c>
      <c r="F918">
        <v>0.00620372223334</v>
      </c>
      <c r="G918">
        <v>3901</v>
      </c>
      <c r="H918">
        <f t="shared" si="15"/>
        <v>3</v>
      </c>
    </row>
    <row r="919" ht="13.5" hidden="1" spans="1:8">
      <c r="A919" s="29" t="s">
        <v>932</v>
      </c>
      <c r="B919">
        <v>19478</v>
      </c>
      <c r="C919">
        <v>19253</v>
      </c>
      <c r="D919">
        <v>0.988448506007</v>
      </c>
      <c r="E919">
        <v>225</v>
      </c>
      <c r="F919">
        <v>0.0115514939932</v>
      </c>
      <c r="G919">
        <v>15016</v>
      </c>
      <c r="H919">
        <f t="shared" si="15"/>
        <v>3</v>
      </c>
    </row>
    <row r="920" ht="13.5" hidden="1" spans="1:8">
      <c r="A920" s="29" t="s">
        <v>933</v>
      </c>
      <c r="B920">
        <v>1119</v>
      </c>
      <c r="C920">
        <v>1117</v>
      </c>
      <c r="D920">
        <v>0.998212689902</v>
      </c>
      <c r="E920">
        <v>2</v>
      </c>
      <c r="F920">
        <v>0.0017873100983</v>
      </c>
      <c r="G920">
        <v>632</v>
      </c>
      <c r="H920">
        <f t="shared" si="15"/>
        <v>3</v>
      </c>
    </row>
    <row r="921" ht="13.5" hidden="1" spans="1:8">
      <c r="A921" s="29" t="s">
        <v>934</v>
      </c>
      <c r="B921">
        <v>10439</v>
      </c>
      <c r="C921">
        <v>10404</v>
      </c>
      <c r="D921">
        <v>0.996647188428</v>
      </c>
      <c r="E921">
        <v>35</v>
      </c>
      <c r="F921">
        <v>0.00335281157199</v>
      </c>
      <c r="G921">
        <v>7803</v>
      </c>
      <c r="H921">
        <f t="shared" si="15"/>
        <v>3</v>
      </c>
    </row>
    <row r="922" ht="13.5" hidden="1" spans="1:8">
      <c r="A922" s="29" t="s">
        <v>935</v>
      </c>
      <c r="B922">
        <v>807</v>
      </c>
      <c r="C922">
        <v>804</v>
      </c>
      <c r="D922">
        <v>0.996282527881</v>
      </c>
      <c r="E922">
        <v>3</v>
      </c>
      <c r="F922">
        <v>0.00371747211896</v>
      </c>
      <c r="G922">
        <v>571</v>
      </c>
      <c r="H922">
        <f t="shared" si="15"/>
        <v>3</v>
      </c>
    </row>
    <row r="923" ht="13.5" spans="1:17">
      <c r="A923" s="34" t="s">
        <v>936</v>
      </c>
      <c r="B923" s="33">
        <v>711</v>
      </c>
      <c r="C923" s="33">
        <v>711</v>
      </c>
      <c r="D923" s="33">
        <v>1</v>
      </c>
      <c r="E923" s="33">
        <v>0</v>
      </c>
      <c r="F923" s="33">
        <v>0</v>
      </c>
      <c r="G923" s="33">
        <v>517</v>
      </c>
      <c r="H923" s="33">
        <f t="shared" si="15"/>
        <v>3</v>
      </c>
      <c r="I923" s="35">
        <f>SUM(E883:E923)</f>
        <v>1060</v>
      </c>
      <c r="J923" s="35">
        <f>SUM(C883:C923)</f>
        <v>255883</v>
      </c>
      <c r="K923" s="35">
        <v>0</v>
      </c>
      <c r="L923" s="35">
        <v>1060</v>
      </c>
      <c r="M923" s="36">
        <v>0</v>
      </c>
      <c r="N923" s="33">
        <f>I923+J923</f>
        <v>256943</v>
      </c>
      <c r="O923" s="37" t="s">
        <v>937</v>
      </c>
      <c r="P923" s="33"/>
      <c r="Q923" s="33"/>
    </row>
    <row r="924" ht="13.5" hidden="1" spans="1:8">
      <c r="A924" s="29" t="s">
        <v>938</v>
      </c>
      <c r="B924">
        <v>4858</v>
      </c>
      <c r="C924">
        <v>4678</v>
      </c>
      <c r="D924">
        <v>0.962947715109</v>
      </c>
      <c r="E924">
        <v>180</v>
      </c>
      <c r="F924">
        <v>0.0370522848909</v>
      </c>
      <c r="G924">
        <v>3209</v>
      </c>
      <c r="H924">
        <f t="shared" si="15"/>
        <v>4</v>
      </c>
    </row>
    <row r="925" ht="13.5" hidden="1" spans="1:8">
      <c r="A925" s="29" t="s">
        <v>939</v>
      </c>
      <c r="B925">
        <v>478</v>
      </c>
      <c r="C925">
        <v>160</v>
      </c>
      <c r="D925">
        <v>0.334728033473</v>
      </c>
      <c r="E925">
        <v>318</v>
      </c>
      <c r="F925">
        <v>0.665271966527</v>
      </c>
      <c r="G925">
        <v>205</v>
      </c>
      <c r="H925">
        <f t="shared" si="15"/>
        <v>4</v>
      </c>
    </row>
    <row r="926" ht="13.5" hidden="1" spans="1:8">
      <c r="A926" s="29" t="s">
        <v>940</v>
      </c>
      <c r="B926">
        <v>13463</v>
      </c>
      <c r="C926">
        <v>12187</v>
      </c>
      <c r="D926">
        <v>0.905221718785</v>
      </c>
      <c r="E926">
        <v>1276</v>
      </c>
      <c r="F926">
        <v>0.0947782812152</v>
      </c>
      <c r="G926">
        <v>8120</v>
      </c>
      <c r="H926">
        <f t="shared" si="15"/>
        <v>4</v>
      </c>
    </row>
    <row r="927" ht="13.5" hidden="1" spans="1:8">
      <c r="A927" s="29" t="s">
        <v>941</v>
      </c>
      <c r="B927">
        <v>1919</v>
      </c>
      <c r="C927">
        <v>1190</v>
      </c>
      <c r="D927">
        <v>0.620114643043</v>
      </c>
      <c r="E927">
        <v>729</v>
      </c>
      <c r="F927">
        <v>0.379885356957</v>
      </c>
      <c r="G927">
        <v>474</v>
      </c>
      <c r="H927">
        <f t="shared" si="15"/>
        <v>4</v>
      </c>
    </row>
    <row r="928" ht="13.5" hidden="1" spans="1:8">
      <c r="A928" s="29" t="s">
        <v>942</v>
      </c>
      <c r="B928">
        <v>9142</v>
      </c>
      <c r="C928">
        <v>8763</v>
      </c>
      <c r="D928">
        <v>0.958542988405</v>
      </c>
      <c r="E928">
        <v>379</v>
      </c>
      <c r="F928">
        <v>0.0414570115948</v>
      </c>
      <c r="G928">
        <v>5808</v>
      </c>
      <c r="H928">
        <f t="shared" si="15"/>
        <v>4</v>
      </c>
    </row>
    <row r="929" ht="13.5" hidden="1" spans="1:8">
      <c r="A929" s="29" t="s">
        <v>943</v>
      </c>
      <c r="B929">
        <v>1497</v>
      </c>
      <c r="C929">
        <v>261</v>
      </c>
      <c r="D929">
        <v>0.174348697395</v>
      </c>
      <c r="E929">
        <v>1236</v>
      </c>
      <c r="F929">
        <v>0.825651302605</v>
      </c>
      <c r="G929">
        <v>160</v>
      </c>
      <c r="H929">
        <f t="shared" si="15"/>
        <v>4</v>
      </c>
    </row>
    <row r="930" ht="13.5" hidden="1" spans="1:8">
      <c r="A930" s="29" t="s">
        <v>944</v>
      </c>
      <c r="B930">
        <v>1863</v>
      </c>
      <c r="C930">
        <v>1509</v>
      </c>
      <c r="D930">
        <v>0.80998389694</v>
      </c>
      <c r="E930">
        <v>354</v>
      </c>
      <c r="F930">
        <v>0.19001610306</v>
      </c>
      <c r="G930">
        <v>1020</v>
      </c>
      <c r="H930">
        <f t="shared" si="15"/>
        <v>4</v>
      </c>
    </row>
    <row r="931" ht="13.5" hidden="1" spans="1:8">
      <c r="A931" s="29" t="s">
        <v>945</v>
      </c>
      <c r="B931">
        <v>34748</v>
      </c>
      <c r="C931">
        <v>22933</v>
      </c>
      <c r="D931">
        <v>0.659980430528</v>
      </c>
      <c r="E931">
        <v>11815</v>
      </c>
      <c r="F931">
        <v>0.340019569472</v>
      </c>
      <c r="G931">
        <v>11538</v>
      </c>
      <c r="H931">
        <f t="shared" si="15"/>
        <v>4</v>
      </c>
    </row>
    <row r="932" ht="13.5" hidden="1" spans="1:8">
      <c r="A932" s="29" t="s">
        <v>946</v>
      </c>
      <c r="B932">
        <v>561</v>
      </c>
      <c r="C932">
        <v>541</v>
      </c>
      <c r="D932">
        <v>0.964349376114</v>
      </c>
      <c r="E932">
        <v>20</v>
      </c>
      <c r="F932">
        <v>0.0356506238859</v>
      </c>
      <c r="G932">
        <v>102</v>
      </c>
      <c r="H932">
        <f t="shared" si="15"/>
        <v>4</v>
      </c>
    </row>
    <row r="933" ht="13.5" hidden="1" spans="1:8">
      <c r="A933" s="29" t="s">
        <v>947</v>
      </c>
      <c r="B933">
        <v>3560</v>
      </c>
      <c r="C933">
        <v>3269</v>
      </c>
      <c r="D933">
        <v>0.918258426966</v>
      </c>
      <c r="E933">
        <v>291</v>
      </c>
      <c r="F933">
        <v>0.0817415730337</v>
      </c>
      <c r="G933">
        <v>2174</v>
      </c>
      <c r="H933">
        <f t="shared" si="15"/>
        <v>4</v>
      </c>
    </row>
    <row r="934" ht="13.5" hidden="1" spans="1:8">
      <c r="A934" s="29" t="s">
        <v>948</v>
      </c>
      <c r="B934">
        <v>254829</v>
      </c>
      <c r="C934">
        <v>205201</v>
      </c>
      <c r="D934">
        <v>0.805249794961</v>
      </c>
      <c r="E934">
        <v>49628</v>
      </c>
      <c r="F934">
        <v>0.194750205039</v>
      </c>
      <c r="G934">
        <v>122057</v>
      </c>
      <c r="H934">
        <f t="shared" si="15"/>
        <v>4</v>
      </c>
    </row>
    <row r="935" ht="13.5" hidden="1" spans="1:8">
      <c r="A935" s="29" t="s">
        <v>949</v>
      </c>
      <c r="B935">
        <v>1350</v>
      </c>
      <c r="C935">
        <v>780</v>
      </c>
      <c r="D935">
        <v>0.577777777778</v>
      </c>
      <c r="E935">
        <v>570</v>
      </c>
      <c r="F935">
        <v>0.422222222222</v>
      </c>
      <c r="G935">
        <v>430</v>
      </c>
      <c r="H935">
        <f t="shared" si="15"/>
        <v>4</v>
      </c>
    </row>
    <row r="936" ht="13.5" hidden="1" spans="1:8">
      <c r="A936" s="29" t="s">
        <v>950</v>
      </c>
      <c r="B936">
        <v>2601</v>
      </c>
      <c r="C936">
        <v>1394</v>
      </c>
      <c r="D936">
        <v>0.535947712418</v>
      </c>
      <c r="E936">
        <v>1207</v>
      </c>
      <c r="F936">
        <v>0.464052287582</v>
      </c>
      <c r="G936">
        <v>604</v>
      </c>
      <c r="H936">
        <f t="shared" si="15"/>
        <v>4</v>
      </c>
    </row>
    <row r="937" ht="13.5" hidden="1" spans="1:8">
      <c r="A937" s="29" t="s">
        <v>951</v>
      </c>
      <c r="B937">
        <v>7144</v>
      </c>
      <c r="C937">
        <v>4138</v>
      </c>
      <c r="D937">
        <v>0.579227323628</v>
      </c>
      <c r="E937">
        <v>3006</v>
      </c>
      <c r="F937">
        <v>0.420772676372</v>
      </c>
      <c r="G937">
        <v>3020</v>
      </c>
      <c r="H937">
        <f t="shared" si="15"/>
        <v>4</v>
      </c>
    </row>
    <row r="938" ht="13.5" hidden="1" spans="1:8">
      <c r="A938" s="29" t="s">
        <v>952</v>
      </c>
      <c r="B938">
        <v>2335</v>
      </c>
      <c r="C938">
        <v>2088</v>
      </c>
      <c r="D938">
        <v>0.894218415418</v>
      </c>
      <c r="E938">
        <v>247</v>
      </c>
      <c r="F938">
        <v>0.105781584582</v>
      </c>
      <c r="G938">
        <v>1340</v>
      </c>
      <c r="H938">
        <f t="shared" si="15"/>
        <v>4</v>
      </c>
    </row>
    <row r="939" ht="13.5" hidden="1" spans="1:8">
      <c r="A939" s="29" t="s">
        <v>953</v>
      </c>
      <c r="B939">
        <v>494</v>
      </c>
      <c r="C939">
        <v>462</v>
      </c>
      <c r="D939">
        <v>0.935222672065</v>
      </c>
      <c r="E939">
        <v>32</v>
      </c>
      <c r="F939">
        <v>0.0647773279352</v>
      </c>
      <c r="G939">
        <v>265</v>
      </c>
      <c r="H939">
        <f t="shared" si="15"/>
        <v>4</v>
      </c>
    </row>
    <row r="940" ht="13.5" hidden="1" spans="1:8">
      <c r="A940" s="29" t="s">
        <v>954</v>
      </c>
      <c r="B940">
        <v>4037</v>
      </c>
      <c r="C940">
        <v>3830</v>
      </c>
      <c r="D940">
        <v>0.948724300223</v>
      </c>
      <c r="E940">
        <v>207</v>
      </c>
      <c r="F940">
        <v>0.0512756997771</v>
      </c>
      <c r="G940">
        <v>3036</v>
      </c>
      <c r="H940">
        <f t="shared" si="15"/>
        <v>4</v>
      </c>
    </row>
    <row r="941" ht="13.5" hidden="1" spans="1:13">
      <c r="A941" s="29" t="s">
        <v>955</v>
      </c>
      <c r="B941">
        <v>778</v>
      </c>
      <c r="C941">
        <v>752</v>
      </c>
      <c r="D941">
        <v>0.966580976864</v>
      </c>
      <c r="E941">
        <v>26</v>
      </c>
      <c r="F941">
        <v>0.0334190231362</v>
      </c>
      <c r="G941">
        <v>468</v>
      </c>
      <c r="H941">
        <f t="shared" si="15"/>
        <v>4</v>
      </c>
      <c r="I941" s="31"/>
      <c r="J941" s="31"/>
      <c r="K941" s="32"/>
      <c r="L941" s="32"/>
      <c r="M941" s="32"/>
    </row>
    <row r="942" ht="13.5" hidden="1" spans="1:8">
      <c r="A942" s="29" t="s">
        <v>956</v>
      </c>
      <c r="B942">
        <v>1354</v>
      </c>
      <c r="C942">
        <v>400</v>
      </c>
      <c r="D942">
        <v>0.295420974889</v>
      </c>
      <c r="E942">
        <v>954</v>
      </c>
      <c r="F942">
        <v>0.704579025111</v>
      </c>
      <c r="G942">
        <v>507</v>
      </c>
      <c r="H942">
        <f t="shared" si="15"/>
        <v>4</v>
      </c>
    </row>
    <row r="943" ht="13.5" hidden="1" spans="1:8">
      <c r="A943" s="29" t="s">
        <v>957</v>
      </c>
      <c r="B943">
        <v>416</v>
      </c>
      <c r="C943">
        <v>357</v>
      </c>
      <c r="D943">
        <v>0.858173076923</v>
      </c>
      <c r="E943">
        <v>59</v>
      </c>
      <c r="F943">
        <v>0.141826923077</v>
      </c>
      <c r="G943">
        <v>225</v>
      </c>
      <c r="H943">
        <f t="shared" si="15"/>
        <v>4</v>
      </c>
    </row>
    <row r="944" ht="13.5" hidden="1" spans="1:8">
      <c r="A944" s="29" t="s">
        <v>958</v>
      </c>
      <c r="B944">
        <v>9752</v>
      </c>
      <c r="C944">
        <v>8476</v>
      </c>
      <c r="D944">
        <v>0.869155045119</v>
      </c>
      <c r="E944">
        <v>1276</v>
      </c>
      <c r="F944">
        <v>0.130844954881</v>
      </c>
      <c r="G944">
        <v>5755</v>
      </c>
      <c r="H944">
        <f t="shared" si="15"/>
        <v>4</v>
      </c>
    </row>
    <row r="945" ht="13.5" hidden="1" spans="1:8">
      <c r="A945" s="29" t="s">
        <v>959</v>
      </c>
      <c r="B945">
        <v>2735</v>
      </c>
      <c r="C945">
        <v>2650</v>
      </c>
      <c r="D945">
        <v>0.968921389397</v>
      </c>
      <c r="E945">
        <v>85</v>
      </c>
      <c r="F945">
        <v>0.0310786106033</v>
      </c>
      <c r="G945">
        <v>1670</v>
      </c>
      <c r="H945">
        <f t="shared" si="15"/>
        <v>4</v>
      </c>
    </row>
    <row r="946" ht="13.5" hidden="1" spans="1:8">
      <c r="A946" s="29" t="s">
        <v>960</v>
      </c>
      <c r="B946">
        <v>10928</v>
      </c>
      <c r="C946">
        <v>10466</v>
      </c>
      <c r="D946">
        <v>0.957723279649</v>
      </c>
      <c r="E946">
        <v>462</v>
      </c>
      <c r="F946">
        <v>0.0422767203514</v>
      </c>
      <c r="G946">
        <v>7508</v>
      </c>
      <c r="H946">
        <f t="shared" si="15"/>
        <v>4</v>
      </c>
    </row>
    <row r="947" hidden="1" spans="1:8">
      <c r="A947" s="40" t="s">
        <v>961</v>
      </c>
      <c r="B947">
        <v>715</v>
      </c>
      <c r="C947">
        <v>644</v>
      </c>
      <c r="D947">
        <f>C947/B947</f>
        <v>0.900699300699301</v>
      </c>
      <c r="E947">
        <v>71</v>
      </c>
      <c r="F947">
        <f>E947/B947</f>
        <v>0.0993006993006993</v>
      </c>
      <c r="G947">
        <v>578</v>
      </c>
      <c r="H947">
        <f t="shared" si="15"/>
        <v>4</v>
      </c>
    </row>
    <row r="948" ht="13.5" hidden="1" spans="1:8">
      <c r="A948" s="29" t="s">
        <v>962</v>
      </c>
      <c r="B948">
        <v>8128</v>
      </c>
      <c r="C948">
        <v>7445</v>
      </c>
      <c r="D948">
        <v>0.915969488189</v>
      </c>
      <c r="E948">
        <v>683</v>
      </c>
      <c r="F948">
        <v>0.084030511811</v>
      </c>
      <c r="G948">
        <v>5322</v>
      </c>
      <c r="H948">
        <f t="shared" si="15"/>
        <v>4</v>
      </c>
    </row>
    <row r="949" ht="13.5" hidden="1" spans="1:8">
      <c r="A949" s="29" t="s">
        <v>963</v>
      </c>
      <c r="B949">
        <v>1432</v>
      </c>
      <c r="C949">
        <v>457</v>
      </c>
      <c r="D949">
        <v>0.319134078212</v>
      </c>
      <c r="E949">
        <v>975</v>
      </c>
      <c r="F949">
        <v>0.680865921788</v>
      </c>
      <c r="G949">
        <v>188</v>
      </c>
      <c r="H949">
        <f t="shared" si="15"/>
        <v>4</v>
      </c>
    </row>
    <row r="950" ht="13.5" hidden="1" spans="1:8">
      <c r="A950" s="29" t="s">
        <v>964</v>
      </c>
      <c r="B950">
        <v>1414</v>
      </c>
      <c r="C950">
        <v>1358</v>
      </c>
      <c r="D950">
        <v>0.960396039604</v>
      </c>
      <c r="E950">
        <v>56</v>
      </c>
      <c r="F950">
        <v>0.039603960396</v>
      </c>
      <c r="G950">
        <v>975</v>
      </c>
      <c r="H950">
        <f t="shared" si="15"/>
        <v>4</v>
      </c>
    </row>
    <row r="951" ht="13.5" hidden="1" spans="1:8">
      <c r="A951" s="29" t="s">
        <v>965</v>
      </c>
      <c r="B951">
        <v>705</v>
      </c>
      <c r="C951">
        <v>649</v>
      </c>
      <c r="D951">
        <v>0.920567375887</v>
      </c>
      <c r="E951">
        <v>56</v>
      </c>
      <c r="F951">
        <v>0.0794326241135</v>
      </c>
      <c r="G951">
        <v>384</v>
      </c>
      <c r="H951">
        <f t="shared" si="15"/>
        <v>4</v>
      </c>
    </row>
    <row r="952" ht="13.5" hidden="1" spans="1:13">
      <c r="A952" s="29" t="s">
        <v>966</v>
      </c>
      <c r="B952">
        <v>4230</v>
      </c>
      <c r="C952">
        <v>3375</v>
      </c>
      <c r="D952">
        <v>0.797872340426</v>
      </c>
      <c r="E952">
        <v>855</v>
      </c>
      <c r="F952">
        <v>0.202127659574</v>
      </c>
      <c r="G952">
        <v>2780</v>
      </c>
      <c r="H952">
        <f t="shared" si="15"/>
        <v>4</v>
      </c>
      <c r="I952" s="31" t="s">
        <v>7</v>
      </c>
      <c r="J952" s="31" t="s">
        <v>8</v>
      </c>
      <c r="K952" s="32" t="s">
        <v>967</v>
      </c>
      <c r="L952" s="32" t="s">
        <v>10</v>
      </c>
      <c r="M952" s="32" t="s">
        <v>11</v>
      </c>
    </row>
    <row r="953" ht="13.5" spans="1:17">
      <c r="A953" s="34" t="s">
        <v>968</v>
      </c>
      <c r="B953" s="33">
        <v>1529</v>
      </c>
      <c r="C953" s="33">
        <v>914</v>
      </c>
      <c r="D953" s="33">
        <v>0.597776324395</v>
      </c>
      <c r="E953" s="33">
        <v>615</v>
      </c>
      <c r="F953" s="33">
        <v>0.402223675605</v>
      </c>
      <c r="G953" s="33">
        <v>440</v>
      </c>
      <c r="H953" s="33">
        <f t="shared" si="15"/>
        <v>4</v>
      </c>
      <c r="I953" s="35">
        <f>SUM(E924:E953)</f>
        <v>77668</v>
      </c>
      <c r="J953" s="35">
        <f>SUM(C924:C953)</f>
        <v>311327</v>
      </c>
      <c r="K953" s="35"/>
      <c r="L953" s="35"/>
      <c r="M953" s="36"/>
      <c r="N953" s="33">
        <f>I953+J953</f>
        <v>388995</v>
      </c>
      <c r="O953" s="33"/>
      <c r="P953" s="33"/>
      <c r="Q953" s="33"/>
    </row>
    <row r="954" spans="1:17">
      <c r="A954" s="33"/>
      <c r="B954" s="33">
        <f t="shared" ref="B954:G954" si="16">SUM(B2:B953)</f>
        <v>658377</v>
      </c>
      <c r="C954" s="33">
        <f t="shared" si="16"/>
        <v>578352</v>
      </c>
      <c r="D954" s="33"/>
      <c r="E954" s="33">
        <f t="shared" si="16"/>
        <v>80025</v>
      </c>
      <c r="F954" s="33"/>
      <c r="G954" s="33">
        <f t="shared" si="16"/>
        <v>370871</v>
      </c>
      <c r="H954" s="33"/>
      <c r="I954" s="45"/>
      <c r="J954" s="46" t="s">
        <v>969</v>
      </c>
      <c r="K954" s="45"/>
      <c r="L954" s="45"/>
      <c r="M954" s="47"/>
      <c r="N954" s="33"/>
      <c r="O954" s="33"/>
      <c r="P954" s="33"/>
      <c r="Q954" s="33"/>
    </row>
    <row r="955" hidden="1" spans="1:17">
      <c r="A955" s="33"/>
      <c r="B955" s="33"/>
      <c r="C955" s="33"/>
      <c r="D955" s="41" t="s">
        <v>970</v>
      </c>
      <c r="E955" s="42">
        <f>E954/B954</f>
        <v>0.121548899794495</v>
      </c>
      <c r="F955" s="33"/>
      <c r="G955" s="43" t="s">
        <v>971</v>
      </c>
      <c r="H955" s="44" t="s">
        <v>972</v>
      </c>
      <c r="I955" s="35">
        <f>2/(2+(L187+L882+L923+M187+M882+M923)/(K187+K882+K923))</f>
        <v>0.456867671691792</v>
      </c>
      <c r="J955" s="46"/>
      <c r="K955" s="45"/>
      <c r="L955" s="45"/>
      <c r="M955" s="47"/>
      <c r="N955" s="33"/>
      <c r="O955" s="33"/>
      <c r="P955" s="33"/>
      <c r="Q955" s="33"/>
    </row>
    <row r="956" hidden="1" spans="5:13">
      <c r="E956">
        <f>SUBTOTAL(9,E142:E187)</f>
        <v>32</v>
      </c>
      <c r="I956" s="17"/>
      <c r="J956" s="17"/>
      <c r="K956" s="17"/>
      <c r="L956" s="17"/>
      <c r="M956" s="17"/>
    </row>
    <row r="957" hidden="1" spans="9:13">
      <c r="I957" s="17"/>
      <c r="J957" s="17"/>
      <c r="K957" s="17"/>
      <c r="L957" s="17"/>
      <c r="M957" s="17"/>
    </row>
    <row r="958" hidden="1" spans="9:13">
      <c r="I958" s="17"/>
      <c r="J958" s="17"/>
      <c r="K958" s="17"/>
      <c r="L958" s="17"/>
      <c r="M958" s="17"/>
    </row>
    <row r="959" hidden="1" spans="9:13">
      <c r="I959" s="17"/>
      <c r="J959" s="17"/>
      <c r="K959" s="17"/>
      <c r="L959" s="17"/>
      <c r="M959" s="17"/>
    </row>
    <row r="960" hidden="1" spans="9:13">
      <c r="I960" s="17"/>
      <c r="J960" s="17"/>
      <c r="K960" s="17"/>
      <c r="L960" s="17"/>
      <c r="M960" s="17"/>
    </row>
    <row r="961" hidden="1" spans="9:13">
      <c r="I961" s="17"/>
      <c r="J961" s="17"/>
      <c r="K961" s="17"/>
      <c r="L961" s="17"/>
      <c r="M961" s="17"/>
    </row>
    <row r="962" hidden="1" spans="9:13">
      <c r="I962" s="17"/>
      <c r="J962" s="17"/>
      <c r="K962" s="17"/>
      <c r="L962" s="17"/>
      <c r="M962" s="17"/>
    </row>
    <row r="963" hidden="1" spans="9:13">
      <c r="I963" s="17"/>
      <c r="J963" s="17"/>
      <c r="K963" s="17"/>
      <c r="L963" s="17"/>
      <c r="M963" s="17"/>
    </row>
    <row r="964" hidden="1" spans="9:13">
      <c r="I964" s="17"/>
      <c r="J964" s="17"/>
      <c r="K964" s="17"/>
      <c r="L964" s="17"/>
      <c r="M964" s="17"/>
    </row>
    <row r="965" hidden="1" spans="9:13">
      <c r="I965" s="17"/>
      <c r="J965" s="17"/>
      <c r="K965" s="17"/>
      <c r="L965" s="17"/>
      <c r="M965" s="17"/>
    </row>
    <row r="966" hidden="1" spans="9:13">
      <c r="I966" s="17"/>
      <c r="J966" s="17"/>
      <c r="K966" s="17"/>
      <c r="L966" s="17"/>
      <c r="M966" s="17"/>
    </row>
    <row r="967" hidden="1" spans="9:13">
      <c r="I967" s="17"/>
      <c r="J967" s="17"/>
      <c r="K967" s="17"/>
      <c r="L967" s="17"/>
      <c r="M967" s="17"/>
    </row>
    <row r="968" hidden="1" spans="9:13">
      <c r="I968" s="17"/>
      <c r="J968" s="17"/>
      <c r="K968" s="17"/>
      <c r="L968" s="17"/>
      <c r="M968" s="17"/>
    </row>
    <row r="969" hidden="1" spans="9:13">
      <c r="I969" s="17"/>
      <c r="J969" s="17"/>
      <c r="K969" s="17"/>
      <c r="L969" s="17"/>
      <c r="M969" s="17"/>
    </row>
    <row r="970" hidden="1" spans="9:13">
      <c r="I970" s="17"/>
      <c r="J970" s="17"/>
      <c r="K970" s="17"/>
      <c r="L970" s="17"/>
      <c r="M970" s="17"/>
    </row>
    <row r="971" hidden="1" spans="9:13">
      <c r="I971" s="17"/>
      <c r="J971" s="17"/>
      <c r="K971" s="17"/>
      <c r="L971" s="17"/>
      <c r="M971" s="17"/>
    </row>
    <row r="972" hidden="1" spans="9:13">
      <c r="I972" s="17"/>
      <c r="J972" s="17"/>
      <c r="K972" s="17"/>
      <c r="L972" s="17"/>
      <c r="M972" s="17"/>
    </row>
    <row r="973" hidden="1" spans="9:13">
      <c r="I973" s="17"/>
      <c r="J973" s="17"/>
      <c r="K973" s="17"/>
      <c r="L973" s="17"/>
      <c r="M973" s="17"/>
    </row>
    <row r="974" hidden="1" spans="9:13">
      <c r="I974" s="17"/>
      <c r="J974" s="17"/>
      <c r="K974" s="17"/>
      <c r="L974" s="17"/>
      <c r="M974" s="17"/>
    </row>
    <row r="975" hidden="1" spans="9:13">
      <c r="I975" s="17"/>
      <c r="J975" s="17"/>
      <c r="K975" s="17"/>
      <c r="L975" s="17"/>
      <c r="M975" s="17"/>
    </row>
    <row r="976" hidden="1" spans="9:13">
      <c r="I976" s="17"/>
      <c r="J976" s="17"/>
      <c r="K976" s="17"/>
      <c r="L976" s="17"/>
      <c r="M976" s="17"/>
    </row>
    <row r="977" hidden="1" spans="9:13">
      <c r="I977" s="17"/>
      <c r="J977" s="17"/>
      <c r="K977" s="17"/>
      <c r="L977" s="17"/>
      <c r="M977" s="17"/>
    </row>
    <row r="978" hidden="1" spans="9:13">
      <c r="I978" s="17"/>
      <c r="J978" s="17"/>
      <c r="K978" s="17"/>
      <c r="L978" s="17"/>
      <c r="M978" s="17"/>
    </row>
    <row r="979" hidden="1" spans="9:13">
      <c r="I979" s="17"/>
      <c r="J979" s="17"/>
      <c r="K979" s="17"/>
      <c r="L979" s="17"/>
      <c r="M979" s="17"/>
    </row>
    <row r="980" hidden="1" spans="9:13">
      <c r="I980" s="17"/>
      <c r="J980" s="17"/>
      <c r="K980" s="17"/>
      <c r="L980" s="17"/>
      <c r="M980" s="17"/>
    </row>
    <row r="981" hidden="1" spans="9:13">
      <c r="I981" s="17"/>
      <c r="J981" s="17"/>
      <c r="K981" s="17"/>
      <c r="L981" s="17"/>
      <c r="M981" s="17"/>
    </row>
    <row r="982" hidden="1" spans="9:13">
      <c r="I982" s="17"/>
      <c r="J982" s="17"/>
      <c r="K982" s="17"/>
      <c r="L982" s="17"/>
      <c r="M982" s="17"/>
    </row>
    <row r="983" hidden="1" spans="9:13">
      <c r="I983" s="17"/>
      <c r="J983" s="17"/>
      <c r="K983" s="17"/>
      <c r="L983" s="17"/>
      <c r="M983" s="17"/>
    </row>
    <row r="984" hidden="1" spans="9:13">
      <c r="I984" s="17"/>
      <c r="J984" s="17"/>
      <c r="K984" s="17"/>
      <c r="L984" s="17"/>
      <c r="M984" s="17"/>
    </row>
    <row r="985" hidden="1" spans="9:13">
      <c r="I985" s="17"/>
      <c r="J985" s="17"/>
      <c r="K985" s="17"/>
      <c r="L985" s="17"/>
      <c r="M985" s="17"/>
    </row>
    <row r="986" hidden="1" spans="9:13">
      <c r="I986" s="17"/>
      <c r="J986" s="17"/>
      <c r="K986" s="17"/>
      <c r="L986" s="17"/>
      <c r="M986" s="17"/>
    </row>
    <row r="987" hidden="1" spans="9:13">
      <c r="I987" s="17"/>
      <c r="J987" s="17"/>
      <c r="K987" s="17"/>
      <c r="L987" s="17"/>
      <c r="M987" s="17"/>
    </row>
    <row r="988" hidden="1" spans="9:13">
      <c r="I988" s="17"/>
      <c r="J988" s="17"/>
      <c r="K988" s="17"/>
      <c r="L988" s="17"/>
      <c r="M988" s="17"/>
    </row>
    <row r="989" hidden="1" spans="9:13">
      <c r="I989" s="17"/>
      <c r="J989" s="17"/>
      <c r="K989" s="17"/>
      <c r="L989" s="17"/>
      <c r="M989" s="17"/>
    </row>
    <row r="990" hidden="1" spans="9:13">
      <c r="I990" s="17"/>
      <c r="J990" s="17"/>
      <c r="K990" s="17"/>
      <c r="L990" s="17"/>
      <c r="M990" s="17"/>
    </row>
    <row r="991" hidden="1" spans="9:13">
      <c r="I991" s="17"/>
      <c r="J991" s="17"/>
      <c r="K991" s="17"/>
      <c r="L991" s="17"/>
      <c r="M991" s="17"/>
    </row>
    <row r="992" hidden="1" spans="9:13">
      <c r="I992" s="17"/>
      <c r="J992" s="17"/>
      <c r="K992" s="17"/>
      <c r="L992" s="17"/>
      <c r="M992" s="17"/>
    </row>
    <row r="993" hidden="1" spans="9:13">
      <c r="I993" s="17"/>
      <c r="J993" s="17"/>
      <c r="K993" s="17"/>
      <c r="L993" s="17"/>
      <c r="M993" s="17"/>
    </row>
    <row r="994" hidden="1" spans="9:13">
      <c r="I994" s="17"/>
      <c r="J994" s="17"/>
      <c r="K994" s="17"/>
      <c r="L994" s="17"/>
      <c r="M994" s="17"/>
    </row>
    <row r="995" hidden="1" spans="9:13">
      <c r="I995" s="17"/>
      <c r="J995" s="17"/>
      <c r="K995" s="17"/>
      <c r="L995" s="17"/>
      <c r="M995" s="17"/>
    </row>
    <row r="996" hidden="1" spans="9:13">
      <c r="I996" s="17"/>
      <c r="J996" s="17"/>
      <c r="K996" s="17"/>
      <c r="L996" s="17"/>
      <c r="M996" s="17"/>
    </row>
    <row r="997" hidden="1" spans="9:13">
      <c r="I997" s="17"/>
      <c r="J997" s="17"/>
      <c r="K997" s="17"/>
      <c r="L997" s="17"/>
      <c r="M997" s="17"/>
    </row>
    <row r="998" hidden="1" spans="9:13">
      <c r="I998" s="17"/>
      <c r="J998" s="17"/>
      <c r="K998" s="17"/>
      <c r="L998" s="17"/>
      <c r="M998" s="17"/>
    </row>
    <row r="999" hidden="1" spans="9:13">
      <c r="I999" s="17"/>
      <c r="J999" s="17"/>
      <c r="K999" s="17"/>
      <c r="L999" s="17"/>
      <c r="M999" s="17"/>
    </row>
    <row r="1000" hidden="1" spans="9:13">
      <c r="I1000" s="17"/>
      <c r="J1000" s="17"/>
      <c r="K1000" s="17"/>
      <c r="L1000" s="17"/>
      <c r="M1000" s="17"/>
    </row>
    <row r="1001" hidden="1" spans="9:13">
      <c r="I1001" s="17"/>
      <c r="J1001" s="17"/>
      <c r="K1001" s="17"/>
      <c r="L1001" s="17"/>
      <c r="M1001" s="17"/>
    </row>
    <row r="1002" hidden="1" spans="9:13">
      <c r="I1002" s="17"/>
      <c r="J1002" s="17"/>
      <c r="K1002" s="17"/>
      <c r="L1002" s="17"/>
      <c r="M1002" s="17"/>
    </row>
    <row r="1003" hidden="1" spans="9:13">
      <c r="I1003" s="17"/>
      <c r="J1003" s="17"/>
      <c r="K1003" s="17"/>
      <c r="L1003" s="17"/>
      <c r="M1003" s="17"/>
    </row>
    <row r="1004" hidden="1" spans="9:13">
      <c r="I1004" s="17"/>
      <c r="J1004" s="17"/>
      <c r="K1004" s="17"/>
      <c r="L1004" s="17"/>
      <c r="M1004" s="17"/>
    </row>
    <row r="1005" hidden="1" spans="9:13">
      <c r="I1005" s="17"/>
      <c r="J1005" s="17"/>
      <c r="K1005" s="17"/>
      <c r="L1005" s="17"/>
      <c r="M1005" s="17"/>
    </row>
    <row r="1006" hidden="1" spans="9:13">
      <c r="I1006" s="17"/>
      <c r="J1006" s="17"/>
      <c r="K1006" s="17"/>
      <c r="L1006" s="17"/>
      <c r="M1006" s="17"/>
    </row>
    <row r="1007" hidden="1" spans="9:13">
      <c r="I1007" s="17"/>
      <c r="J1007" s="17"/>
      <c r="K1007" s="17"/>
      <c r="L1007" s="17"/>
      <c r="M1007" s="17"/>
    </row>
    <row r="1008" hidden="1" spans="9:13">
      <c r="I1008" s="17"/>
      <c r="J1008" s="17"/>
      <c r="K1008" s="17"/>
      <c r="L1008" s="17"/>
      <c r="M1008" s="17"/>
    </row>
    <row r="1009" hidden="1" spans="9:13">
      <c r="I1009" s="17"/>
      <c r="J1009" s="17"/>
      <c r="K1009" s="17"/>
      <c r="L1009" s="17"/>
      <c r="M1009" s="17"/>
    </row>
    <row r="1010" hidden="1" spans="9:13">
      <c r="I1010" s="17"/>
      <c r="J1010" s="17"/>
      <c r="K1010" s="17"/>
      <c r="L1010" s="17"/>
      <c r="M1010" s="17"/>
    </row>
    <row r="1011" hidden="1" spans="9:13">
      <c r="I1011" s="17"/>
      <c r="J1011" s="17"/>
      <c r="K1011" s="17"/>
      <c r="L1011" s="17"/>
      <c r="M1011" s="17"/>
    </row>
    <row r="1012" hidden="1" spans="9:13">
      <c r="I1012" s="17"/>
      <c r="J1012" s="17"/>
      <c r="K1012" s="17"/>
      <c r="L1012" s="17"/>
      <c r="M1012" s="17"/>
    </row>
    <row r="1013" hidden="1" spans="9:13">
      <c r="I1013" s="17"/>
      <c r="J1013" s="17"/>
      <c r="K1013" s="17"/>
      <c r="L1013" s="17"/>
      <c r="M1013" s="17"/>
    </row>
    <row r="1014" hidden="1" spans="9:13">
      <c r="I1014" s="17"/>
      <c r="J1014" s="17"/>
      <c r="K1014" s="17"/>
      <c r="L1014" s="17"/>
      <c r="M1014" s="17"/>
    </row>
    <row r="1015" hidden="1" spans="9:13">
      <c r="I1015" s="17"/>
      <c r="J1015" s="17"/>
      <c r="K1015" s="17"/>
      <c r="L1015" s="17"/>
      <c r="M1015" s="17"/>
    </row>
    <row r="1016" hidden="1" spans="9:13">
      <c r="I1016" s="17"/>
      <c r="J1016" s="17"/>
      <c r="K1016" s="17"/>
      <c r="L1016" s="17"/>
      <c r="M1016" s="17"/>
    </row>
    <row r="1017" hidden="1" spans="9:13">
      <c r="I1017" s="17"/>
      <c r="J1017" s="17"/>
      <c r="K1017" s="17"/>
      <c r="L1017" s="17"/>
      <c r="M1017" s="17"/>
    </row>
    <row r="1018" hidden="1" spans="9:13">
      <c r="I1018" s="17"/>
      <c r="J1018" s="17"/>
      <c r="K1018" s="17"/>
      <c r="L1018" s="17"/>
      <c r="M1018" s="17"/>
    </row>
    <row r="1019" hidden="1" spans="9:13">
      <c r="I1019" s="17"/>
      <c r="J1019" s="17"/>
      <c r="K1019" s="17"/>
      <c r="L1019" s="17"/>
      <c r="M1019" s="17"/>
    </row>
    <row r="1020" hidden="1" spans="9:13">
      <c r="I1020" s="17"/>
      <c r="J1020" s="17"/>
      <c r="K1020" s="17"/>
      <c r="L1020" s="17"/>
      <c r="M1020" s="17"/>
    </row>
    <row r="1021" hidden="1" spans="9:13">
      <c r="I1021" s="17"/>
      <c r="J1021" s="17"/>
      <c r="K1021" s="17"/>
      <c r="L1021" s="17"/>
      <c r="M1021" s="17"/>
    </row>
    <row r="1022" hidden="1" spans="9:13">
      <c r="I1022" s="17"/>
      <c r="J1022" s="17"/>
      <c r="K1022" s="17"/>
      <c r="L1022" s="17"/>
      <c r="M1022" s="17"/>
    </row>
    <row r="1023" hidden="1" spans="9:13">
      <c r="I1023" s="17"/>
      <c r="J1023" s="17"/>
      <c r="K1023" s="17"/>
      <c r="L1023" s="17"/>
      <c r="M1023" s="17"/>
    </row>
    <row r="1024" hidden="1" spans="9:13">
      <c r="I1024" s="17"/>
      <c r="J1024" s="17"/>
      <c r="K1024" s="17"/>
      <c r="L1024" s="17"/>
      <c r="M1024" s="17"/>
    </row>
    <row r="1025" hidden="1" spans="9:13">
      <c r="I1025" s="17"/>
      <c r="J1025" s="17"/>
      <c r="K1025" s="17"/>
      <c r="L1025" s="17"/>
      <c r="M1025" s="17"/>
    </row>
    <row r="1026" hidden="1" spans="9:13">
      <c r="I1026" s="17"/>
      <c r="J1026" s="17"/>
      <c r="K1026" s="17"/>
      <c r="L1026" s="17"/>
      <c r="M1026" s="17"/>
    </row>
    <row r="1027" spans="1:17">
      <c r="A1027" s="33"/>
      <c r="B1027" s="33"/>
      <c r="C1027" s="33"/>
      <c r="D1027" s="33"/>
      <c r="E1027" s="33"/>
      <c r="F1027" s="33"/>
      <c r="G1027" s="33"/>
      <c r="H1027" s="33"/>
      <c r="I1027" s="45"/>
      <c r="J1027" s="45"/>
      <c r="K1027" s="45"/>
      <c r="L1027" s="45"/>
      <c r="M1027" s="47"/>
      <c r="N1027" s="33"/>
      <c r="O1027" s="33"/>
      <c r="P1027" s="33"/>
      <c r="Q1027" s="33"/>
    </row>
    <row r="1028" spans="1:17">
      <c r="A1028" s="33"/>
      <c r="B1028" s="33"/>
      <c r="C1028" s="33"/>
      <c r="D1028" s="33"/>
      <c r="E1028" s="33"/>
      <c r="F1028" s="54"/>
      <c r="G1028" s="55" t="s">
        <v>973</v>
      </c>
      <c r="H1028" s="55" t="s">
        <v>974</v>
      </c>
      <c r="I1028" s="45"/>
      <c r="J1028" s="45"/>
      <c r="K1028" s="45"/>
      <c r="L1028" s="45"/>
      <c r="M1028" s="47"/>
      <c r="N1028" s="33"/>
      <c r="O1028" s="33"/>
      <c r="P1028" s="33"/>
      <c r="Q1028" s="33"/>
    </row>
    <row r="1029" spans="1:17">
      <c r="A1029" s="33"/>
      <c r="B1029" s="33"/>
      <c r="C1029" s="33"/>
      <c r="D1029" s="33"/>
      <c r="E1029" s="33"/>
      <c r="F1029" s="33"/>
      <c r="G1029" s="33">
        <v>1</v>
      </c>
      <c r="H1029" s="54" t="s">
        <v>975</v>
      </c>
      <c r="I1029" s="45">
        <v>0</v>
      </c>
      <c r="J1029" s="45">
        <v>6</v>
      </c>
      <c r="K1029" s="45">
        <v>0</v>
      </c>
      <c r="L1029" s="45">
        <v>0</v>
      </c>
      <c r="M1029" s="47">
        <v>0</v>
      </c>
      <c r="N1029" s="33">
        <f t="shared" ref="N1027:N1030" si="17">I1029+J1029</f>
        <v>6</v>
      </c>
      <c r="O1029" s="54" t="s">
        <v>976</v>
      </c>
      <c r="P1029" s="33"/>
      <c r="Q1029" s="33"/>
    </row>
    <row r="1030" spans="1:17">
      <c r="A1030" s="33"/>
      <c r="B1030" s="33"/>
      <c r="C1030" s="33"/>
      <c r="D1030" s="33"/>
      <c r="E1030" s="33"/>
      <c r="F1030" s="33"/>
      <c r="G1030" s="33">
        <v>2</v>
      </c>
      <c r="H1030" s="54" t="s">
        <v>977</v>
      </c>
      <c r="I1030" s="45">
        <v>103</v>
      </c>
      <c r="J1030" s="45">
        <v>48795</v>
      </c>
      <c r="K1030" s="45">
        <v>0</v>
      </c>
      <c r="L1030" s="45">
        <v>103</v>
      </c>
      <c r="M1030" s="47">
        <v>0</v>
      </c>
      <c r="N1030" s="33">
        <f t="shared" si="17"/>
        <v>48898</v>
      </c>
      <c r="O1030" s="54" t="s">
        <v>978</v>
      </c>
      <c r="P1030" s="33"/>
      <c r="Q1030" s="33"/>
    </row>
    <row r="1031" spans="1:17">
      <c r="A1031" s="33"/>
      <c r="B1031" s="33"/>
      <c r="C1031" s="33"/>
      <c r="D1031" s="33"/>
      <c r="E1031" s="33"/>
      <c r="F1031" s="33"/>
      <c r="G1031" s="56" t="s">
        <v>979</v>
      </c>
      <c r="H1031" s="55">
        <f>2/(2+(L187+L882+L923+L953+L1029+L1030+M187+M882+M923+M953+M1029+M1030)/(K187+K882+K923+K953+K1029+K1030))</f>
        <v>0.447222791555647</v>
      </c>
      <c r="I1031" s="45"/>
      <c r="J1031" s="45"/>
      <c r="K1031" s="45"/>
      <c r="L1031" s="45"/>
      <c r="M1031" s="47"/>
      <c r="N1031" s="33"/>
      <c r="O1031" s="33"/>
      <c r="P1031" s="33"/>
      <c r="Q1031" s="33"/>
    </row>
    <row r="1032" s="27" customFormat="1" ht="33.75" customHeight="1" spans="1:17">
      <c r="A1032" s="48" t="s">
        <v>980</v>
      </c>
      <c r="B1032" s="49" t="s">
        <v>981</v>
      </c>
      <c r="C1032" s="49"/>
      <c r="D1032" s="49"/>
      <c r="E1032" s="49"/>
      <c r="F1032" s="49"/>
      <c r="G1032" s="49"/>
      <c r="H1032" s="57" t="s">
        <v>982</v>
      </c>
      <c r="I1032" s="63">
        <v>77565</v>
      </c>
      <c r="J1032" s="63">
        <v>262526</v>
      </c>
      <c r="K1032" s="63"/>
      <c r="L1032" s="63"/>
      <c r="M1032" s="65"/>
      <c r="N1032" s="65">
        <v>0.6469</v>
      </c>
      <c r="O1032" s="65"/>
      <c r="P1032" s="65">
        <v>0.2084</v>
      </c>
      <c r="Q1032" s="70"/>
    </row>
    <row r="1033" ht="24.75" customHeight="1" spans="1:17">
      <c r="A1033" s="50" t="s">
        <v>980</v>
      </c>
      <c r="B1033" s="51" t="s">
        <v>983</v>
      </c>
      <c r="C1033" s="51"/>
      <c r="D1033" s="51"/>
      <c r="E1033" s="51"/>
      <c r="F1033" s="51"/>
      <c r="G1033" s="51"/>
      <c r="H1033" s="58" t="s">
        <v>984</v>
      </c>
      <c r="I1033" s="64">
        <v>77565</v>
      </c>
      <c r="J1033" s="64">
        <v>262526</v>
      </c>
      <c r="K1033" s="64">
        <v>54697</v>
      </c>
      <c r="L1033" s="64">
        <v>22813</v>
      </c>
      <c r="M1033" s="66">
        <v>36903</v>
      </c>
      <c r="N1033" s="64">
        <v>0.6469</v>
      </c>
      <c r="O1033" s="64">
        <f>2/(2+(L187+L882+L923+L953+L1029+L1030+L1033+M187+M882+M923+M953+M1029+M1030+M1033)/(K187+K882+K923+K953+K1029+K1030+K1033))</f>
        <v>0.641281920121387</v>
      </c>
      <c r="P1033" s="64">
        <v>0.4796</v>
      </c>
      <c r="Q1033" s="33"/>
    </row>
    <row r="1034" ht="12.75" spans="1:17">
      <c r="A1034" s="33"/>
      <c r="B1034" s="33"/>
      <c r="C1034" s="33"/>
      <c r="D1034" s="33"/>
      <c r="E1034" s="33"/>
      <c r="F1034" s="33"/>
      <c r="G1034" s="33"/>
      <c r="H1034" s="33"/>
      <c r="I1034" s="10"/>
      <c r="J1034" s="54" t="s">
        <v>985</v>
      </c>
      <c r="K1034" s="33"/>
      <c r="L1034" s="45"/>
      <c r="M1034" s="47"/>
      <c r="N1034" s="67" t="s">
        <v>986</v>
      </c>
      <c r="O1034" s="68" t="s">
        <v>987</v>
      </c>
      <c r="P1034" s="67" t="s">
        <v>988</v>
      </c>
      <c r="Q1034" s="33"/>
    </row>
    <row r="1035" ht="14.25" customHeight="1" spans="1:17">
      <c r="A1035" s="33"/>
      <c r="B1035" s="33"/>
      <c r="C1035" s="52" t="s">
        <v>989</v>
      </c>
      <c r="D1035" s="53"/>
      <c r="E1035" s="53"/>
      <c r="F1035" s="53"/>
      <c r="G1035" s="53"/>
      <c r="H1035" s="59"/>
      <c r="I1035" s="10"/>
      <c r="J1035" s="45"/>
      <c r="K1035" s="45"/>
      <c r="L1035" s="45"/>
      <c r="M1035" s="47"/>
      <c r="N1035" s="33"/>
      <c r="O1035" s="33"/>
      <c r="P1035" s="33"/>
      <c r="Q1035" s="33"/>
    </row>
    <row r="1036" ht="14.25" customHeight="1" spans="1:17">
      <c r="A1036" s="33"/>
      <c r="B1036" s="33"/>
      <c r="C1036" s="33"/>
      <c r="D1036" s="33"/>
      <c r="E1036" s="33"/>
      <c r="F1036" s="33"/>
      <c r="G1036" s="33"/>
      <c r="H1036" s="33"/>
      <c r="I1036" s="10"/>
      <c r="J1036" s="45"/>
      <c r="K1036" s="45"/>
      <c r="L1036" s="45"/>
      <c r="M1036" s="47"/>
      <c r="N1036" s="33"/>
      <c r="O1036" s="33"/>
      <c r="P1036" s="33"/>
      <c r="Q1036" s="33"/>
    </row>
    <row r="1037" spans="1:17">
      <c r="A1037" s="33"/>
      <c r="B1037" s="33"/>
      <c r="C1037" s="33"/>
      <c r="D1037" s="33"/>
      <c r="E1037" s="33"/>
      <c r="F1037" s="33"/>
      <c r="G1037" s="33"/>
      <c r="H1037" s="60"/>
      <c r="I1037" s="45"/>
      <c r="J1037" s="45"/>
      <c r="K1037" s="45"/>
      <c r="L1037" s="45"/>
      <c r="M1037" s="47"/>
      <c r="N1037" s="60"/>
      <c r="O1037" s="33"/>
      <c r="P1037" s="33"/>
      <c r="Q1037" s="33"/>
    </row>
    <row r="1038" spans="1:17">
      <c r="A1038" s="33"/>
      <c r="B1038" s="33"/>
      <c r="C1038" s="33"/>
      <c r="D1038" s="33"/>
      <c r="E1038" s="33"/>
      <c r="F1038" s="33"/>
      <c r="G1038" s="61" t="s">
        <v>990</v>
      </c>
      <c r="H1038" s="61" t="s">
        <v>974</v>
      </c>
      <c r="I1038" s="45"/>
      <c r="J1038" s="45"/>
      <c r="K1038" s="45"/>
      <c r="L1038" s="45"/>
      <c r="M1038" s="47"/>
      <c r="N1038" s="60"/>
      <c r="O1038" s="33"/>
      <c r="P1038" s="33"/>
      <c r="Q1038" s="33"/>
    </row>
    <row r="1039" spans="1:17">
      <c r="A1039" s="33"/>
      <c r="B1039" s="33"/>
      <c r="C1039" s="33"/>
      <c r="D1039" s="33"/>
      <c r="E1039" s="33"/>
      <c r="F1039" s="33"/>
      <c r="G1039" s="33">
        <v>1</v>
      </c>
      <c r="H1039" s="62" t="s">
        <v>991</v>
      </c>
      <c r="I1039" s="45"/>
      <c r="J1039" s="45"/>
      <c r="K1039" s="45"/>
      <c r="L1039" s="45"/>
      <c r="M1039" s="47"/>
      <c r="N1039" s="60"/>
      <c r="O1039" s="69" t="s">
        <v>992</v>
      </c>
      <c r="P1039" s="33"/>
      <c r="Q1039" s="33"/>
    </row>
    <row r="1040" spans="1:17">
      <c r="A1040" s="33"/>
      <c r="B1040" s="33"/>
      <c r="C1040" s="33"/>
      <c r="D1040" s="33"/>
      <c r="E1040" s="33"/>
      <c r="F1040" s="33"/>
      <c r="G1040" s="33">
        <v>2</v>
      </c>
      <c r="H1040" s="62" t="s">
        <v>993</v>
      </c>
      <c r="I1040" s="45"/>
      <c r="J1040" s="45"/>
      <c r="K1040" s="45"/>
      <c r="L1040" s="45"/>
      <c r="M1040" s="47"/>
      <c r="N1040" s="60"/>
      <c r="O1040" s="69" t="s">
        <v>994</v>
      </c>
      <c r="P1040" s="33"/>
      <c r="Q1040" s="33"/>
    </row>
    <row r="1041" spans="1:16">
      <c r="A1041" s="33"/>
      <c r="B1041" s="33"/>
      <c r="C1041" s="33"/>
      <c r="D1041" s="33"/>
      <c r="E1041" s="33"/>
      <c r="F1041" s="33"/>
      <c r="G1041" s="33"/>
      <c r="H1041" s="33"/>
      <c r="I1041" s="33"/>
      <c r="J1041" s="33"/>
      <c r="K1041" s="33"/>
      <c r="L1041" s="33"/>
      <c r="M1041" s="33"/>
      <c r="N1041" s="33"/>
      <c r="O1041" s="33"/>
      <c r="P1041" s="33"/>
    </row>
    <row r="1042" spans="1:16">
      <c r="A1042" s="33"/>
      <c r="B1042" s="33"/>
      <c r="C1042" s="33"/>
      <c r="D1042" s="33"/>
      <c r="E1042" s="33"/>
      <c r="F1042" s="33"/>
      <c r="G1042" s="33"/>
      <c r="H1042" s="33"/>
      <c r="I1042" s="33"/>
      <c r="J1042" s="33"/>
      <c r="K1042" s="33"/>
      <c r="L1042" s="33"/>
      <c r="M1042" s="33"/>
      <c r="N1042" s="33"/>
      <c r="O1042" s="33"/>
      <c r="P1042" s="33"/>
    </row>
    <row r="1043" spans="1:16">
      <c r="A1043" s="33"/>
      <c r="B1043" s="33"/>
      <c r="C1043" s="33"/>
      <c r="D1043" s="33"/>
      <c r="E1043" s="33"/>
      <c r="F1043" s="33"/>
      <c r="G1043" s="33"/>
      <c r="H1043" s="33"/>
      <c r="I1043" s="33"/>
      <c r="J1043" s="33"/>
      <c r="K1043" s="33"/>
      <c r="L1043" s="33"/>
      <c r="M1043" s="33"/>
      <c r="N1043" s="33"/>
      <c r="O1043" s="33"/>
      <c r="P1043" s="33"/>
    </row>
    <row r="1044" spans="1:16">
      <c r="A1044" s="33"/>
      <c r="B1044" s="33"/>
      <c r="C1044" s="33"/>
      <c r="D1044" s="33"/>
      <c r="E1044" s="33"/>
      <c r="F1044" s="33"/>
      <c r="G1044" s="33"/>
      <c r="H1044" s="33"/>
      <c r="I1044" s="33"/>
      <c r="J1044" s="33"/>
      <c r="K1044" s="33"/>
      <c r="L1044" s="33"/>
      <c r="M1044" s="33"/>
      <c r="N1044" s="33"/>
      <c r="O1044" s="33"/>
      <c r="P1044" s="33"/>
    </row>
    <row r="1045" spans="8:14">
      <c r="H1045" s="24"/>
      <c r="I1045" s="17"/>
      <c r="J1045" s="17"/>
      <c r="K1045" s="17"/>
      <c r="L1045" s="17"/>
      <c r="M1045" s="17"/>
      <c r="N1045" s="24"/>
    </row>
    <row r="1046" spans="8:14">
      <c r="H1046" s="24"/>
      <c r="I1046" s="17"/>
      <c r="J1046" s="17"/>
      <c r="K1046" s="17"/>
      <c r="L1046" s="17"/>
      <c r="M1046" s="17"/>
      <c r="N1046" s="24"/>
    </row>
    <row r="1047" spans="8:14">
      <c r="H1047" s="24"/>
      <c r="I1047" s="17"/>
      <c r="J1047" s="17"/>
      <c r="K1047" s="17"/>
      <c r="L1047" s="17"/>
      <c r="M1047" s="17"/>
      <c r="N1047" s="24"/>
    </row>
    <row r="1048" spans="8:14">
      <c r="H1048" s="24"/>
      <c r="I1048" s="17"/>
      <c r="J1048" s="17"/>
      <c r="K1048" s="17"/>
      <c r="L1048" s="17"/>
      <c r="M1048" s="17"/>
      <c r="N1048" s="24"/>
    </row>
    <row r="1049" spans="8:14">
      <c r="H1049" s="24"/>
      <c r="I1049" s="17"/>
      <c r="J1049" s="17"/>
      <c r="K1049" s="17"/>
      <c r="L1049" s="17"/>
      <c r="M1049" s="17"/>
      <c r="N1049" s="24"/>
    </row>
    <row r="1050" spans="8:14">
      <c r="H1050" s="24"/>
      <c r="I1050" s="17"/>
      <c r="J1050" s="17"/>
      <c r="K1050" s="17"/>
      <c r="L1050" s="17"/>
      <c r="M1050" s="17"/>
      <c r="N1050" s="24"/>
    </row>
    <row r="1051" spans="8:14">
      <c r="H1051" s="24"/>
      <c r="I1051" s="17"/>
      <c r="J1051" s="17"/>
      <c r="K1051" s="17"/>
      <c r="L1051" s="17"/>
      <c r="M1051" s="17"/>
      <c r="N1051" s="24"/>
    </row>
    <row r="1052" spans="8:14">
      <c r="H1052" s="24"/>
      <c r="I1052" s="17"/>
      <c r="J1052" s="17"/>
      <c r="K1052" s="17"/>
      <c r="L1052" s="17"/>
      <c r="M1052" s="17"/>
      <c r="N1052" s="24"/>
    </row>
    <row r="1053" spans="8:14">
      <c r="H1053" s="24"/>
      <c r="I1053" s="17"/>
      <c r="J1053" s="17"/>
      <c r="K1053" s="17"/>
      <c r="L1053" s="17"/>
      <c r="M1053" s="17"/>
      <c r="N1053" s="24"/>
    </row>
    <row r="1054" spans="8:14">
      <c r="H1054" s="24"/>
      <c r="I1054" s="17"/>
      <c r="J1054" s="17"/>
      <c r="K1054" s="17"/>
      <c r="L1054" s="17"/>
      <c r="M1054" s="17"/>
      <c r="N1054" s="24"/>
    </row>
    <row r="1055" spans="8:14">
      <c r="H1055" s="24"/>
      <c r="I1055" s="17"/>
      <c r="J1055" s="17"/>
      <c r="K1055" s="17"/>
      <c r="L1055" s="17"/>
      <c r="M1055" s="17"/>
      <c r="N1055" s="24"/>
    </row>
    <row r="1056" spans="8:14">
      <c r="H1056" s="24"/>
      <c r="I1056" s="17"/>
      <c r="J1056" s="17"/>
      <c r="K1056" s="17"/>
      <c r="L1056" s="17"/>
      <c r="M1056" s="17"/>
      <c r="N1056" s="24"/>
    </row>
    <row r="1057" spans="8:14">
      <c r="H1057" s="24"/>
      <c r="I1057" s="17"/>
      <c r="J1057" s="17"/>
      <c r="K1057" s="17"/>
      <c r="L1057" s="17"/>
      <c r="M1057" s="17"/>
      <c r="N1057" s="24"/>
    </row>
    <row r="1058" spans="8:14">
      <c r="H1058" s="24"/>
      <c r="I1058" s="17"/>
      <c r="J1058" s="17"/>
      <c r="K1058" s="17"/>
      <c r="L1058" s="17"/>
      <c r="M1058" s="17"/>
      <c r="N1058" s="24"/>
    </row>
    <row r="1059" spans="8:14">
      <c r="H1059" s="24"/>
      <c r="I1059" s="17"/>
      <c r="J1059" s="17"/>
      <c r="K1059" s="17"/>
      <c r="L1059" s="17"/>
      <c r="M1059" s="17"/>
      <c r="N1059" s="24"/>
    </row>
    <row r="1060" spans="8:14">
      <c r="H1060" s="24"/>
      <c r="I1060" s="17"/>
      <c r="J1060" s="17"/>
      <c r="K1060" s="17"/>
      <c r="L1060" s="17"/>
      <c r="M1060" s="17"/>
      <c r="N1060" s="24"/>
    </row>
    <row r="1061" spans="8:14">
      <c r="H1061" s="24"/>
      <c r="I1061" s="17"/>
      <c r="J1061" s="17"/>
      <c r="K1061" s="17"/>
      <c r="L1061" s="17"/>
      <c r="M1061" s="17"/>
      <c r="N1061" s="24"/>
    </row>
    <row r="1062" spans="8:15">
      <c r="H1062" s="24"/>
      <c r="I1062" s="17"/>
      <c r="J1062" s="17"/>
      <c r="K1062" s="17"/>
      <c r="L1062" s="17"/>
      <c r="M1062" s="17"/>
      <c r="N1062" s="24"/>
      <c r="O1062" s="24"/>
    </row>
    <row r="1063" spans="8:15">
      <c r="H1063" s="24"/>
      <c r="I1063" s="17"/>
      <c r="J1063" s="17"/>
      <c r="K1063" s="17"/>
      <c r="L1063" s="17"/>
      <c r="M1063" s="17"/>
      <c r="N1063" s="24"/>
      <c r="O1063" s="24"/>
    </row>
    <row r="1064" spans="8:15">
      <c r="H1064" s="24"/>
      <c r="I1064" s="17"/>
      <c r="J1064" s="17"/>
      <c r="K1064" s="17"/>
      <c r="L1064" s="17"/>
      <c r="M1064" s="17"/>
      <c r="N1064" s="24"/>
      <c r="O1064" s="24"/>
    </row>
    <row r="1065" spans="8:15">
      <c r="H1065" s="24"/>
      <c r="I1065" s="17"/>
      <c r="J1065" s="17"/>
      <c r="K1065" s="17"/>
      <c r="L1065" s="17"/>
      <c r="M1065" s="17"/>
      <c r="N1065" s="24"/>
      <c r="O1065" s="24"/>
    </row>
    <row r="1066" spans="8:15">
      <c r="H1066" s="24"/>
      <c r="I1066" s="17"/>
      <c r="J1066" s="17"/>
      <c r="K1066" s="17"/>
      <c r="L1066" s="17"/>
      <c r="M1066" s="17"/>
      <c r="N1066" s="24"/>
      <c r="O1066" s="24"/>
    </row>
    <row r="1067" spans="8:15">
      <c r="H1067" s="24"/>
      <c r="I1067" s="17"/>
      <c r="J1067" s="17"/>
      <c r="K1067" s="17"/>
      <c r="L1067" s="17"/>
      <c r="M1067" s="17"/>
      <c r="N1067" s="24"/>
      <c r="O1067" s="24"/>
    </row>
    <row r="1068" spans="8:15">
      <c r="H1068" s="24"/>
      <c r="I1068" s="17"/>
      <c r="J1068" s="17"/>
      <c r="K1068" s="17"/>
      <c r="L1068" s="17"/>
      <c r="M1068" s="17"/>
      <c r="N1068" s="24"/>
      <c r="O1068" s="24"/>
    </row>
    <row r="1069" spans="8:15">
      <c r="H1069" s="24"/>
      <c r="I1069" s="17"/>
      <c r="J1069" s="17"/>
      <c r="K1069" s="17"/>
      <c r="L1069" s="17"/>
      <c r="M1069" s="17"/>
      <c r="N1069" s="24"/>
      <c r="O1069" s="24"/>
    </row>
    <row r="1070" spans="8:15">
      <c r="H1070" s="24"/>
      <c r="I1070" s="17"/>
      <c r="J1070" s="17"/>
      <c r="K1070" s="17"/>
      <c r="L1070" s="17"/>
      <c r="M1070" s="17"/>
      <c r="N1070" s="24"/>
      <c r="O1070" s="24"/>
    </row>
    <row r="1071" spans="8:15">
      <c r="H1071" s="24"/>
      <c r="I1071" s="17"/>
      <c r="J1071" s="17"/>
      <c r="K1071" s="17"/>
      <c r="L1071" s="17"/>
      <c r="M1071" s="17"/>
      <c r="N1071" s="24"/>
      <c r="O1071" s="24"/>
    </row>
    <row r="1072" spans="8:15">
      <c r="H1072" s="24"/>
      <c r="I1072" s="17"/>
      <c r="J1072" s="17"/>
      <c r="K1072" s="17"/>
      <c r="L1072" s="17"/>
      <c r="M1072" s="17"/>
      <c r="N1072" s="24"/>
      <c r="O1072" s="24"/>
    </row>
    <row r="1073" spans="8:15">
      <c r="H1073" s="24"/>
      <c r="I1073" s="17"/>
      <c r="J1073" s="17"/>
      <c r="K1073" s="17"/>
      <c r="L1073" s="17"/>
      <c r="M1073" s="17"/>
      <c r="N1073" s="24"/>
      <c r="O1073" s="24"/>
    </row>
    <row r="1074" spans="8:15">
      <c r="H1074" s="24"/>
      <c r="I1074" s="17"/>
      <c r="J1074" s="17"/>
      <c r="K1074" s="17"/>
      <c r="L1074" s="17"/>
      <c r="M1074" s="17"/>
      <c r="N1074" s="24"/>
      <c r="O1074" s="24"/>
    </row>
    <row r="1075" spans="8:15">
      <c r="H1075" s="24"/>
      <c r="I1075" s="17"/>
      <c r="J1075" s="17"/>
      <c r="K1075" s="17"/>
      <c r="L1075" s="17"/>
      <c r="M1075" s="17"/>
      <c r="N1075" s="24"/>
      <c r="O1075" s="24"/>
    </row>
    <row r="1076" spans="8:15">
      <c r="H1076" s="24"/>
      <c r="I1076" s="17"/>
      <c r="J1076" s="17"/>
      <c r="K1076" s="17"/>
      <c r="L1076" s="17"/>
      <c r="M1076" s="17"/>
      <c r="N1076" s="24"/>
      <c r="O1076" s="24"/>
    </row>
    <row r="1077" spans="8:15">
      <c r="H1077" s="24"/>
      <c r="I1077" s="17"/>
      <c r="J1077" s="17"/>
      <c r="K1077" s="17"/>
      <c r="L1077" s="17"/>
      <c r="M1077" s="17"/>
      <c r="N1077" s="24"/>
      <c r="O1077" s="24"/>
    </row>
    <row r="1078" spans="8:15">
      <c r="H1078" s="24"/>
      <c r="I1078" s="17"/>
      <c r="J1078" s="17"/>
      <c r="K1078" s="17"/>
      <c r="L1078" s="17"/>
      <c r="M1078" s="17"/>
      <c r="N1078" s="24"/>
      <c r="O1078" s="24"/>
    </row>
    <row r="1079" spans="8:15">
      <c r="H1079" s="24"/>
      <c r="I1079" s="17"/>
      <c r="J1079" s="17"/>
      <c r="K1079" s="17"/>
      <c r="L1079" s="17"/>
      <c r="M1079" s="17"/>
      <c r="N1079" s="24"/>
      <c r="O1079" s="24"/>
    </row>
    <row r="1080" spans="8:15">
      <c r="H1080" s="24"/>
      <c r="I1080" s="17"/>
      <c r="J1080" s="17"/>
      <c r="K1080" s="17"/>
      <c r="L1080" s="17"/>
      <c r="M1080" s="17"/>
      <c r="N1080" s="24"/>
      <c r="O1080" s="24"/>
    </row>
    <row r="1081" spans="8:15">
      <c r="H1081" s="24"/>
      <c r="I1081" s="17"/>
      <c r="J1081" s="17"/>
      <c r="K1081" s="17"/>
      <c r="L1081" s="17"/>
      <c r="M1081" s="17"/>
      <c r="N1081" s="24"/>
      <c r="O1081" s="24"/>
    </row>
    <row r="1082" spans="8:15">
      <c r="H1082" s="24"/>
      <c r="I1082" s="17"/>
      <c r="J1082" s="17"/>
      <c r="K1082" s="17"/>
      <c r="L1082" s="17"/>
      <c r="M1082" s="17"/>
      <c r="N1082" s="24"/>
      <c r="O1082" s="24"/>
    </row>
    <row r="1083" spans="8:15">
      <c r="H1083" s="24"/>
      <c r="I1083" s="17"/>
      <c r="J1083" s="17"/>
      <c r="K1083" s="17"/>
      <c r="L1083" s="17"/>
      <c r="M1083" s="17"/>
      <c r="N1083" s="24"/>
      <c r="O1083" s="24"/>
    </row>
    <row r="1084" spans="8:15">
      <c r="H1084" s="24"/>
      <c r="I1084" s="17"/>
      <c r="J1084" s="17"/>
      <c r="K1084" s="17"/>
      <c r="L1084" s="17"/>
      <c r="M1084" s="17"/>
      <c r="N1084" s="24"/>
      <c r="O1084" s="24"/>
    </row>
    <row r="1085" spans="9:15">
      <c r="I1085" s="17"/>
      <c r="J1085" s="17"/>
      <c r="K1085" s="17"/>
      <c r="L1085" s="17"/>
      <c r="M1085" s="17"/>
      <c r="N1085" s="24"/>
      <c r="O1085" s="24"/>
    </row>
    <row r="1086" spans="9:15">
      <c r="I1086" s="17"/>
      <c r="J1086" s="17"/>
      <c r="K1086" s="17"/>
      <c r="L1086" s="17"/>
      <c r="M1086" s="17"/>
      <c r="N1086" s="24"/>
      <c r="O1086" s="24"/>
    </row>
    <row r="1087" spans="9:15">
      <c r="I1087" s="25"/>
      <c r="J1087" s="17"/>
      <c r="K1087" s="17"/>
      <c r="L1087" s="17"/>
      <c r="M1087" s="17"/>
      <c r="N1087" s="24"/>
      <c r="O1087" s="24"/>
    </row>
    <row r="1088" spans="9:15">
      <c r="I1088" s="17"/>
      <c r="J1088" s="17"/>
      <c r="K1088" s="17"/>
      <c r="L1088" s="17"/>
      <c r="M1088" s="17"/>
      <c r="N1088" s="24"/>
      <c r="O1088" s="24"/>
    </row>
    <row r="1089" spans="9:15">
      <c r="I1089" s="17"/>
      <c r="J1089" s="17"/>
      <c r="K1089" s="17"/>
      <c r="L1089" s="17"/>
      <c r="M1089" s="17"/>
      <c r="N1089" s="24"/>
      <c r="O1089" s="24"/>
    </row>
    <row r="1090" spans="9:15">
      <c r="I1090" s="17"/>
      <c r="J1090" s="17"/>
      <c r="K1090" s="17"/>
      <c r="L1090" s="17"/>
      <c r="M1090" s="17"/>
      <c r="N1090" s="24"/>
      <c r="O1090" s="24"/>
    </row>
    <row r="1091" spans="9:15">
      <c r="I1091" s="17"/>
      <c r="J1091" s="17"/>
      <c r="K1091" s="17"/>
      <c r="L1091" s="17"/>
      <c r="M1091" s="17"/>
      <c r="N1091" s="24"/>
      <c r="O1091" s="24"/>
    </row>
    <row r="1092" spans="9:15">
      <c r="I1092" s="17"/>
      <c r="J1092" s="17"/>
      <c r="K1092" s="17"/>
      <c r="L1092" s="17"/>
      <c r="M1092" s="17"/>
      <c r="N1092" s="24"/>
      <c r="O1092" s="24"/>
    </row>
    <row r="1093" spans="9:15">
      <c r="I1093" s="17"/>
      <c r="J1093" s="17"/>
      <c r="K1093" s="17"/>
      <c r="L1093" s="17"/>
      <c r="M1093" s="17"/>
      <c r="N1093" s="24"/>
      <c r="O1093" s="24"/>
    </row>
    <row r="1094" spans="9:15">
      <c r="I1094" s="17"/>
      <c r="J1094" s="17"/>
      <c r="K1094" s="17"/>
      <c r="L1094" s="17"/>
      <c r="M1094" s="17"/>
      <c r="N1094" s="24"/>
      <c r="O1094" s="24"/>
    </row>
    <row r="1095" spans="9:15">
      <c r="I1095" s="17"/>
      <c r="J1095" s="17"/>
      <c r="K1095" s="17"/>
      <c r="L1095" s="17"/>
      <c r="M1095" s="17"/>
      <c r="N1095" s="24"/>
      <c r="O1095" s="24"/>
    </row>
    <row r="1096" spans="9:15">
      <c r="I1096" s="17"/>
      <c r="J1096" s="17"/>
      <c r="K1096" s="17"/>
      <c r="L1096" s="17"/>
      <c r="M1096" s="17"/>
      <c r="N1096" s="24"/>
      <c r="O1096" s="24"/>
    </row>
    <row r="1097" spans="9:15">
      <c r="I1097" s="17"/>
      <c r="J1097" s="17"/>
      <c r="K1097" s="17"/>
      <c r="L1097" s="17"/>
      <c r="M1097" s="17"/>
      <c r="N1097" s="24"/>
      <c r="O1097" s="24"/>
    </row>
    <row r="1098" spans="9:15">
      <c r="I1098" s="17"/>
      <c r="J1098" s="17"/>
      <c r="K1098" s="17"/>
      <c r="L1098" s="17"/>
      <c r="M1098" s="17"/>
      <c r="N1098" s="24"/>
      <c r="O1098" s="24"/>
    </row>
    <row r="1099" spans="9:15">
      <c r="I1099" s="17"/>
      <c r="J1099" s="17"/>
      <c r="K1099" s="17"/>
      <c r="L1099" s="17"/>
      <c r="M1099" s="17"/>
      <c r="N1099" s="24"/>
      <c r="O1099" s="24"/>
    </row>
    <row r="1100" spans="9:15">
      <c r="I1100" s="17"/>
      <c r="J1100" s="17"/>
      <c r="K1100" s="17"/>
      <c r="L1100" s="17"/>
      <c r="M1100" s="17"/>
      <c r="N1100" s="24"/>
      <c r="O1100" s="24"/>
    </row>
    <row r="1101" spans="9:15">
      <c r="I1101" s="17"/>
      <c r="J1101" s="17"/>
      <c r="K1101" s="17"/>
      <c r="L1101" s="17"/>
      <c r="M1101" s="17"/>
      <c r="N1101" s="24"/>
      <c r="O1101" s="24"/>
    </row>
    <row r="1102" spans="9:15">
      <c r="I1102" s="17"/>
      <c r="J1102" s="17"/>
      <c r="K1102" s="17"/>
      <c r="L1102" s="17"/>
      <c r="M1102" s="17"/>
      <c r="N1102" s="24"/>
      <c r="O1102" s="24"/>
    </row>
    <row r="1103" spans="9:15">
      <c r="I1103" s="17"/>
      <c r="J1103" s="17"/>
      <c r="K1103" s="17"/>
      <c r="L1103" s="17"/>
      <c r="M1103" s="17"/>
      <c r="N1103" s="24"/>
      <c r="O1103" s="24"/>
    </row>
    <row r="1104" spans="9:15">
      <c r="I1104" s="17"/>
      <c r="J1104" s="17"/>
      <c r="K1104" s="17"/>
      <c r="L1104" s="17"/>
      <c r="M1104" s="17"/>
      <c r="N1104" s="24"/>
      <c r="O1104" s="24"/>
    </row>
    <row r="1105" spans="9:13">
      <c r="I1105" s="17"/>
      <c r="J1105" s="17"/>
      <c r="K1105" s="17"/>
      <c r="L1105" s="17"/>
      <c r="M1105" s="17"/>
    </row>
    <row r="1106" spans="9:13">
      <c r="I1106" s="17"/>
      <c r="J1106" s="17"/>
      <c r="K1106" s="17"/>
      <c r="L1106" s="17"/>
      <c r="M1106" s="17"/>
    </row>
    <row r="1107" spans="9:13">
      <c r="I1107" s="17"/>
      <c r="J1107" s="17"/>
      <c r="K1107" s="17"/>
      <c r="L1107" s="17"/>
      <c r="M1107" s="17"/>
    </row>
    <row r="1108" spans="9:13">
      <c r="I1108" s="17"/>
      <c r="J1108" s="17"/>
      <c r="K1108" s="17"/>
      <c r="L1108" s="17"/>
      <c r="M1108" s="17"/>
    </row>
    <row r="1109" spans="9:13">
      <c r="I1109" s="17"/>
      <c r="J1109" s="17"/>
      <c r="K1109" s="17"/>
      <c r="L1109" s="17"/>
      <c r="M1109" s="17"/>
    </row>
    <row r="1110" spans="9:13">
      <c r="I1110" s="17"/>
      <c r="J1110" s="17"/>
      <c r="K1110" s="17"/>
      <c r="L1110" s="17"/>
      <c r="M1110" s="17"/>
    </row>
    <row r="1111" spans="9:13">
      <c r="I1111" s="17"/>
      <c r="J1111" s="17"/>
      <c r="K1111" s="17"/>
      <c r="L1111" s="17"/>
      <c r="M1111" s="17"/>
    </row>
    <row r="1112" spans="9:13">
      <c r="I1112" s="17"/>
      <c r="J1112" s="17"/>
      <c r="K1112" s="17"/>
      <c r="L1112" s="17"/>
      <c r="M1112" s="17"/>
    </row>
    <row r="1113" spans="9:13">
      <c r="I1113" s="17"/>
      <c r="J1113" s="17"/>
      <c r="K1113" s="17"/>
      <c r="L1113" s="17"/>
      <c r="M1113" s="17"/>
    </row>
    <row r="1114" spans="9:13">
      <c r="I1114" s="17"/>
      <c r="J1114" s="17"/>
      <c r="K1114" s="17"/>
      <c r="L1114" s="17"/>
      <c r="M1114" s="17"/>
    </row>
    <row r="1115" spans="9:13">
      <c r="I1115" s="17"/>
      <c r="J1115" s="17"/>
      <c r="K1115" s="17"/>
      <c r="L1115" s="17"/>
      <c r="M1115" s="17"/>
    </row>
    <row r="1116" spans="9:13">
      <c r="I1116" s="17"/>
      <c r="J1116" s="17"/>
      <c r="K1116" s="17"/>
      <c r="L1116" s="17"/>
      <c r="M1116" s="17"/>
    </row>
    <row r="1117" spans="9:13">
      <c r="I1117" s="17"/>
      <c r="J1117" s="17"/>
      <c r="K1117" s="17"/>
      <c r="L1117" s="17"/>
      <c r="M1117" s="17"/>
    </row>
    <row r="1118" spans="9:13">
      <c r="I1118" s="17"/>
      <c r="J1118" s="17"/>
      <c r="K1118" s="17"/>
      <c r="L1118" s="17"/>
      <c r="M1118" s="17"/>
    </row>
    <row r="1119" spans="9:13">
      <c r="I1119" s="17"/>
      <c r="J1119" s="17"/>
      <c r="K1119" s="17"/>
      <c r="L1119" s="17"/>
      <c r="M1119" s="17"/>
    </row>
    <row r="1120" spans="9:13">
      <c r="I1120" s="17"/>
      <c r="J1120" s="17"/>
      <c r="K1120" s="17"/>
      <c r="L1120" s="17"/>
      <c r="M1120" s="17"/>
    </row>
    <row r="1121" spans="9:13">
      <c r="I1121" s="17"/>
      <c r="J1121" s="17"/>
      <c r="K1121" s="17"/>
      <c r="L1121" s="17"/>
      <c r="M1121" s="17"/>
    </row>
    <row r="1122" spans="9:13">
      <c r="I1122" s="17"/>
      <c r="J1122" s="17"/>
      <c r="K1122" s="17"/>
      <c r="L1122" s="17"/>
      <c r="M1122" s="17"/>
    </row>
    <row r="1123" spans="9:13">
      <c r="I1123" s="17"/>
      <c r="J1123" s="17"/>
      <c r="K1123" s="17"/>
      <c r="L1123" s="17"/>
      <c r="M1123" s="17"/>
    </row>
    <row r="1124" spans="9:13">
      <c r="I1124" s="17"/>
      <c r="J1124" s="17"/>
      <c r="K1124" s="17"/>
      <c r="L1124" s="17"/>
      <c r="M1124" s="17"/>
    </row>
    <row r="1125" spans="9:13">
      <c r="I1125" s="17"/>
      <c r="J1125" s="17"/>
      <c r="K1125" s="17"/>
      <c r="L1125" s="17"/>
      <c r="M1125" s="17"/>
    </row>
    <row r="1126" spans="9:13">
      <c r="I1126" s="17"/>
      <c r="J1126" s="17"/>
      <c r="K1126" s="17"/>
      <c r="L1126" s="17"/>
      <c r="M1126" s="17"/>
    </row>
    <row r="1127" spans="9:13">
      <c r="I1127" s="17"/>
      <c r="J1127" s="17"/>
      <c r="K1127" s="17"/>
      <c r="L1127" s="17"/>
      <c r="M1127" s="17"/>
    </row>
    <row r="1128" spans="9:13">
      <c r="I1128" s="17"/>
      <c r="J1128" s="17"/>
      <c r="K1128" s="17"/>
      <c r="L1128" s="17"/>
      <c r="M1128" s="17"/>
    </row>
    <row r="1129" spans="9:13">
      <c r="I1129" s="17"/>
      <c r="J1129" s="17"/>
      <c r="K1129" s="17"/>
      <c r="L1129" s="17"/>
      <c r="M1129" s="17"/>
    </row>
    <row r="1130" spans="9:13">
      <c r="I1130" s="17"/>
      <c r="J1130" s="17"/>
      <c r="K1130" s="17"/>
      <c r="L1130" s="17"/>
      <c r="M1130" s="17"/>
    </row>
    <row r="1131" spans="9:13">
      <c r="I1131" s="17"/>
      <c r="J1131" s="17"/>
      <c r="K1131" s="17"/>
      <c r="L1131" s="17"/>
      <c r="M1131" s="17"/>
    </row>
    <row r="1132" spans="9:13">
      <c r="I1132" s="17"/>
      <c r="J1132" s="17"/>
      <c r="K1132" s="17"/>
      <c r="L1132" s="17"/>
      <c r="M1132" s="17"/>
    </row>
    <row r="1133" spans="9:13">
      <c r="I1133" s="17"/>
      <c r="J1133" s="17"/>
      <c r="K1133" s="17"/>
      <c r="L1133" s="17"/>
      <c r="M1133" s="17"/>
    </row>
    <row r="1134" spans="9:13">
      <c r="I1134" s="17"/>
      <c r="J1134" s="17"/>
      <c r="K1134" s="17"/>
      <c r="L1134" s="17"/>
      <c r="M1134" s="17"/>
    </row>
    <row r="1135" spans="9:13">
      <c r="I1135" s="17"/>
      <c r="J1135" s="17"/>
      <c r="K1135" s="17"/>
      <c r="L1135" s="17"/>
      <c r="M1135" s="17"/>
    </row>
    <row r="1136" spans="9:13">
      <c r="I1136" s="17"/>
      <c r="J1136" s="17"/>
      <c r="K1136" s="17"/>
      <c r="L1136" s="17"/>
      <c r="M1136" s="17"/>
    </row>
    <row r="1137" spans="9:13">
      <c r="I1137" s="17"/>
      <c r="J1137" s="17"/>
      <c r="K1137" s="17"/>
      <c r="L1137" s="17"/>
      <c r="M1137" s="17"/>
    </row>
    <row r="1138" spans="9:13">
      <c r="I1138" s="17"/>
      <c r="J1138" s="17"/>
      <c r="K1138" s="17"/>
      <c r="L1138" s="17"/>
      <c r="M1138" s="17"/>
    </row>
    <row r="1139" spans="9:13">
      <c r="I1139" s="17"/>
      <c r="J1139" s="17"/>
      <c r="K1139" s="17"/>
      <c r="L1139" s="17"/>
      <c r="M1139" s="17"/>
    </row>
    <row r="1140" spans="9:13">
      <c r="I1140" s="17"/>
      <c r="J1140" s="17"/>
      <c r="K1140" s="17"/>
      <c r="L1140" s="17"/>
      <c r="M1140" s="17"/>
    </row>
    <row r="1141" spans="9:13">
      <c r="I1141" s="17"/>
      <c r="J1141" s="17"/>
      <c r="K1141" s="17"/>
      <c r="L1141" s="17"/>
      <c r="M1141" s="17"/>
    </row>
    <row r="1142" spans="9:13">
      <c r="I1142" s="17"/>
      <c r="J1142" s="17"/>
      <c r="K1142" s="17"/>
      <c r="L1142" s="17"/>
      <c r="M1142" s="17"/>
    </row>
    <row r="1143" spans="9:13">
      <c r="I1143" s="17"/>
      <c r="J1143" s="17"/>
      <c r="K1143" s="17"/>
      <c r="L1143" s="17"/>
      <c r="M1143" s="17"/>
    </row>
    <row r="1144" spans="9:13">
      <c r="I1144" s="17"/>
      <c r="J1144" s="17"/>
      <c r="K1144" s="17"/>
      <c r="L1144" s="17"/>
      <c r="M1144" s="17"/>
    </row>
    <row r="1145" spans="9:13">
      <c r="I1145" s="17"/>
      <c r="J1145" s="17"/>
      <c r="K1145" s="17"/>
      <c r="L1145" s="17"/>
      <c r="M1145" s="17"/>
    </row>
    <row r="1146" spans="9:13">
      <c r="I1146" s="17"/>
      <c r="J1146" s="17"/>
      <c r="K1146" s="17"/>
      <c r="L1146" s="17"/>
      <c r="M1146" s="17"/>
    </row>
    <row r="1147" spans="9:13">
      <c r="I1147" s="17"/>
      <c r="J1147" s="17"/>
      <c r="K1147" s="17"/>
      <c r="L1147" s="17"/>
      <c r="M1147" s="17"/>
    </row>
    <row r="1148" spans="9:13">
      <c r="I1148" s="17"/>
      <c r="J1148" s="17"/>
      <c r="K1148" s="17"/>
      <c r="L1148" s="17"/>
      <c r="M1148" s="17"/>
    </row>
    <row r="1149" spans="9:13">
      <c r="I1149" s="17"/>
      <c r="J1149" s="17"/>
      <c r="K1149" s="17"/>
      <c r="L1149" s="17"/>
      <c r="M1149" s="17"/>
    </row>
    <row r="1150" spans="9:13">
      <c r="I1150" s="17"/>
      <c r="J1150" s="17"/>
      <c r="K1150" s="17"/>
      <c r="L1150" s="17"/>
      <c r="M1150" s="17"/>
    </row>
    <row r="1151" spans="9:13">
      <c r="I1151" s="17"/>
      <c r="J1151" s="17"/>
      <c r="K1151" s="17"/>
      <c r="L1151" s="17"/>
      <c r="M1151" s="17"/>
    </row>
    <row r="1152" spans="9:13">
      <c r="I1152" s="17"/>
      <c r="J1152" s="17"/>
      <c r="K1152" s="17"/>
      <c r="L1152" s="17"/>
      <c r="M1152" s="17"/>
    </row>
    <row r="1153" spans="9:13">
      <c r="I1153" s="17"/>
      <c r="J1153" s="17"/>
      <c r="K1153" s="17"/>
      <c r="L1153" s="17"/>
      <c r="M1153" s="17"/>
    </row>
    <row r="1154" spans="9:13">
      <c r="I1154" s="17"/>
      <c r="J1154" s="17"/>
      <c r="K1154" s="17"/>
      <c r="L1154" s="17"/>
      <c r="M1154" s="17"/>
    </row>
    <row r="1155" spans="9:13">
      <c r="I1155" s="17"/>
      <c r="J1155" s="17"/>
      <c r="K1155" s="17"/>
      <c r="L1155" s="17"/>
      <c r="M1155" s="17"/>
    </row>
    <row r="1156" spans="9:13">
      <c r="I1156" s="17"/>
      <c r="J1156" s="17"/>
      <c r="K1156" s="17"/>
      <c r="L1156" s="17"/>
      <c r="M1156" s="17"/>
    </row>
    <row r="1157" spans="9:13">
      <c r="I1157" s="17"/>
      <c r="J1157" s="17"/>
      <c r="K1157" s="17"/>
      <c r="L1157" s="17"/>
      <c r="M1157" s="17"/>
    </row>
    <row r="1158" spans="9:13">
      <c r="I1158" s="17"/>
      <c r="J1158" s="17"/>
      <c r="K1158" s="17"/>
      <c r="L1158" s="17"/>
      <c r="M1158" s="17"/>
    </row>
    <row r="1159" spans="9:13">
      <c r="I1159" s="17"/>
      <c r="J1159" s="17"/>
      <c r="K1159" s="17"/>
      <c r="L1159" s="17"/>
      <c r="M1159" s="17"/>
    </row>
    <row r="1160" spans="9:13">
      <c r="I1160" s="17"/>
      <c r="J1160" s="17"/>
      <c r="K1160" s="17"/>
      <c r="L1160" s="17"/>
      <c r="M1160" s="17"/>
    </row>
    <row r="1161" spans="9:13">
      <c r="I1161" s="17"/>
      <c r="J1161" s="17"/>
      <c r="K1161" s="17"/>
      <c r="L1161" s="17"/>
      <c r="M1161" s="17"/>
    </row>
    <row r="1162" spans="9:13">
      <c r="I1162" s="17"/>
      <c r="J1162" s="17"/>
      <c r="K1162" s="17"/>
      <c r="L1162" s="17"/>
      <c r="M1162" s="17"/>
    </row>
    <row r="1163" spans="9:13">
      <c r="I1163" s="17"/>
      <c r="J1163" s="17"/>
      <c r="K1163" s="17"/>
      <c r="L1163" s="17"/>
      <c r="M1163" s="17"/>
    </row>
    <row r="1164" spans="9:13">
      <c r="I1164" s="17"/>
      <c r="J1164" s="17"/>
      <c r="K1164" s="17"/>
      <c r="L1164" s="17"/>
      <c r="M1164" s="17"/>
    </row>
    <row r="1165" spans="9:13">
      <c r="I1165" s="17"/>
      <c r="J1165" s="17"/>
      <c r="K1165" s="17"/>
      <c r="L1165" s="17"/>
      <c r="M1165" s="17"/>
    </row>
    <row r="1166" spans="9:13">
      <c r="I1166" s="17"/>
      <c r="J1166" s="17"/>
      <c r="K1166" s="17"/>
      <c r="L1166" s="17"/>
      <c r="M1166" s="17"/>
    </row>
    <row r="1167" spans="9:13">
      <c r="I1167" s="17"/>
      <c r="J1167" s="17"/>
      <c r="K1167" s="17"/>
      <c r="L1167" s="17"/>
      <c r="M1167" s="17"/>
    </row>
    <row r="1168" spans="9:13">
      <c r="I1168" s="17"/>
      <c r="J1168" s="17"/>
      <c r="K1168" s="17"/>
      <c r="L1168" s="17"/>
      <c r="M1168" s="17"/>
    </row>
    <row r="1169" spans="9:13">
      <c r="I1169" s="17"/>
      <c r="J1169" s="17"/>
      <c r="K1169" s="17"/>
      <c r="L1169" s="17"/>
      <c r="M1169" s="17"/>
    </row>
    <row r="1170" spans="9:13">
      <c r="I1170" s="17"/>
      <c r="J1170" s="17"/>
      <c r="K1170" s="17"/>
      <c r="L1170" s="17"/>
      <c r="M1170" s="17"/>
    </row>
    <row r="1171" spans="9:13">
      <c r="I1171" s="17"/>
      <c r="J1171" s="17"/>
      <c r="K1171" s="17"/>
      <c r="L1171" s="17"/>
      <c r="M1171" s="17"/>
    </row>
    <row r="1172" spans="9:13">
      <c r="I1172" s="17"/>
      <c r="J1172" s="17"/>
      <c r="K1172" s="17"/>
      <c r="L1172" s="17"/>
      <c r="M1172" s="17"/>
    </row>
    <row r="1173" spans="9:13">
      <c r="I1173" s="17"/>
      <c r="J1173" s="17"/>
      <c r="K1173" s="17"/>
      <c r="L1173" s="17"/>
      <c r="M1173" s="17"/>
    </row>
    <row r="1174" spans="9:13">
      <c r="I1174" s="17"/>
      <c r="J1174" s="17"/>
      <c r="K1174" s="17"/>
      <c r="L1174" s="17"/>
      <c r="M1174" s="17"/>
    </row>
    <row r="1175" spans="9:13">
      <c r="I1175" s="17"/>
      <c r="J1175" s="17"/>
      <c r="K1175" s="17"/>
      <c r="L1175" s="17"/>
      <c r="M1175" s="17"/>
    </row>
    <row r="1176" spans="9:13">
      <c r="I1176" s="17"/>
      <c r="J1176" s="17"/>
      <c r="K1176" s="17"/>
      <c r="L1176" s="17"/>
      <c r="M1176" s="17"/>
    </row>
    <row r="1177" spans="9:13">
      <c r="I1177" s="17"/>
      <c r="J1177" s="17"/>
      <c r="K1177" s="17"/>
      <c r="L1177" s="17"/>
      <c r="M1177" s="17"/>
    </row>
    <row r="1178" spans="9:13">
      <c r="I1178" s="17"/>
      <c r="J1178" s="17"/>
      <c r="K1178" s="17"/>
      <c r="L1178" s="17"/>
      <c r="M1178" s="17"/>
    </row>
    <row r="1179" spans="9:13">
      <c r="I1179" s="17"/>
      <c r="J1179" s="17"/>
      <c r="K1179" s="17"/>
      <c r="L1179" s="17"/>
      <c r="M1179" s="17"/>
    </row>
    <row r="1180" spans="9:13">
      <c r="I1180" s="17"/>
      <c r="J1180" s="17"/>
      <c r="K1180" s="17"/>
      <c r="L1180" s="17"/>
      <c r="M1180" s="17"/>
    </row>
    <row r="1181" spans="9:13">
      <c r="I1181" s="17"/>
      <c r="J1181" s="17"/>
      <c r="K1181" s="17"/>
      <c r="L1181" s="17"/>
      <c r="M1181" s="17"/>
    </row>
    <row r="1182" spans="9:13">
      <c r="I1182" s="17"/>
      <c r="J1182" s="17"/>
      <c r="K1182" s="17"/>
      <c r="L1182" s="17"/>
      <c r="M1182" s="17"/>
    </row>
    <row r="1183" spans="9:13">
      <c r="I1183" s="17"/>
      <c r="J1183" s="17"/>
      <c r="K1183" s="17"/>
      <c r="L1183" s="17"/>
      <c r="M1183" s="17"/>
    </row>
    <row r="1184" spans="9:13">
      <c r="I1184" s="17"/>
      <c r="J1184" s="17"/>
      <c r="K1184" s="17"/>
      <c r="L1184" s="17"/>
      <c r="M1184" s="17"/>
    </row>
    <row r="1185" spans="9:13">
      <c r="I1185" s="17"/>
      <c r="J1185" s="17"/>
      <c r="K1185" s="17"/>
      <c r="L1185" s="17"/>
      <c r="M1185" s="17"/>
    </row>
    <row r="1186" spans="9:13">
      <c r="I1186" s="17"/>
      <c r="J1186" s="17"/>
      <c r="K1186" s="17"/>
      <c r="L1186" s="17"/>
      <c r="M1186" s="17"/>
    </row>
    <row r="1187" spans="9:13">
      <c r="I1187" s="17"/>
      <c r="J1187" s="17"/>
      <c r="K1187" s="17"/>
      <c r="L1187" s="17"/>
      <c r="M1187" s="17"/>
    </row>
    <row r="1188" spans="9:13">
      <c r="I1188" s="17"/>
      <c r="J1188" s="17"/>
      <c r="K1188" s="17"/>
      <c r="L1188" s="17"/>
      <c r="M1188" s="17"/>
    </row>
    <row r="1189" spans="9:13">
      <c r="I1189" s="17"/>
      <c r="J1189" s="17"/>
      <c r="K1189" s="17"/>
      <c r="L1189" s="17"/>
      <c r="M1189" s="17"/>
    </row>
    <row r="1190" spans="9:13">
      <c r="I1190" s="17"/>
      <c r="J1190" s="17"/>
      <c r="K1190" s="17"/>
      <c r="L1190" s="17"/>
      <c r="M1190" s="17"/>
    </row>
    <row r="1191" spans="9:13">
      <c r="I1191" s="17"/>
      <c r="J1191" s="17"/>
      <c r="K1191" s="17"/>
      <c r="L1191" s="17"/>
      <c r="M1191" s="17"/>
    </row>
    <row r="1192" spans="9:13">
      <c r="I1192" s="17"/>
      <c r="J1192" s="17"/>
      <c r="K1192" s="17"/>
      <c r="L1192" s="17"/>
      <c r="M1192" s="17"/>
    </row>
    <row r="1193" spans="9:13">
      <c r="I1193" s="17"/>
      <c r="J1193" s="17"/>
      <c r="K1193" s="17"/>
      <c r="L1193" s="17"/>
      <c r="M1193" s="17"/>
    </row>
    <row r="1194" spans="9:13">
      <c r="I1194" s="17"/>
      <c r="J1194" s="17"/>
      <c r="K1194" s="17"/>
      <c r="L1194" s="17"/>
      <c r="M1194" s="17"/>
    </row>
    <row r="1195" spans="9:13">
      <c r="I1195" s="17"/>
      <c r="J1195" s="17"/>
      <c r="K1195" s="17"/>
      <c r="L1195" s="17"/>
      <c r="M1195" s="17"/>
    </row>
    <row r="1196" spans="9:13">
      <c r="I1196" s="17"/>
      <c r="J1196" s="17"/>
      <c r="K1196" s="17"/>
      <c r="L1196" s="17"/>
      <c r="M1196" s="17"/>
    </row>
    <row r="1197" spans="9:13">
      <c r="I1197" s="17"/>
      <c r="J1197" s="17"/>
      <c r="K1197" s="17"/>
      <c r="L1197" s="17"/>
      <c r="M1197" s="17"/>
    </row>
    <row r="1198" spans="9:13">
      <c r="I1198" s="17"/>
      <c r="J1198" s="17"/>
      <c r="K1198" s="17"/>
      <c r="L1198" s="17"/>
      <c r="M1198" s="17"/>
    </row>
    <row r="1199" spans="9:13">
      <c r="I1199" s="17"/>
      <c r="J1199" s="17"/>
      <c r="K1199" s="17"/>
      <c r="L1199" s="17"/>
      <c r="M1199" s="17"/>
    </row>
    <row r="1200" spans="9:13">
      <c r="I1200" s="17"/>
      <c r="J1200" s="17"/>
      <c r="K1200" s="17"/>
      <c r="L1200" s="17"/>
      <c r="M1200" s="17"/>
    </row>
    <row r="1201" spans="9:13">
      <c r="I1201" s="17"/>
      <c r="J1201" s="17"/>
      <c r="K1201" s="17"/>
      <c r="L1201" s="17"/>
      <c r="M1201" s="17"/>
    </row>
    <row r="1202" spans="9:13">
      <c r="I1202" s="17"/>
      <c r="J1202" s="17"/>
      <c r="K1202" s="17"/>
      <c r="L1202" s="17"/>
      <c r="M1202" s="17"/>
    </row>
    <row r="1203" spans="9:13">
      <c r="I1203" s="17"/>
      <c r="J1203" s="17"/>
      <c r="K1203" s="17"/>
      <c r="L1203" s="17"/>
      <c r="M1203" s="17"/>
    </row>
    <row r="1204" spans="9:13">
      <c r="I1204" s="17"/>
      <c r="J1204" s="17"/>
      <c r="K1204" s="17"/>
      <c r="L1204" s="17"/>
      <c r="M1204" s="17"/>
    </row>
    <row r="1205" spans="9:13">
      <c r="I1205" s="17"/>
      <c r="J1205" s="17"/>
      <c r="K1205" s="17"/>
      <c r="L1205" s="17"/>
      <c r="M1205" s="17"/>
    </row>
    <row r="1206" spans="9:13">
      <c r="I1206" s="17"/>
      <c r="J1206" s="17"/>
      <c r="K1206" s="17"/>
      <c r="L1206" s="17"/>
      <c r="M1206" s="17"/>
    </row>
    <row r="1207" spans="9:13">
      <c r="I1207" s="17"/>
      <c r="J1207" s="17"/>
      <c r="K1207" s="17"/>
      <c r="L1207" s="17"/>
      <c r="M1207" s="17"/>
    </row>
    <row r="1208" spans="9:13">
      <c r="I1208" s="17"/>
      <c r="J1208" s="17"/>
      <c r="K1208" s="17"/>
      <c r="L1208" s="17"/>
      <c r="M1208" s="17"/>
    </row>
    <row r="1209" spans="9:13">
      <c r="I1209" s="17"/>
      <c r="J1209" s="17"/>
      <c r="K1209" s="17"/>
      <c r="L1209" s="17"/>
      <c r="M1209" s="17"/>
    </row>
    <row r="1210" spans="9:13">
      <c r="I1210" s="17"/>
      <c r="J1210" s="17"/>
      <c r="K1210" s="17"/>
      <c r="L1210" s="17"/>
      <c r="M1210" s="17"/>
    </row>
    <row r="1211" spans="9:13">
      <c r="I1211" s="17"/>
      <c r="J1211" s="17"/>
      <c r="K1211" s="17"/>
      <c r="L1211" s="17"/>
      <c r="M1211" s="17"/>
    </row>
    <row r="1212" spans="9:13">
      <c r="I1212" s="17"/>
      <c r="J1212" s="17"/>
      <c r="K1212" s="17"/>
      <c r="L1212" s="17"/>
      <c r="M1212" s="17"/>
    </row>
    <row r="1213" spans="9:13">
      <c r="I1213" s="17"/>
      <c r="J1213" s="17"/>
      <c r="K1213" s="17"/>
      <c r="L1213" s="17"/>
      <c r="M1213" s="17"/>
    </row>
    <row r="1214" spans="9:13">
      <c r="I1214" s="17"/>
      <c r="J1214" s="17"/>
      <c r="K1214" s="17"/>
      <c r="L1214" s="17"/>
      <c r="M1214" s="17"/>
    </row>
    <row r="1215" spans="9:13">
      <c r="I1215" s="17"/>
      <c r="J1215" s="17"/>
      <c r="K1215" s="17"/>
      <c r="L1215" s="17"/>
      <c r="M1215" s="17"/>
    </row>
    <row r="1216" spans="9:13">
      <c r="I1216" s="17"/>
      <c r="J1216" s="17"/>
      <c r="K1216" s="17"/>
      <c r="L1216" s="17"/>
      <c r="M1216" s="17"/>
    </row>
    <row r="1217" spans="9:13">
      <c r="I1217" s="17"/>
      <c r="J1217" s="17"/>
      <c r="K1217" s="17"/>
      <c r="L1217" s="17"/>
      <c r="M1217" s="17"/>
    </row>
    <row r="1218" spans="9:13">
      <c r="I1218" s="17"/>
      <c r="J1218" s="17"/>
      <c r="K1218" s="17"/>
      <c r="L1218" s="17"/>
      <c r="M1218" s="17"/>
    </row>
    <row r="1219" spans="9:13">
      <c r="I1219" s="17"/>
      <c r="J1219" s="17"/>
      <c r="K1219" s="17"/>
      <c r="L1219" s="17"/>
      <c r="M1219" s="17"/>
    </row>
    <row r="1220" spans="9:13">
      <c r="I1220" s="17"/>
      <c r="J1220" s="17"/>
      <c r="K1220" s="17"/>
      <c r="L1220" s="17"/>
      <c r="M1220" s="17"/>
    </row>
    <row r="1221" spans="9:13">
      <c r="I1221" s="17"/>
      <c r="J1221" s="17"/>
      <c r="K1221" s="17"/>
      <c r="L1221" s="17"/>
      <c r="M1221" s="17"/>
    </row>
    <row r="1222" spans="9:13">
      <c r="I1222" s="17"/>
      <c r="J1222" s="17"/>
      <c r="K1222" s="17"/>
      <c r="L1222" s="17"/>
      <c r="M1222" s="17"/>
    </row>
    <row r="1223" spans="9:13">
      <c r="I1223" s="17"/>
      <c r="J1223" s="17"/>
      <c r="K1223" s="17"/>
      <c r="L1223" s="17"/>
      <c r="M1223" s="17"/>
    </row>
    <row r="1224" spans="9:13">
      <c r="I1224" s="17"/>
      <c r="J1224" s="17"/>
      <c r="K1224" s="17"/>
      <c r="L1224" s="17"/>
      <c r="M1224" s="17"/>
    </row>
    <row r="1225" spans="9:13">
      <c r="I1225" s="17"/>
      <c r="J1225" s="17"/>
      <c r="K1225" s="17"/>
      <c r="L1225" s="17"/>
      <c r="M1225" s="17"/>
    </row>
    <row r="1226" spans="9:13">
      <c r="I1226" s="17"/>
      <c r="J1226" s="17"/>
      <c r="K1226" s="17"/>
      <c r="L1226" s="17"/>
      <c r="M1226" s="17"/>
    </row>
    <row r="1227" spans="9:13">
      <c r="I1227" s="17"/>
      <c r="J1227" s="17"/>
      <c r="K1227" s="17"/>
      <c r="L1227" s="17"/>
      <c r="M1227" s="17"/>
    </row>
    <row r="1228" spans="9:13">
      <c r="I1228" s="17"/>
      <c r="J1228" s="17"/>
      <c r="K1228" s="17"/>
      <c r="L1228" s="17"/>
      <c r="M1228" s="17"/>
    </row>
    <row r="1229" spans="9:13">
      <c r="I1229" s="17"/>
      <c r="J1229" s="17"/>
      <c r="K1229" s="17"/>
      <c r="L1229" s="17"/>
      <c r="M1229" s="17"/>
    </row>
    <row r="1230" spans="9:13">
      <c r="I1230" s="17"/>
      <c r="J1230" s="17"/>
      <c r="K1230" s="17"/>
      <c r="L1230" s="17"/>
      <c r="M1230" s="17"/>
    </row>
    <row r="1231" spans="9:13">
      <c r="I1231" s="17"/>
      <c r="J1231" s="17"/>
      <c r="K1231" s="17"/>
      <c r="L1231" s="17"/>
      <c r="M1231" s="17"/>
    </row>
    <row r="1232" spans="9:13">
      <c r="I1232" s="17"/>
      <c r="J1232" s="17"/>
      <c r="K1232" s="17"/>
      <c r="L1232" s="17"/>
      <c r="M1232" s="17"/>
    </row>
    <row r="1233" spans="9:13">
      <c r="I1233" s="17"/>
      <c r="J1233" s="17"/>
      <c r="K1233" s="17"/>
      <c r="L1233" s="17"/>
      <c r="M1233" s="17"/>
    </row>
    <row r="1234" spans="9:13">
      <c r="I1234" s="17"/>
      <c r="J1234" s="17"/>
      <c r="K1234" s="17"/>
      <c r="L1234" s="17"/>
      <c r="M1234" s="17"/>
    </row>
    <row r="1235" spans="9:13">
      <c r="I1235" s="17"/>
      <c r="J1235" s="17"/>
      <c r="K1235" s="17"/>
      <c r="L1235" s="17"/>
      <c r="M1235" s="17"/>
    </row>
    <row r="1236" spans="9:13">
      <c r="I1236" s="17"/>
      <c r="J1236" s="17"/>
      <c r="K1236" s="17"/>
      <c r="L1236" s="17"/>
      <c r="M1236" s="17"/>
    </row>
    <row r="1237" spans="9:13">
      <c r="I1237" s="17"/>
      <c r="J1237" s="17"/>
      <c r="K1237" s="17"/>
      <c r="L1237" s="17"/>
      <c r="M1237" s="17"/>
    </row>
    <row r="1238" spans="9:13">
      <c r="I1238" s="17"/>
      <c r="J1238" s="17"/>
      <c r="K1238" s="17"/>
      <c r="L1238" s="17"/>
      <c r="M1238" s="17"/>
    </row>
    <row r="1239" spans="9:13">
      <c r="I1239" s="17"/>
      <c r="J1239" s="17"/>
      <c r="K1239" s="17"/>
      <c r="L1239" s="17"/>
      <c r="M1239" s="17"/>
    </row>
    <row r="1240" spans="9:13">
      <c r="I1240" s="17"/>
      <c r="J1240" s="17"/>
      <c r="K1240" s="17"/>
      <c r="L1240" s="17"/>
      <c r="M1240" s="17"/>
    </row>
    <row r="1241" spans="9:13">
      <c r="I1241" s="17"/>
      <c r="J1241" s="17"/>
      <c r="K1241" s="17"/>
      <c r="L1241" s="17"/>
      <c r="M1241" s="17"/>
    </row>
    <row r="1242" spans="9:13">
      <c r="I1242" s="17"/>
      <c r="J1242" s="17"/>
      <c r="K1242" s="17"/>
      <c r="L1242" s="17"/>
      <c r="M1242" s="17"/>
    </row>
    <row r="1243" spans="9:13">
      <c r="I1243" s="17"/>
      <c r="J1243" s="17"/>
      <c r="K1243" s="17"/>
      <c r="L1243" s="17"/>
      <c r="M1243" s="17"/>
    </row>
    <row r="1244" spans="9:13">
      <c r="I1244" s="17"/>
      <c r="J1244" s="17"/>
      <c r="K1244" s="17"/>
      <c r="L1244" s="17"/>
      <c r="M1244" s="17"/>
    </row>
    <row r="1245" spans="9:13">
      <c r="I1245" s="17"/>
      <c r="J1245" s="17"/>
      <c r="K1245" s="17"/>
      <c r="L1245" s="17"/>
      <c r="M1245" s="17"/>
    </row>
    <row r="1246" spans="9:13">
      <c r="I1246" s="17"/>
      <c r="J1246" s="17"/>
      <c r="K1246" s="17"/>
      <c r="L1246" s="17"/>
      <c r="M1246" s="17"/>
    </row>
    <row r="1247" spans="9:13">
      <c r="I1247" s="17"/>
      <c r="J1247" s="17"/>
      <c r="K1247" s="17"/>
      <c r="L1247" s="17"/>
      <c r="M1247" s="17"/>
    </row>
    <row r="1248" spans="9:13">
      <c r="I1248" s="17"/>
      <c r="J1248" s="17"/>
      <c r="K1248" s="17"/>
      <c r="L1248" s="17"/>
      <c r="M1248" s="17"/>
    </row>
    <row r="1249" spans="9:13">
      <c r="I1249" s="17"/>
      <c r="J1249" s="17"/>
      <c r="K1249" s="17"/>
      <c r="L1249" s="17"/>
      <c r="M1249" s="17"/>
    </row>
    <row r="1250" spans="9:13">
      <c r="I1250" s="17"/>
      <c r="J1250" s="17"/>
      <c r="K1250" s="17"/>
      <c r="L1250" s="17"/>
      <c r="M1250" s="17"/>
    </row>
    <row r="1251" spans="9:13">
      <c r="I1251" s="17"/>
      <c r="J1251" s="17"/>
      <c r="K1251" s="17"/>
      <c r="L1251" s="17"/>
      <c r="M1251" s="17"/>
    </row>
    <row r="1252" spans="9:13">
      <c r="I1252" s="17"/>
      <c r="J1252" s="17"/>
      <c r="K1252" s="17"/>
      <c r="L1252" s="17"/>
      <c r="M1252" s="17"/>
    </row>
    <row r="1253" spans="9:13">
      <c r="I1253" s="17"/>
      <c r="J1253" s="17"/>
      <c r="K1253" s="17"/>
      <c r="L1253" s="17"/>
      <c r="M1253" s="17"/>
    </row>
    <row r="1254" spans="9:13">
      <c r="I1254" s="17"/>
      <c r="J1254" s="17"/>
      <c r="K1254" s="17"/>
      <c r="L1254" s="17"/>
      <c r="M1254" s="17"/>
    </row>
    <row r="1255" spans="9:13">
      <c r="I1255" s="17"/>
      <c r="J1255" s="17"/>
      <c r="K1255" s="17"/>
      <c r="L1255" s="17"/>
      <c r="M1255" s="17"/>
    </row>
    <row r="1256" spans="9:13">
      <c r="I1256" s="17"/>
      <c r="J1256" s="17"/>
      <c r="K1256" s="17"/>
      <c r="L1256" s="17"/>
      <c r="M1256" s="17"/>
    </row>
    <row r="1257" spans="9:13">
      <c r="I1257" s="17"/>
      <c r="J1257" s="17"/>
      <c r="K1257" s="17"/>
      <c r="L1257" s="17"/>
      <c r="M1257" s="17"/>
    </row>
    <row r="1258" spans="9:13">
      <c r="I1258" s="17"/>
      <c r="J1258" s="17"/>
      <c r="K1258" s="17"/>
      <c r="L1258" s="17"/>
      <c r="M1258" s="17"/>
    </row>
    <row r="1259" spans="9:13">
      <c r="I1259" s="17"/>
      <c r="J1259" s="17"/>
      <c r="K1259" s="17"/>
      <c r="L1259" s="17"/>
      <c r="M1259" s="17"/>
    </row>
    <row r="1260" spans="9:13">
      <c r="I1260" s="17"/>
      <c r="J1260" s="17"/>
      <c r="K1260" s="17"/>
      <c r="L1260" s="17"/>
      <c r="M1260" s="17"/>
    </row>
    <row r="1261" spans="9:13">
      <c r="I1261" s="17"/>
      <c r="J1261" s="17"/>
      <c r="K1261" s="17"/>
      <c r="L1261" s="17"/>
      <c r="M1261" s="17"/>
    </row>
    <row r="1262" spans="9:13">
      <c r="I1262" s="17"/>
      <c r="J1262" s="17"/>
      <c r="K1262" s="17"/>
      <c r="L1262" s="17"/>
      <c r="M1262" s="17"/>
    </row>
    <row r="1263" spans="9:13">
      <c r="I1263" s="17"/>
      <c r="J1263" s="17"/>
      <c r="K1263" s="17"/>
      <c r="L1263" s="17"/>
      <c r="M1263" s="17"/>
    </row>
    <row r="1264" spans="9:13">
      <c r="I1264" s="17"/>
      <c r="J1264" s="17"/>
      <c r="K1264" s="17"/>
      <c r="L1264" s="17"/>
      <c r="M1264" s="17"/>
    </row>
    <row r="1265" spans="9:13">
      <c r="I1265" s="17"/>
      <c r="J1265" s="17"/>
      <c r="K1265" s="17"/>
      <c r="L1265" s="17"/>
      <c r="M1265" s="17"/>
    </row>
    <row r="1266" spans="9:13">
      <c r="I1266" s="17"/>
      <c r="J1266" s="17"/>
      <c r="K1266" s="17"/>
      <c r="L1266" s="17"/>
      <c r="M1266" s="17"/>
    </row>
    <row r="1267" spans="9:13">
      <c r="I1267" s="17"/>
      <c r="J1267" s="17"/>
      <c r="K1267" s="17"/>
      <c r="L1267" s="17"/>
      <c r="M1267" s="17"/>
    </row>
    <row r="1268" spans="9:13">
      <c r="I1268" s="17"/>
      <c r="J1268" s="17"/>
      <c r="K1268" s="17"/>
      <c r="L1268" s="17"/>
      <c r="M1268" s="17"/>
    </row>
    <row r="1269" spans="9:13">
      <c r="I1269" s="17"/>
      <c r="J1269" s="17"/>
      <c r="K1269" s="17"/>
      <c r="L1269" s="17"/>
      <c r="M1269" s="17"/>
    </row>
    <row r="1270" spans="9:13">
      <c r="I1270" s="17"/>
      <c r="J1270" s="17"/>
      <c r="K1270" s="17"/>
      <c r="L1270" s="17"/>
      <c r="M1270" s="17"/>
    </row>
    <row r="1271" spans="9:13">
      <c r="I1271" s="17"/>
      <c r="J1271" s="17"/>
      <c r="K1271" s="17"/>
      <c r="L1271" s="17"/>
      <c r="M1271" s="17"/>
    </row>
    <row r="1272" spans="9:13">
      <c r="I1272" s="17"/>
      <c r="J1272" s="17"/>
      <c r="K1272" s="17"/>
      <c r="L1272" s="17"/>
      <c r="M1272" s="17"/>
    </row>
    <row r="1273" spans="9:13">
      <c r="I1273" s="17"/>
      <c r="J1273" s="17"/>
      <c r="K1273" s="17"/>
      <c r="L1273" s="17"/>
      <c r="M1273" s="17"/>
    </row>
    <row r="1274" spans="9:13">
      <c r="I1274" s="17"/>
      <c r="J1274" s="17"/>
      <c r="K1274" s="17"/>
      <c r="L1274" s="17"/>
      <c r="M1274" s="17"/>
    </row>
    <row r="1275" spans="9:13">
      <c r="I1275" s="17"/>
      <c r="J1275" s="17"/>
      <c r="K1275" s="17"/>
      <c r="L1275" s="17"/>
      <c r="M1275" s="17"/>
    </row>
    <row r="1276" spans="9:13">
      <c r="I1276" s="17"/>
      <c r="J1276" s="17"/>
      <c r="K1276" s="17"/>
      <c r="L1276" s="17"/>
      <c r="M1276" s="17"/>
    </row>
    <row r="1277" spans="9:13">
      <c r="I1277" s="17"/>
      <c r="J1277" s="17"/>
      <c r="K1277" s="17"/>
      <c r="L1277" s="17"/>
      <c r="M1277" s="17"/>
    </row>
    <row r="1278" spans="9:13">
      <c r="I1278" s="17"/>
      <c r="J1278" s="17"/>
      <c r="K1278" s="17"/>
      <c r="L1278" s="17"/>
      <c r="M1278" s="17"/>
    </row>
    <row r="1279" spans="9:13">
      <c r="I1279" s="17"/>
      <c r="J1279" s="17"/>
      <c r="K1279" s="17"/>
      <c r="L1279" s="17"/>
      <c r="M1279" s="17"/>
    </row>
    <row r="1280" spans="9:13">
      <c r="I1280" s="17"/>
      <c r="J1280" s="17"/>
      <c r="K1280" s="17"/>
      <c r="L1280" s="17"/>
      <c r="M1280" s="17"/>
    </row>
    <row r="1281" spans="9:13">
      <c r="I1281" s="17"/>
      <c r="J1281" s="17"/>
      <c r="K1281" s="17"/>
      <c r="L1281" s="17"/>
      <c r="M1281" s="17"/>
    </row>
    <row r="1282" spans="9:13">
      <c r="I1282" s="17"/>
      <c r="J1282" s="17"/>
      <c r="K1282" s="17"/>
      <c r="L1282" s="17"/>
      <c r="M1282" s="17"/>
    </row>
    <row r="1283" spans="9:13">
      <c r="I1283" s="17"/>
      <c r="J1283" s="17"/>
      <c r="K1283" s="17"/>
      <c r="L1283" s="17"/>
      <c r="M1283" s="17"/>
    </row>
    <row r="1284" spans="9:13">
      <c r="I1284" s="17"/>
      <c r="J1284" s="17"/>
      <c r="K1284" s="17"/>
      <c r="L1284" s="17"/>
      <c r="M1284" s="17"/>
    </row>
    <row r="1285" spans="9:13">
      <c r="I1285" s="17"/>
      <c r="J1285" s="17"/>
      <c r="K1285" s="17"/>
      <c r="L1285" s="17"/>
      <c r="M1285" s="17"/>
    </row>
    <row r="1286" spans="9:13">
      <c r="I1286" s="17"/>
      <c r="J1286" s="17"/>
      <c r="K1286" s="17"/>
      <c r="L1286" s="17"/>
      <c r="M1286" s="17"/>
    </row>
    <row r="1287" spans="9:13">
      <c r="I1287" s="17"/>
      <c r="J1287" s="17"/>
      <c r="K1287" s="17"/>
      <c r="L1287" s="17"/>
      <c r="M1287" s="17"/>
    </row>
    <row r="1288" spans="9:13">
      <c r="I1288" s="17"/>
      <c r="J1288" s="17"/>
      <c r="K1288" s="17"/>
      <c r="L1288" s="17"/>
      <c r="M1288" s="17"/>
    </row>
    <row r="1289" spans="9:13">
      <c r="I1289" s="17"/>
      <c r="J1289" s="17"/>
      <c r="K1289" s="17"/>
      <c r="L1289" s="17"/>
      <c r="M1289" s="17"/>
    </row>
    <row r="1290" spans="9:13">
      <c r="I1290" s="17"/>
      <c r="J1290" s="17"/>
      <c r="K1290" s="17"/>
      <c r="L1290" s="17"/>
      <c r="M1290" s="17"/>
    </row>
    <row r="1291" spans="9:13">
      <c r="I1291" s="17"/>
      <c r="J1291" s="17"/>
      <c r="K1291" s="17"/>
      <c r="L1291" s="17"/>
      <c r="M1291" s="17"/>
    </row>
    <row r="1292" spans="9:13">
      <c r="I1292" s="17"/>
      <c r="J1292" s="17"/>
      <c r="K1292" s="17"/>
      <c r="L1292" s="17"/>
      <c r="M1292" s="17"/>
    </row>
    <row r="1293" spans="9:13">
      <c r="I1293" s="17"/>
      <c r="J1293" s="17"/>
      <c r="K1293" s="17"/>
      <c r="L1293" s="17"/>
      <c r="M1293" s="17"/>
    </row>
    <row r="1294" spans="9:13">
      <c r="I1294" s="17"/>
      <c r="J1294" s="17"/>
      <c r="K1294" s="17"/>
      <c r="L1294" s="17"/>
      <c r="M1294" s="17"/>
    </row>
    <row r="1295" spans="9:13">
      <c r="I1295" s="17"/>
      <c r="J1295" s="17"/>
      <c r="K1295" s="17"/>
      <c r="L1295" s="17"/>
      <c r="M1295" s="17"/>
    </row>
    <row r="1296" spans="9:13">
      <c r="I1296" s="17"/>
      <c r="J1296" s="17"/>
      <c r="K1296" s="17"/>
      <c r="L1296" s="17"/>
      <c r="M1296" s="17"/>
    </row>
    <row r="1297" spans="9:13">
      <c r="I1297" s="17"/>
      <c r="J1297" s="17"/>
      <c r="K1297" s="17"/>
      <c r="L1297" s="17"/>
      <c r="M1297" s="17"/>
    </row>
    <row r="1298" spans="9:13">
      <c r="I1298" s="17"/>
      <c r="J1298" s="17"/>
      <c r="K1298" s="17"/>
      <c r="L1298" s="17"/>
      <c r="M1298" s="17"/>
    </row>
    <row r="1299" spans="9:13">
      <c r="I1299" s="17"/>
      <c r="J1299" s="17"/>
      <c r="K1299" s="17"/>
      <c r="L1299" s="17"/>
      <c r="M1299" s="17"/>
    </row>
    <row r="1300" spans="9:13">
      <c r="I1300" s="17"/>
      <c r="J1300" s="17"/>
      <c r="K1300" s="17"/>
      <c r="L1300" s="17"/>
      <c r="M1300" s="17"/>
    </row>
    <row r="1301" spans="9:13">
      <c r="I1301" s="17"/>
      <c r="J1301" s="17"/>
      <c r="K1301" s="17"/>
      <c r="L1301" s="17"/>
      <c r="M1301" s="17"/>
    </row>
    <row r="1302" spans="9:13">
      <c r="I1302" s="17"/>
      <c r="J1302" s="17"/>
      <c r="K1302" s="17"/>
      <c r="L1302" s="17"/>
      <c r="M1302" s="17"/>
    </row>
    <row r="1303" spans="9:13">
      <c r="I1303" s="17"/>
      <c r="J1303" s="17"/>
      <c r="K1303" s="17"/>
      <c r="L1303" s="17"/>
      <c r="M1303" s="17"/>
    </row>
    <row r="1304" spans="9:13">
      <c r="I1304" s="17"/>
      <c r="J1304" s="17"/>
      <c r="K1304" s="17"/>
      <c r="L1304" s="17"/>
      <c r="M1304" s="17"/>
    </row>
    <row r="1305" spans="9:13">
      <c r="I1305" s="17"/>
      <c r="J1305" s="17"/>
      <c r="K1305" s="17"/>
      <c r="L1305" s="17"/>
      <c r="M1305" s="17"/>
    </row>
    <row r="1306" spans="9:13">
      <c r="I1306" s="17"/>
      <c r="J1306" s="17"/>
      <c r="K1306" s="17"/>
      <c r="L1306" s="17"/>
      <c r="M1306" s="17"/>
    </row>
    <row r="1307" spans="9:13">
      <c r="I1307" s="17"/>
      <c r="J1307" s="17"/>
      <c r="K1307" s="17"/>
      <c r="L1307" s="17"/>
      <c r="M1307" s="17"/>
    </row>
    <row r="1308" spans="9:13">
      <c r="I1308" s="17"/>
      <c r="J1308" s="17"/>
      <c r="K1308" s="17"/>
      <c r="L1308" s="17"/>
      <c r="M1308" s="17"/>
    </row>
    <row r="1309" spans="9:13">
      <c r="I1309" s="17"/>
      <c r="J1309" s="17"/>
      <c r="K1309" s="17"/>
      <c r="L1309" s="17"/>
      <c r="M1309" s="17"/>
    </row>
    <row r="1310" spans="9:13">
      <c r="I1310" s="17"/>
      <c r="J1310" s="17"/>
      <c r="K1310" s="17"/>
      <c r="L1310" s="17"/>
      <c r="M1310" s="17"/>
    </row>
    <row r="1311" spans="9:13">
      <c r="I1311" s="17"/>
      <c r="J1311" s="17"/>
      <c r="K1311" s="17"/>
      <c r="L1311" s="17"/>
      <c r="M1311" s="17"/>
    </row>
    <row r="1312" spans="9:13">
      <c r="I1312" s="17"/>
      <c r="J1312" s="17"/>
      <c r="K1312" s="17"/>
      <c r="L1312" s="17"/>
      <c r="M1312" s="17"/>
    </row>
    <row r="1313" spans="9:13">
      <c r="I1313" s="17"/>
      <c r="J1313" s="17"/>
      <c r="K1313" s="17"/>
      <c r="L1313" s="17"/>
      <c r="M1313" s="17"/>
    </row>
    <row r="1314" spans="9:13">
      <c r="I1314" s="17"/>
      <c r="J1314" s="17"/>
      <c r="K1314" s="17"/>
      <c r="L1314" s="17"/>
      <c r="M1314" s="17"/>
    </row>
    <row r="1315" spans="9:13">
      <c r="I1315" s="17"/>
      <c r="J1315" s="17"/>
      <c r="K1315" s="17"/>
      <c r="L1315" s="17"/>
      <c r="M1315" s="17"/>
    </row>
    <row r="1316" spans="9:13">
      <c r="I1316" s="17"/>
      <c r="J1316" s="17"/>
      <c r="K1316" s="17"/>
      <c r="L1316" s="17"/>
      <c r="M1316" s="17"/>
    </row>
    <row r="1317" spans="9:13">
      <c r="I1317" s="17"/>
      <c r="J1317" s="17"/>
      <c r="K1317" s="17"/>
      <c r="L1317" s="17"/>
      <c r="M1317" s="17"/>
    </row>
    <row r="1318" spans="9:13">
      <c r="I1318" s="17"/>
      <c r="J1318" s="17"/>
      <c r="K1318" s="17"/>
      <c r="L1318" s="17"/>
      <c r="M1318" s="17"/>
    </row>
    <row r="1319" spans="9:13">
      <c r="I1319" s="17"/>
      <c r="J1319" s="17"/>
      <c r="K1319" s="17"/>
      <c r="L1319" s="17"/>
      <c r="M1319" s="17"/>
    </row>
    <row r="1320" spans="9:13">
      <c r="I1320" s="17"/>
      <c r="J1320" s="17"/>
      <c r="K1320" s="17"/>
      <c r="L1320" s="17"/>
      <c r="M1320" s="17"/>
    </row>
    <row r="1321" spans="9:13">
      <c r="I1321" s="17"/>
      <c r="J1321" s="17"/>
      <c r="K1321" s="17"/>
      <c r="L1321" s="17"/>
      <c r="M1321" s="17"/>
    </row>
    <row r="1322" spans="9:13">
      <c r="I1322" s="17"/>
      <c r="J1322" s="17"/>
      <c r="K1322" s="17"/>
      <c r="L1322" s="17"/>
      <c r="M1322" s="17"/>
    </row>
    <row r="1323" spans="9:13">
      <c r="I1323" s="17"/>
      <c r="J1323" s="17"/>
      <c r="K1323" s="17"/>
      <c r="L1323" s="17"/>
      <c r="M1323" s="17"/>
    </row>
    <row r="1324" spans="9:13">
      <c r="I1324" s="17"/>
      <c r="J1324" s="17"/>
      <c r="K1324" s="17"/>
      <c r="L1324" s="17"/>
      <c r="M1324" s="17"/>
    </row>
    <row r="1325" spans="9:13">
      <c r="I1325" s="17"/>
      <c r="J1325" s="17"/>
      <c r="K1325" s="17"/>
      <c r="L1325" s="17"/>
      <c r="M1325" s="17"/>
    </row>
    <row r="1326" spans="9:13">
      <c r="I1326" s="17"/>
      <c r="J1326" s="17"/>
      <c r="K1326" s="17"/>
      <c r="L1326" s="17"/>
      <c r="M1326" s="17"/>
    </row>
    <row r="1327" spans="9:13">
      <c r="I1327" s="17"/>
      <c r="J1327" s="17"/>
      <c r="K1327" s="17"/>
      <c r="L1327" s="17"/>
      <c r="M1327" s="17"/>
    </row>
    <row r="1328" spans="9:13">
      <c r="I1328" s="17"/>
      <c r="J1328" s="17"/>
      <c r="K1328" s="17"/>
      <c r="L1328" s="17"/>
      <c r="M1328" s="17"/>
    </row>
    <row r="1329" spans="9:13">
      <c r="I1329" s="17"/>
      <c r="J1329" s="17"/>
      <c r="K1329" s="17"/>
      <c r="L1329" s="17"/>
      <c r="M1329" s="17"/>
    </row>
    <row r="1330" spans="9:13">
      <c r="I1330" s="17"/>
      <c r="J1330" s="17"/>
      <c r="K1330" s="17"/>
      <c r="L1330" s="17"/>
      <c r="M1330" s="17"/>
    </row>
    <row r="1331" spans="9:13">
      <c r="I1331" s="17"/>
      <c r="J1331" s="17"/>
      <c r="K1331" s="17"/>
      <c r="L1331" s="17"/>
      <c r="M1331" s="17"/>
    </row>
    <row r="1332" spans="9:13">
      <c r="I1332" s="17"/>
      <c r="J1332" s="17"/>
      <c r="K1332" s="17"/>
      <c r="L1332" s="17"/>
      <c r="M1332" s="17"/>
    </row>
    <row r="1333" spans="9:13">
      <c r="I1333" s="17"/>
      <c r="J1333" s="17"/>
      <c r="K1333" s="17"/>
      <c r="L1333" s="17"/>
      <c r="M1333" s="17"/>
    </row>
    <row r="1334" spans="9:13">
      <c r="I1334" s="17"/>
      <c r="J1334" s="17"/>
      <c r="K1334" s="17"/>
      <c r="L1334" s="17"/>
      <c r="M1334" s="17"/>
    </row>
    <row r="1335" spans="9:13">
      <c r="I1335" s="17"/>
      <c r="J1335" s="17"/>
      <c r="K1335" s="17"/>
      <c r="L1335" s="17"/>
      <c r="M1335" s="17"/>
    </row>
    <row r="1336" spans="9:13">
      <c r="I1336" s="17"/>
      <c r="J1336" s="17"/>
      <c r="K1336" s="17"/>
      <c r="L1336" s="17"/>
      <c r="M1336" s="17"/>
    </row>
    <row r="1337" spans="9:13">
      <c r="I1337" s="17"/>
      <c r="J1337" s="17"/>
      <c r="K1337" s="17"/>
      <c r="L1337" s="17"/>
      <c r="M1337" s="17"/>
    </row>
    <row r="1338" spans="9:13">
      <c r="I1338" s="17"/>
      <c r="J1338" s="17"/>
      <c r="K1338" s="17"/>
      <c r="L1338" s="17"/>
      <c r="M1338" s="17"/>
    </row>
    <row r="1339" spans="9:13">
      <c r="I1339" s="17"/>
      <c r="J1339" s="17"/>
      <c r="K1339" s="17"/>
      <c r="L1339" s="17"/>
      <c r="M1339" s="17"/>
    </row>
    <row r="1340" spans="9:13">
      <c r="I1340" s="17"/>
      <c r="J1340" s="17"/>
      <c r="K1340" s="17"/>
      <c r="L1340" s="17"/>
      <c r="M1340" s="17"/>
    </row>
    <row r="1341" spans="9:13">
      <c r="I1341" s="17"/>
      <c r="J1341" s="17"/>
      <c r="K1341" s="17"/>
      <c r="L1341" s="17"/>
      <c r="M1341" s="17"/>
    </row>
    <row r="1342" spans="9:13">
      <c r="I1342" s="17"/>
      <c r="J1342" s="17"/>
      <c r="K1342" s="17"/>
      <c r="L1342" s="17"/>
      <c r="M1342" s="17"/>
    </row>
    <row r="1343" spans="9:13">
      <c r="I1343" s="17"/>
      <c r="J1343" s="17"/>
      <c r="K1343" s="17"/>
      <c r="L1343" s="17"/>
      <c r="M1343" s="17"/>
    </row>
    <row r="1344" spans="9:13">
      <c r="I1344" s="17"/>
      <c r="J1344" s="17"/>
      <c r="K1344" s="17"/>
      <c r="L1344" s="17"/>
      <c r="M1344" s="17"/>
    </row>
    <row r="1345" spans="9:13">
      <c r="I1345" s="17"/>
      <c r="J1345" s="17"/>
      <c r="K1345" s="17"/>
      <c r="L1345" s="17"/>
      <c r="M1345" s="17"/>
    </row>
    <row r="1346" spans="9:13">
      <c r="I1346" s="17"/>
      <c r="J1346" s="17"/>
      <c r="K1346" s="17"/>
      <c r="L1346" s="17"/>
      <c r="M1346" s="17"/>
    </row>
    <row r="1347" spans="9:13">
      <c r="I1347" s="17"/>
      <c r="J1347" s="17"/>
      <c r="K1347" s="17"/>
      <c r="L1347" s="17"/>
      <c r="M1347" s="17"/>
    </row>
    <row r="1348" spans="9:13">
      <c r="I1348" s="17"/>
      <c r="J1348" s="17"/>
      <c r="K1348" s="17"/>
      <c r="L1348" s="17"/>
      <c r="M1348" s="17"/>
    </row>
    <row r="1349" spans="9:13">
      <c r="I1349" s="17"/>
      <c r="J1349" s="17"/>
      <c r="K1349" s="17"/>
      <c r="L1349" s="17"/>
      <c r="M1349" s="17"/>
    </row>
    <row r="1350" spans="9:13">
      <c r="I1350" s="17"/>
      <c r="J1350" s="17"/>
      <c r="K1350" s="17"/>
      <c r="L1350" s="17"/>
      <c r="M1350" s="17"/>
    </row>
    <row r="1351" spans="9:13">
      <c r="I1351" s="17"/>
      <c r="J1351" s="17"/>
      <c r="K1351" s="17"/>
      <c r="L1351" s="17"/>
      <c r="M1351" s="17"/>
    </row>
    <row r="1352" spans="9:13">
      <c r="I1352" s="17"/>
      <c r="J1352" s="17"/>
      <c r="K1352" s="17"/>
      <c r="L1352" s="17"/>
      <c r="M1352" s="17"/>
    </row>
    <row r="1353" spans="9:13">
      <c r="I1353" s="17"/>
      <c r="J1353" s="17"/>
      <c r="K1353" s="17"/>
      <c r="L1353" s="17"/>
      <c r="M1353" s="17"/>
    </row>
    <row r="1354" spans="9:13">
      <c r="I1354" s="17"/>
      <c r="J1354" s="17"/>
      <c r="K1354" s="17"/>
      <c r="L1354" s="17"/>
      <c r="M1354" s="17"/>
    </row>
    <row r="1355" spans="9:13">
      <c r="I1355" s="17"/>
      <c r="J1355" s="17"/>
      <c r="K1355" s="17"/>
      <c r="L1355" s="17"/>
      <c r="M1355" s="17"/>
    </row>
    <row r="1356" spans="9:13">
      <c r="I1356" s="17"/>
      <c r="J1356" s="17"/>
      <c r="K1356" s="17"/>
      <c r="L1356" s="17"/>
      <c r="M1356" s="17"/>
    </row>
    <row r="1357" spans="9:13">
      <c r="I1357" s="17"/>
      <c r="J1357" s="17"/>
      <c r="K1357" s="17"/>
      <c r="L1357" s="17"/>
      <c r="M1357" s="17"/>
    </row>
    <row r="1358" spans="9:13">
      <c r="I1358" s="17"/>
      <c r="J1358" s="17"/>
      <c r="K1358" s="17"/>
      <c r="L1358" s="17"/>
      <c r="M1358" s="17"/>
    </row>
    <row r="1359" spans="9:13">
      <c r="I1359" s="17"/>
      <c r="J1359" s="17"/>
      <c r="K1359" s="17"/>
      <c r="L1359" s="17"/>
      <c r="M1359" s="17"/>
    </row>
    <row r="1360" spans="9:13">
      <c r="I1360" s="17"/>
      <c r="J1360" s="17"/>
      <c r="K1360" s="17"/>
      <c r="L1360" s="17"/>
      <c r="M1360" s="17"/>
    </row>
    <row r="1361" spans="9:13">
      <c r="I1361" s="17"/>
      <c r="J1361" s="17"/>
      <c r="K1361" s="17"/>
      <c r="L1361" s="17"/>
      <c r="M1361" s="17"/>
    </row>
    <row r="1362" spans="9:13">
      <c r="I1362" s="17"/>
      <c r="J1362" s="17"/>
      <c r="K1362" s="17"/>
      <c r="L1362" s="17"/>
      <c r="M1362" s="17"/>
    </row>
    <row r="1363" spans="9:13">
      <c r="I1363" s="17"/>
      <c r="J1363" s="17"/>
      <c r="K1363" s="17"/>
      <c r="L1363" s="17"/>
      <c r="M1363" s="17"/>
    </row>
    <row r="1364" spans="9:13">
      <c r="I1364" s="17"/>
      <c r="J1364" s="17"/>
      <c r="K1364" s="17"/>
      <c r="L1364" s="17"/>
      <c r="M1364" s="17"/>
    </row>
    <row r="1365" spans="9:13">
      <c r="I1365" s="17"/>
      <c r="J1365" s="17"/>
      <c r="K1365" s="17"/>
      <c r="L1365" s="17"/>
      <c r="M1365" s="17"/>
    </row>
    <row r="1366" spans="9:13">
      <c r="I1366" s="17"/>
      <c r="J1366" s="17"/>
      <c r="K1366" s="17"/>
      <c r="L1366" s="17"/>
      <c r="M1366" s="17"/>
    </row>
    <row r="1367" spans="9:13">
      <c r="I1367" s="17"/>
      <c r="J1367" s="17"/>
      <c r="K1367" s="17"/>
      <c r="L1367" s="17"/>
      <c r="M1367" s="17"/>
    </row>
    <row r="1368" spans="9:13">
      <c r="I1368" s="17"/>
      <c r="J1368" s="17"/>
      <c r="K1368" s="17"/>
      <c r="L1368" s="17"/>
      <c r="M1368" s="17"/>
    </row>
    <row r="1369" spans="9:13">
      <c r="I1369" s="17"/>
      <c r="J1369" s="17"/>
      <c r="K1369" s="17"/>
      <c r="L1369" s="17"/>
      <c r="M1369" s="17"/>
    </row>
    <row r="1370" spans="9:13">
      <c r="I1370" s="17"/>
      <c r="J1370" s="17"/>
      <c r="K1370" s="17"/>
      <c r="L1370" s="17"/>
      <c r="M1370" s="17"/>
    </row>
    <row r="1371" spans="9:13">
      <c r="I1371" s="17"/>
      <c r="J1371" s="17"/>
      <c r="K1371" s="17"/>
      <c r="L1371" s="17"/>
      <c r="M1371" s="17"/>
    </row>
    <row r="1372" spans="9:13">
      <c r="I1372" s="17"/>
      <c r="J1372" s="17"/>
      <c r="K1372" s="17"/>
      <c r="L1372" s="17"/>
      <c r="M1372" s="17"/>
    </row>
    <row r="1373" spans="9:13">
      <c r="I1373" s="17"/>
      <c r="J1373" s="17"/>
      <c r="K1373" s="17"/>
      <c r="L1373" s="17"/>
      <c r="M1373" s="17"/>
    </row>
    <row r="1374" spans="9:13">
      <c r="I1374" s="17"/>
      <c r="J1374" s="17"/>
      <c r="K1374" s="17"/>
      <c r="L1374" s="17"/>
      <c r="M1374" s="17"/>
    </row>
    <row r="1375" spans="9:13">
      <c r="I1375" s="17"/>
      <c r="J1375" s="17"/>
      <c r="K1375" s="17"/>
      <c r="L1375" s="17"/>
      <c r="M1375" s="17"/>
    </row>
    <row r="1376" spans="9:13">
      <c r="I1376" s="17"/>
      <c r="J1376" s="17"/>
      <c r="K1376" s="17"/>
      <c r="L1376" s="17"/>
      <c r="M1376" s="17"/>
    </row>
    <row r="1377" spans="9:13">
      <c r="I1377" s="17"/>
      <c r="J1377" s="17"/>
      <c r="K1377" s="17"/>
      <c r="L1377" s="17"/>
      <c r="M1377" s="17"/>
    </row>
    <row r="1378" spans="9:13">
      <c r="I1378" s="17"/>
      <c r="J1378" s="17"/>
      <c r="K1378" s="17"/>
      <c r="L1378" s="17"/>
      <c r="M1378" s="17"/>
    </row>
    <row r="1379" spans="9:13">
      <c r="I1379" s="17"/>
      <c r="J1379" s="17"/>
      <c r="K1379" s="17"/>
      <c r="L1379" s="17"/>
      <c r="M1379" s="17"/>
    </row>
    <row r="1380" spans="9:13">
      <c r="I1380" s="17"/>
      <c r="J1380" s="17"/>
      <c r="K1380" s="17"/>
      <c r="L1380" s="17"/>
      <c r="M1380" s="17"/>
    </row>
    <row r="1381" spans="9:13">
      <c r="I1381" s="17"/>
      <c r="J1381" s="17"/>
      <c r="K1381" s="17"/>
      <c r="L1381" s="17"/>
      <c r="M1381" s="17"/>
    </row>
    <row r="1382" spans="9:13">
      <c r="I1382" s="17"/>
      <c r="J1382" s="17"/>
      <c r="K1382" s="17"/>
      <c r="L1382" s="17"/>
      <c r="M1382" s="17"/>
    </row>
    <row r="1383" spans="9:13">
      <c r="I1383" s="17"/>
      <c r="J1383" s="17"/>
      <c r="K1383" s="17"/>
      <c r="L1383" s="17"/>
      <c r="M1383" s="17"/>
    </row>
    <row r="1384" spans="9:13">
      <c r="I1384" s="17"/>
      <c r="J1384" s="17"/>
      <c r="K1384" s="17"/>
      <c r="L1384" s="17"/>
      <c r="M1384" s="17"/>
    </row>
    <row r="1385" spans="9:13">
      <c r="I1385" s="17"/>
      <c r="J1385" s="17"/>
      <c r="K1385" s="17"/>
      <c r="L1385" s="17"/>
      <c r="M1385" s="17"/>
    </row>
    <row r="1386" spans="9:13">
      <c r="I1386" s="17"/>
      <c r="J1386" s="17"/>
      <c r="K1386" s="17"/>
      <c r="L1386" s="17"/>
      <c r="M1386" s="17"/>
    </row>
    <row r="1387" spans="9:13">
      <c r="I1387" s="17"/>
      <c r="J1387" s="17"/>
      <c r="K1387" s="17"/>
      <c r="L1387" s="17"/>
      <c r="M1387" s="17"/>
    </row>
    <row r="1388" spans="9:13">
      <c r="I1388" s="17"/>
      <c r="J1388" s="17"/>
      <c r="K1388" s="17"/>
      <c r="L1388" s="17"/>
      <c r="M1388" s="17"/>
    </row>
    <row r="1389" spans="9:13">
      <c r="I1389" s="17"/>
      <c r="J1389" s="17"/>
      <c r="K1389" s="17"/>
      <c r="L1389" s="17"/>
      <c r="M1389" s="17"/>
    </row>
    <row r="1390" spans="9:13">
      <c r="I1390" s="17"/>
      <c r="J1390" s="17"/>
      <c r="K1390" s="17"/>
      <c r="L1390" s="17"/>
      <c r="M1390" s="17"/>
    </row>
    <row r="1391" spans="9:13">
      <c r="I1391" s="17"/>
      <c r="J1391" s="17"/>
      <c r="K1391" s="17"/>
      <c r="L1391" s="17"/>
      <c r="M1391" s="17"/>
    </row>
    <row r="1392" spans="9:13">
      <c r="I1392" s="17"/>
      <c r="J1392" s="17"/>
      <c r="K1392" s="17"/>
      <c r="L1392" s="17"/>
      <c r="M1392" s="17"/>
    </row>
    <row r="1393" spans="9:13">
      <c r="I1393" s="17"/>
      <c r="J1393" s="17"/>
      <c r="K1393" s="17"/>
      <c r="L1393" s="17"/>
      <c r="M1393" s="17"/>
    </row>
    <row r="1394" spans="9:13">
      <c r="I1394" s="17"/>
      <c r="J1394" s="17"/>
      <c r="K1394" s="17"/>
      <c r="L1394" s="17"/>
      <c r="M1394" s="17"/>
    </row>
    <row r="1395" spans="9:13">
      <c r="I1395" s="17"/>
      <c r="J1395" s="17"/>
      <c r="K1395" s="17"/>
      <c r="L1395" s="17"/>
      <c r="M1395" s="17"/>
    </row>
    <row r="1396" spans="9:13">
      <c r="I1396" s="17"/>
      <c r="J1396" s="17"/>
      <c r="K1396" s="17"/>
      <c r="L1396" s="17"/>
      <c r="M1396" s="17"/>
    </row>
    <row r="1397" spans="9:13">
      <c r="I1397" s="17"/>
      <c r="J1397" s="17"/>
      <c r="K1397" s="17"/>
      <c r="L1397" s="17"/>
      <c r="M1397" s="17"/>
    </row>
    <row r="1398" spans="9:13">
      <c r="I1398" s="17"/>
      <c r="J1398" s="17"/>
      <c r="K1398" s="17"/>
      <c r="L1398" s="17"/>
      <c r="M1398" s="17"/>
    </row>
    <row r="1399" spans="9:13">
      <c r="I1399" s="17"/>
      <c r="J1399" s="17"/>
      <c r="K1399" s="17"/>
      <c r="L1399" s="17"/>
      <c r="M1399" s="17"/>
    </row>
    <row r="1400" spans="9:13">
      <c r="I1400" s="17"/>
      <c r="J1400" s="17"/>
      <c r="K1400" s="17"/>
      <c r="L1400" s="17"/>
      <c r="M1400" s="17"/>
    </row>
    <row r="1401" spans="9:13">
      <c r="I1401" s="17"/>
      <c r="J1401" s="17"/>
      <c r="K1401" s="17"/>
      <c r="L1401" s="17"/>
      <c r="M1401" s="17"/>
    </row>
    <row r="1402" spans="9:13">
      <c r="I1402" s="17"/>
      <c r="J1402" s="17"/>
      <c r="K1402" s="17"/>
      <c r="L1402" s="17"/>
      <c r="M1402" s="17"/>
    </row>
    <row r="1403" spans="9:13">
      <c r="I1403" s="17"/>
      <c r="J1403" s="17"/>
      <c r="K1403" s="17"/>
      <c r="L1403" s="17"/>
      <c r="M1403" s="17"/>
    </row>
    <row r="1404" spans="9:13">
      <c r="I1404" s="17"/>
      <c r="J1404" s="17"/>
      <c r="K1404" s="17"/>
      <c r="L1404" s="17"/>
      <c r="M1404" s="17"/>
    </row>
    <row r="1405" spans="9:13">
      <c r="I1405" s="17"/>
      <c r="J1405" s="17"/>
      <c r="K1405" s="17"/>
      <c r="L1405" s="17"/>
      <c r="M1405" s="17"/>
    </row>
    <row r="1406" spans="9:13">
      <c r="I1406" s="17"/>
      <c r="J1406" s="17"/>
      <c r="K1406" s="17"/>
      <c r="L1406" s="17"/>
      <c r="M1406" s="17"/>
    </row>
    <row r="1407" spans="9:13">
      <c r="I1407" s="17"/>
      <c r="J1407" s="17"/>
      <c r="K1407" s="17"/>
      <c r="L1407" s="17"/>
      <c r="M1407" s="17"/>
    </row>
    <row r="1408" spans="9:13">
      <c r="I1408" s="17"/>
      <c r="J1408" s="17"/>
      <c r="K1408" s="17"/>
      <c r="L1408" s="17"/>
      <c r="M1408" s="17"/>
    </row>
    <row r="1409" spans="9:13">
      <c r="I1409" s="17"/>
      <c r="J1409" s="17"/>
      <c r="K1409" s="17"/>
      <c r="L1409" s="17"/>
      <c r="M1409" s="17"/>
    </row>
    <row r="1410" spans="9:13">
      <c r="I1410" s="17"/>
      <c r="J1410" s="17"/>
      <c r="K1410" s="17"/>
      <c r="L1410" s="17"/>
      <c r="M1410" s="17"/>
    </row>
    <row r="1411" spans="9:13">
      <c r="I1411" s="17"/>
      <c r="J1411" s="17"/>
      <c r="K1411" s="17"/>
      <c r="L1411" s="17"/>
      <c r="M1411" s="17"/>
    </row>
    <row r="1412" spans="9:13">
      <c r="I1412" s="17"/>
      <c r="J1412" s="17"/>
      <c r="K1412" s="17"/>
      <c r="L1412" s="17"/>
      <c r="M1412" s="17"/>
    </row>
    <row r="1413" spans="9:13">
      <c r="I1413" s="17"/>
      <c r="J1413" s="17"/>
      <c r="K1413" s="17"/>
      <c r="L1413" s="17"/>
      <c r="M1413" s="17"/>
    </row>
    <row r="1414" spans="9:13">
      <c r="I1414" s="17"/>
      <c r="J1414" s="17"/>
      <c r="K1414" s="17"/>
      <c r="L1414" s="17"/>
      <c r="M1414" s="17"/>
    </row>
    <row r="1415" spans="9:13">
      <c r="I1415" s="17"/>
      <c r="J1415" s="17"/>
      <c r="K1415" s="17"/>
      <c r="L1415" s="17"/>
      <c r="M1415" s="17"/>
    </row>
    <row r="1416" spans="9:13">
      <c r="I1416" s="17"/>
      <c r="J1416" s="17"/>
      <c r="K1416" s="17"/>
      <c r="L1416" s="17"/>
      <c r="M1416" s="17"/>
    </row>
    <row r="1417" spans="9:13">
      <c r="I1417" s="17"/>
      <c r="J1417" s="17"/>
      <c r="K1417" s="17"/>
      <c r="L1417" s="17"/>
      <c r="M1417" s="17"/>
    </row>
    <row r="1418" spans="9:13">
      <c r="I1418" s="17"/>
      <c r="J1418" s="17"/>
      <c r="K1418" s="17"/>
      <c r="L1418" s="17"/>
      <c r="M1418" s="17"/>
    </row>
    <row r="1419" spans="9:13">
      <c r="I1419" s="17"/>
      <c r="J1419" s="17"/>
      <c r="K1419" s="17"/>
      <c r="L1419" s="17"/>
      <c r="M1419" s="17"/>
    </row>
    <row r="1420" spans="9:13">
      <c r="I1420" s="17"/>
      <c r="J1420" s="17"/>
      <c r="K1420" s="17"/>
      <c r="L1420" s="17"/>
      <c r="M1420" s="17"/>
    </row>
    <row r="1421" spans="9:13">
      <c r="I1421" s="17"/>
      <c r="J1421" s="17"/>
      <c r="K1421" s="17"/>
      <c r="L1421" s="17"/>
      <c r="M1421" s="17"/>
    </row>
    <row r="1422" spans="9:13">
      <c r="I1422" s="17"/>
      <c r="J1422" s="17"/>
      <c r="K1422" s="17"/>
      <c r="L1422" s="17"/>
      <c r="M1422" s="17"/>
    </row>
    <row r="1423" spans="9:13">
      <c r="I1423" s="17"/>
      <c r="J1423" s="17"/>
      <c r="K1423" s="17"/>
      <c r="L1423" s="17"/>
      <c r="M1423" s="17"/>
    </row>
    <row r="1424" spans="9:13">
      <c r="I1424" s="17"/>
      <c r="J1424" s="17"/>
      <c r="K1424" s="17"/>
      <c r="L1424" s="17"/>
      <c r="M1424" s="17"/>
    </row>
    <row r="1425" spans="9:13">
      <c r="I1425" s="17"/>
      <c r="J1425" s="17"/>
      <c r="K1425" s="17"/>
      <c r="L1425" s="17"/>
      <c r="M1425" s="17"/>
    </row>
    <row r="1426" spans="9:13">
      <c r="I1426" s="17"/>
      <c r="J1426" s="17"/>
      <c r="K1426" s="17"/>
      <c r="L1426" s="17"/>
      <c r="M1426" s="17"/>
    </row>
    <row r="1427" spans="9:13">
      <c r="I1427" s="17"/>
      <c r="J1427" s="17"/>
      <c r="K1427" s="17"/>
      <c r="L1427" s="17"/>
      <c r="M1427" s="17"/>
    </row>
    <row r="1428" spans="9:13">
      <c r="I1428" s="17"/>
      <c r="J1428" s="17"/>
      <c r="K1428" s="17"/>
      <c r="L1428" s="17"/>
      <c r="M1428" s="17"/>
    </row>
    <row r="1429" spans="9:13">
      <c r="I1429" s="17"/>
      <c r="J1429" s="17"/>
      <c r="K1429" s="17"/>
      <c r="L1429" s="17"/>
      <c r="M1429" s="17"/>
    </row>
    <row r="1430" spans="9:13">
      <c r="I1430" s="17"/>
      <c r="J1430" s="17"/>
      <c r="K1430" s="17"/>
      <c r="L1430" s="17"/>
      <c r="M1430" s="17"/>
    </row>
    <row r="1431" spans="9:13">
      <c r="I1431" s="17"/>
      <c r="J1431" s="17"/>
      <c r="K1431" s="17"/>
      <c r="L1431" s="17"/>
      <c r="M1431" s="17"/>
    </row>
    <row r="1432" spans="9:13">
      <c r="I1432" s="17"/>
      <c r="J1432" s="17"/>
      <c r="K1432" s="17"/>
      <c r="L1432" s="17"/>
      <c r="M1432" s="17"/>
    </row>
    <row r="1433" spans="9:13">
      <c r="I1433" s="17"/>
      <c r="J1433" s="17"/>
      <c r="K1433" s="17"/>
      <c r="L1433" s="17"/>
      <c r="M1433" s="17"/>
    </row>
    <row r="1434" spans="9:13">
      <c r="I1434" s="17"/>
      <c r="J1434" s="17"/>
      <c r="K1434" s="17"/>
      <c r="L1434" s="17"/>
      <c r="M1434" s="17"/>
    </row>
    <row r="1435" spans="9:13">
      <c r="I1435" s="17"/>
      <c r="J1435" s="17"/>
      <c r="K1435" s="17"/>
      <c r="L1435" s="17"/>
      <c r="M1435" s="17"/>
    </row>
    <row r="1436" spans="9:13">
      <c r="I1436" s="17"/>
      <c r="J1436" s="17"/>
      <c r="K1436" s="17"/>
      <c r="L1436" s="17"/>
      <c r="M1436" s="17"/>
    </row>
    <row r="1437" spans="9:13">
      <c r="I1437" s="17"/>
      <c r="J1437" s="17"/>
      <c r="K1437" s="17"/>
      <c r="L1437" s="17"/>
      <c r="M1437" s="17"/>
    </row>
    <row r="1438" spans="9:13">
      <c r="I1438" s="17"/>
      <c r="J1438" s="17"/>
      <c r="K1438" s="17"/>
      <c r="L1438" s="17"/>
      <c r="M1438" s="17"/>
    </row>
    <row r="1439" spans="9:13">
      <c r="I1439" s="17"/>
      <c r="J1439" s="17"/>
      <c r="K1439" s="17"/>
      <c r="L1439" s="17"/>
      <c r="M1439" s="17"/>
    </row>
    <row r="1440" spans="9:13">
      <c r="I1440" s="17"/>
      <c r="J1440" s="17"/>
      <c r="K1440" s="17"/>
      <c r="L1440" s="17"/>
      <c r="M1440" s="17"/>
    </row>
    <row r="1441" spans="9:13">
      <c r="I1441" s="17"/>
      <c r="J1441" s="17"/>
      <c r="K1441" s="17"/>
      <c r="L1441" s="17"/>
      <c r="M1441" s="17"/>
    </row>
    <row r="1442" spans="9:13">
      <c r="I1442" s="17"/>
      <c r="J1442" s="17"/>
      <c r="K1442" s="17"/>
      <c r="L1442" s="17"/>
      <c r="M1442" s="17"/>
    </row>
    <row r="1443" spans="9:13">
      <c r="I1443" s="17"/>
      <c r="J1443" s="17"/>
      <c r="K1443" s="17"/>
      <c r="L1443" s="17"/>
      <c r="M1443" s="17"/>
    </row>
    <row r="1444" spans="9:13">
      <c r="I1444" s="17"/>
      <c r="J1444" s="17"/>
      <c r="K1444" s="17"/>
      <c r="L1444" s="17"/>
      <c r="M1444" s="17"/>
    </row>
    <row r="1445" spans="9:13">
      <c r="I1445" s="17"/>
      <c r="J1445" s="17"/>
      <c r="K1445" s="17"/>
      <c r="L1445" s="17"/>
      <c r="M1445" s="17"/>
    </row>
    <row r="1446" spans="9:13">
      <c r="I1446" s="17"/>
      <c r="J1446" s="17"/>
      <c r="K1446" s="17"/>
      <c r="L1446" s="17"/>
      <c r="M1446" s="17"/>
    </row>
    <row r="1447" spans="9:13">
      <c r="I1447" s="17"/>
      <c r="J1447" s="17"/>
      <c r="K1447" s="17"/>
      <c r="L1447" s="17"/>
      <c r="M1447" s="17"/>
    </row>
    <row r="1448" spans="9:13">
      <c r="I1448" s="17"/>
      <c r="J1448" s="17"/>
      <c r="K1448" s="17"/>
      <c r="L1448" s="17"/>
      <c r="M1448" s="17"/>
    </row>
    <row r="1449" spans="9:13">
      <c r="I1449" s="17"/>
      <c r="J1449" s="17"/>
      <c r="K1449" s="17"/>
      <c r="L1449" s="17"/>
      <c r="M1449" s="17"/>
    </row>
    <row r="1450" spans="9:13">
      <c r="I1450" s="17"/>
      <c r="J1450" s="17"/>
      <c r="K1450" s="17"/>
      <c r="L1450" s="17"/>
      <c r="M1450" s="17"/>
    </row>
    <row r="1451" spans="9:13">
      <c r="I1451" s="17"/>
      <c r="J1451" s="17"/>
      <c r="K1451" s="17"/>
      <c r="L1451" s="17"/>
      <c r="M1451" s="17"/>
    </row>
    <row r="1452" spans="9:13">
      <c r="I1452" s="17"/>
      <c r="J1452" s="17"/>
      <c r="K1452" s="17"/>
      <c r="L1452" s="17"/>
      <c r="M1452" s="17"/>
    </row>
    <row r="1453" spans="9:13">
      <c r="I1453" s="17"/>
      <c r="J1453" s="17"/>
      <c r="K1453" s="17"/>
      <c r="L1453" s="17"/>
      <c r="M1453" s="17"/>
    </row>
    <row r="1454" spans="9:13">
      <c r="I1454" s="17"/>
      <c r="J1454" s="17"/>
      <c r="K1454" s="17"/>
      <c r="L1454" s="17"/>
      <c r="M1454" s="17"/>
    </row>
    <row r="1455" spans="9:13">
      <c r="I1455" s="17"/>
      <c r="J1455" s="17"/>
      <c r="K1455" s="17"/>
      <c r="L1455" s="17"/>
      <c r="M1455" s="17"/>
    </row>
    <row r="1456" spans="9:13">
      <c r="I1456" s="17"/>
      <c r="J1456" s="17"/>
      <c r="K1456" s="17"/>
      <c r="L1456" s="17"/>
      <c r="M1456" s="17"/>
    </row>
    <row r="1457" spans="9:13">
      <c r="I1457" s="17"/>
      <c r="J1457" s="17"/>
      <c r="K1457" s="17"/>
      <c r="L1457" s="17"/>
      <c r="M1457" s="17"/>
    </row>
    <row r="1458" spans="9:13">
      <c r="I1458" s="17"/>
      <c r="J1458" s="17"/>
      <c r="K1458" s="17"/>
      <c r="L1458" s="17"/>
      <c r="M1458" s="17"/>
    </row>
    <row r="1459" spans="9:13">
      <c r="I1459" s="17"/>
      <c r="J1459" s="17"/>
      <c r="K1459" s="17"/>
      <c r="L1459" s="17"/>
      <c r="M1459" s="17"/>
    </row>
    <row r="1460" spans="9:13">
      <c r="I1460" s="17"/>
      <c r="J1460" s="17"/>
      <c r="K1460" s="17"/>
      <c r="L1460" s="17"/>
      <c r="M1460" s="17"/>
    </row>
    <row r="1461" spans="9:13">
      <c r="I1461" s="17"/>
      <c r="J1461" s="17"/>
      <c r="K1461" s="17"/>
      <c r="L1461" s="17"/>
      <c r="M1461" s="17"/>
    </row>
    <row r="1462" spans="9:13">
      <c r="I1462" s="17"/>
      <c r="J1462" s="17"/>
      <c r="K1462" s="17"/>
      <c r="L1462" s="17"/>
      <c r="M1462" s="17"/>
    </row>
    <row r="1463" spans="9:13">
      <c r="I1463" s="17"/>
      <c r="J1463" s="17"/>
      <c r="K1463" s="17"/>
      <c r="L1463" s="17"/>
      <c r="M1463" s="17"/>
    </row>
    <row r="1464" spans="9:13">
      <c r="I1464" s="17"/>
      <c r="J1464" s="17"/>
      <c r="K1464" s="17"/>
      <c r="L1464" s="17"/>
      <c r="M1464" s="17"/>
    </row>
    <row r="1465" spans="9:13">
      <c r="I1465" s="17"/>
      <c r="J1465" s="17"/>
      <c r="K1465" s="17"/>
      <c r="L1465" s="17"/>
      <c r="M1465" s="17"/>
    </row>
    <row r="1466" spans="9:13">
      <c r="I1466" s="17"/>
      <c r="J1466" s="17"/>
      <c r="K1466" s="17"/>
      <c r="L1466" s="17"/>
      <c r="M1466" s="17"/>
    </row>
    <row r="1467" spans="9:13">
      <c r="I1467" s="17"/>
      <c r="J1467" s="17"/>
      <c r="K1467" s="17"/>
      <c r="L1467" s="17"/>
      <c r="M1467" s="17"/>
    </row>
    <row r="1468" spans="9:13">
      <c r="I1468" s="17"/>
      <c r="J1468" s="17"/>
      <c r="K1468" s="17"/>
      <c r="L1468" s="17"/>
      <c r="M1468" s="17"/>
    </row>
    <row r="1469" spans="9:13">
      <c r="I1469" s="17"/>
      <c r="J1469" s="17"/>
      <c r="K1469" s="17"/>
      <c r="L1469" s="17"/>
      <c r="M1469" s="17"/>
    </row>
    <row r="1470" spans="9:13">
      <c r="I1470" s="17"/>
      <c r="J1470" s="17"/>
      <c r="K1470" s="17"/>
      <c r="L1470" s="17"/>
      <c r="M1470" s="17"/>
    </row>
    <row r="1471" spans="9:13">
      <c r="I1471" s="17"/>
      <c r="J1471" s="17"/>
      <c r="K1471" s="17"/>
      <c r="L1471" s="17"/>
      <c r="M1471" s="17"/>
    </row>
    <row r="1472" spans="9:13">
      <c r="I1472" s="17"/>
      <c r="J1472" s="17"/>
      <c r="K1472" s="17"/>
      <c r="L1472" s="17"/>
      <c r="M1472" s="17"/>
    </row>
    <row r="1473" spans="9:13">
      <c r="I1473" s="17"/>
      <c r="J1473" s="17"/>
      <c r="K1473" s="17"/>
      <c r="L1473" s="17"/>
      <c r="M1473" s="17"/>
    </row>
    <row r="1474" spans="9:13">
      <c r="I1474" s="17"/>
      <c r="J1474" s="17"/>
      <c r="K1474" s="17"/>
      <c r="L1474" s="17"/>
      <c r="M1474" s="17"/>
    </row>
    <row r="1475" spans="9:13">
      <c r="I1475" s="17"/>
      <c r="J1475" s="17"/>
      <c r="K1475" s="17"/>
      <c r="L1475" s="17"/>
      <c r="M1475" s="17"/>
    </row>
    <row r="1476" spans="9:13">
      <c r="I1476" s="17"/>
      <c r="J1476" s="17"/>
      <c r="K1476" s="17"/>
      <c r="L1476" s="17"/>
      <c r="M1476" s="17"/>
    </row>
    <row r="1477" spans="9:13">
      <c r="I1477" s="17"/>
      <c r="J1477" s="17"/>
      <c r="K1477" s="17"/>
      <c r="L1477" s="17"/>
      <c r="M1477" s="17"/>
    </row>
    <row r="1478" spans="9:13">
      <c r="I1478" s="17"/>
      <c r="J1478" s="17"/>
      <c r="K1478" s="17"/>
      <c r="L1478" s="17"/>
      <c r="M1478" s="17"/>
    </row>
    <row r="1479" spans="9:13">
      <c r="I1479" s="17"/>
      <c r="J1479" s="17"/>
      <c r="K1479" s="17"/>
      <c r="L1479" s="17"/>
      <c r="M1479" s="17"/>
    </row>
    <row r="1480" spans="9:13">
      <c r="I1480" s="17"/>
      <c r="J1480" s="17"/>
      <c r="K1480" s="17"/>
      <c r="L1480" s="17"/>
      <c r="M1480" s="17"/>
    </row>
    <row r="1481" spans="9:13">
      <c r="I1481" s="17"/>
      <c r="J1481" s="17"/>
      <c r="K1481" s="17"/>
      <c r="L1481" s="17"/>
      <c r="M1481" s="17"/>
    </row>
    <row r="1482" spans="9:13">
      <c r="I1482" s="17"/>
      <c r="J1482" s="17"/>
      <c r="K1482" s="17"/>
      <c r="L1482" s="17"/>
      <c r="M1482" s="17"/>
    </row>
    <row r="1483" spans="9:13">
      <c r="I1483" s="17"/>
      <c r="J1483" s="17"/>
      <c r="K1483" s="17"/>
      <c r="L1483" s="17"/>
      <c r="M1483" s="17"/>
    </row>
    <row r="1484" spans="9:13">
      <c r="I1484" s="17"/>
      <c r="J1484" s="17"/>
      <c r="K1484" s="17"/>
      <c r="L1484" s="17"/>
      <c r="M1484" s="17"/>
    </row>
    <row r="1485" spans="9:13">
      <c r="I1485" s="17"/>
      <c r="J1485" s="17"/>
      <c r="K1485" s="17"/>
      <c r="L1485" s="17"/>
      <c r="M1485" s="17"/>
    </row>
    <row r="1486" spans="9:13">
      <c r="I1486" s="17"/>
      <c r="J1486" s="17"/>
      <c r="K1486" s="17"/>
      <c r="L1486" s="17"/>
      <c r="M1486" s="17"/>
    </row>
    <row r="1487" spans="9:13">
      <c r="I1487" s="17"/>
      <c r="J1487" s="17"/>
      <c r="K1487" s="17"/>
      <c r="L1487" s="17"/>
      <c r="M1487" s="17"/>
    </row>
    <row r="1488" spans="9:13">
      <c r="I1488" s="17"/>
      <c r="J1488" s="17"/>
      <c r="K1488" s="17"/>
      <c r="L1488" s="17"/>
      <c r="M1488" s="17"/>
    </row>
    <row r="1489" spans="9:13">
      <c r="I1489" s="17"/>
      <c r="J1489" s="17"/>
      <c r="K1489" s="17"/>
      <c r="L1489" s="17"/>
      <c r="M1489" s="17"/>
    </row>
    <row r="1490" spans="9:13">
      <c r="I1490" s="17"/>
      <c r="J1490" s="17"/>
      <c r="K1490" s="17"/>
      <c r="L1490" s="17"/>
      <c r="M1490" s="17"/>
    </row>
    <row r="1491" spans="9:13">
      <c r="I1491" s="17"/>
      <c r="J1491" s="17"/>
      <c r="K1491" s="17"/>
      <c r="L1491" s="17"/>
      <c r="M1491" s="17"/>
    </row>
    <row r="1492" spans="9:13">
      <c r="I1492" s="17"/>
      <c r="J1492" s="17"/>
      <c r="K1492" s="17"/>
      <c r="L1492" s="17"/>
      <c r="M1492" s="17"/>
    </row>
    <row r="1493" spans="9:13">
      <c r="I1493" s="17"/>
      <c r="J1493" s="17"/>
      <c r="K1493" s="17"/>
      <c r="L1493" s="17"/>
      <c r="M1493" s="17"/>
    </row>
    <row r="1494" spans="9:13">
      <c r="I1494" s="17"/>
      <c r="J1494" s="17"/>
      <c r="K1494" s="17"/>
      <c r="L1494" s="17"/>
      <c r="M1494" s="17"/>
    </row>
    <row r="1495" spans="9:13">
      <c r="I1495" s="17"/>
      <c r="J1495" s="17"/>
      <c r="K1495" s="17"/>
      <c r="L1495" s="17"/>
      <c r="M1495" s="17"/>
    </row>
    <row r="1496" spans="9:13">
      <c r="I1496" s="17"/>
      <c r="J1496" s="17"/>
      <c r="K1496" s="17"/>
      <c r="L1496" s="17"/>
      <c r="M1496" s="17"/>
    </row>
    <row r="1497" spans="9:13">
      <c r="I1497" s="17"/>
      <c r="J1497" s="17"/>
      <c r="K1497" s="17"/>
      <c r="L1497" s="17"/>
      <c r="M1497" s="17"/>
    </row>
    <row r="1498" spans="9:13">
      <c r="I1498" s="17"/>
      <c r="J1498" s="17"/>
      <c r="K1498" s="17"/>
      <c r="L1498" s="17"/>
      <c r="M1498" s="17"/>
    </row>
    <row r="1499" spans="9:13">
      <c r="I1499" s="17"/>
      <c r="J1499" s="17"/>
      <c r="K1499" s="17"/>
      <c r="L1499" s="17"/>
      <c r="M1499" s="17"/>
    </row>
    <row r="1500" spans="9:13">
      <c r="I1500" s="17"/>
      <c r="J1500" s="17"/>
      <c r="K1500" s="17"/>
      <c r="L1500" s="17"/>
      <c r="M1500" s="17"/>
    </row>
    <row r="1501" spans="9:13">
      <c r="I1501" s="17"/>
      <c r="J1501" s="17"/>
      <c r="K1501" s="17"/>
      <c r="L1501" s="17"/>
      <c r="M1501" s="17"/>
    </row>
    <row r="1502" spans="9:13">
      <c r="I1502" s="17"/>
      <c r="J1502" s="17"/>
      <c r="K1502" s="17"/>
      <c r="L1502" s="17"/>
      <c r="M1502" s="17"/>
    </row>
    <row r="1503" spans="9:13">
      <c r="I1503" s="17"/>
      <c r="J1503" s="17"/>
      <c r="K1503" s="17"/>
      <c r="L1503" s="17"/>
      <c r="M1503" s="17"/>
    </row>
    <row r="1504" spans="9:13">
      <c r="I1504" s="17"/>
      <c r="J1504" s="17"/>
      <c r="K1504" s="17"/>
      <c r="L1504" s="17"/>
      <c r="M1504" s="17"/>
    </row>
    <row r="1505" spans="9:13">
      <c r="I1505" s="17"/>
      <c r="J1505" s="17"/>
      <c r="K1505" s="17"/>
      <c r="L1505" s="17"/>
      <c r="M1505" s="17"/>
    </row>
    <row r="1506" spans="9:13">
      <c r="I1506" s="17"/>
      <c r="J1506" s="17"/>
      <c r="K1506" s="17"/>
      <c r="L1506" s="17"/>
      <c r="M1506" s="17"/>
    </row>
    <row r="1507" spans="9:13">
      <c r="I1507" s="17"/>
      <c r="J1507" s="17"/>
      <c r="K1507" s="17"/>
      <c r="L1507" s="17"/>
      <c r="M1507" s="17"/>
    </row>
    <row r="1508" spans="9:13">
      <c r="I1508" s="17"/>
      <c r="J1508" s="17"/>
      <c r="K1508" s="17"/>
      <c r="L1508" s="17"/>
      <c r="M1508" s="17"/>
    </row>
    <row r="1509" spans="9:13">
      <c r="I1509" s="17"/>
      <c r="J1509" s="17"/>
      <c r="K1509" s="17"/>
      <c r="L1509" s="17"/>
      <c r="M1509" s="17"/>
    </row>
    <row r="1510" spans="9:13">
      <c r="I1510" s="17"/>
      <c r="J1510" s="17"/>
      <c r="K1510" s="17"/>
      <c r="L1510" s="17"/>
      <c r="M1510" s="17"/>
    </row>
    <row r="1511" spans="9:13">
      <c r="I1511" s="17"/>
      <c r="J1511" s="17"/>
      <c r="K1511" s="17"/>
      <c r="L1511" s="17"/>
      <c r="M1511" s="17"/>
    </row>
    <row r="1512" spans="9:13">
      <c r="I1512" s="17"/>
      <c r="J1512" s="17"/>
      <c r="K1512" s="17"/>
      <c r="L1512" s="17"/>
      <c r="M1512" s="17"/>
    </row>
    <row r="1513" spans="9:13">
      <c r="I1513" s="17"/>
      <c r="J1513" s="17"/>
      <c r="K1513" s="17"/>
      <c r="L1513" s="17"/>
      <c r="M1513" s="17"/>
    </row>
    <row r="1514" spans="9:13">
      <c r="I1514" s="17"/>
      <c r="J1514" s="17"/>
      <c r="K1514" s="17"/>
      <c r="L1514" s="17"/>
      <c r="M1514" s="17"/>
    </row>
    <row r="1515" spans="9:13">
      <c r="I1515" s="17"/>
      <c r="J1515" s="17"/>
      <c r="K1515" s="17"/>
      <c r="L1515" s="17"/>
      <c r="M1515" s="17"/>
    </row>
    <row r="1516" spans="9:13">
      <c r="I1516" s="17"/>
      <c r="J1516" s="17"/>
      <c r="K1516" s="17"/>
      <c r="L1516" s="17"/>
      <c r="M1516" s="17"/>
    </row>
    <row r="1517" spans="9:13">
      <c r="I1517" s="17"/>
      <c r="J1517" s="17"/>
      <c r="K1517" s="17"/>
      <c r="L1517" s="17"/>
      <c r="M1517" s="17"/>
    </row>
    <row r="1518" spans="9:13">
      <c r="I1518" s="17"/>
      <c r="J1518" s="17"/>
      <c r="K1518" s="17"/>
      <c r="L1518" s="17"/>
      <c r="M1518" s="17"/>
    </row>
    <row r="1519" spans="9:13">
      <c r="I1519" s="17"/>
      <c r="J1519" s="17"/>
      <c r="K1519" s="17"/>
      <c r="L1519" s="17"/>
      <c r="M1519" s="17"/>
    </row>
    <row r="1520" spans="9:13">
      <c r="I1520" s="17"/>
      <c r="J1520" s="17"/>
      <c r="K1520" s="17"/>
      <c r="L1520" s="17"/>
      <c r="M1520" s="17"/>
    </row>
    <row r="1521" spans="9:13">
      <c r="I1521" s="17"/>
      <c r="J1521" s="17"/>
      <c r="K1521" s="17"/>
      <c r="L1521" s="17"/>
      <c r="M1521" s="17"/>
    </row>
    <row r="1522" spans="9:13">
      <c r="I1522" s="17"/>
      <c r="J1522" s="17"/>
      <c r="K1522" s="17"/>
      <c r="L1522" s="17"/>
      <c r="M1522" s="17"/>
    </row>
    <row r="1523" spans="9:13">
      <c r="I1523" s="17"/>
      <c r="J1523" s="17"/>
      <c r="K1523" s="17"/>
      <c r="L1523" s="17"/>
      <c r="M1523" s="17"/>
    </row>
    <row r="1524" spans="9:13">
      <c r="I1524" s="17"/>
      <c r="J1524" s="17"/>
      <c r="K1524" s="17"/>
      <c r="L1524" s="17"/>
      <c r="M1524" s="17"/>
    </row>
    <row r="1525" spans="9:13">
      <c r="I1525" s="17"/>
      <c r="J1525" s="17"/>
      <c r="K1525" s="17"/>
      <c r="L1525" s="17"/>
      <c r="M1525" s="17"/>
    </row>
    <row r="1526" spans="9:13">
      <c r="I1526" s="17"/>
      <c r="J1526" s="17"/>
      <c r="K1526" s="17"/>
      <c r="L1526" s="17"/>
      <c r="M1526" s="17"/>
    </row>
    <row r="1527" spans="9:13">
      <c r="I1527" s="17"/>
      <c r="J1527" s="17"/>
      <c r="K1527" s="17"/>
      <c r="L1527" s="17"/>
      <c r="M1527" s="17"/>
    </row>
    <row r="1528" spans="9:13">
      <c r="I1528" s="17"/>
      <c r="J1528" s="17"/>
      <c r="K1528" s="17"/>
      <c r="L1528" s="17"/>
      <c r="M1528" s="17"/>
    </row>
    <row r="1529" spans="9:13">
      <c r="I1529" s="17"/>
      <c r="J1529" s="17"/>
      <c r="K1529" s="17"/>
      <c r="L1529" s="17"/>
      <c r="M1529" s="17"/>
    </row>
    <row r="1530" spans="9:13">
      <c r="I1530" s="17"/>
      <c r="J1530" s="17"/>
      <c r="K1530" s="17"/>
      <c r="L1530" s="17"/>
      <c r="M1530" s="17"/>
    </row>
    <row r="1531" spans="9:13">
      <c r="I1531" s="17"/>
      <c r="J1531" s="17"/>
      <c r="K1531" s="17"/>
      <c r="L1531" s="17"/>
      <c r="M1531" s="17"/>
    </row>
    <row r="1532" spans="9:13">
      <c r="I1532" s="17"/>
      <c r="J1532" s="17"/>
      <c r="K1532" s="17"/>
      <c r="L1532" s="17"/>
      <c r="M1532" s="17"/>
    </row>
    <row r="1533" spans="9:13">
      <c r="I1533" s="17"/>
      <c r="J1533" s="17"/>
      <c r="K1533" s="17"/>
      <c r="L1533" s="17"/>
      <c r="M1533" s="17"/>
    </row>
    <row r="1534" spans="9:13">
      <c r="I1534" s="17"/>
      <c r="J1534" s="17"/>
      <c r="K1534" s="17"/>
      <c r="L1534" s="17"/>
      <c r="M1534" s="17"/>
    </row>
    <row r="1535" spans="9:13">
      <c r="I1535" s="17"/>
      <c r="J1535" s="17"/>
      <c r="K1535" s="17"/>
      <c r="L1535" s="17"/>
      <c r="M1535" s="17"/>
    </row>
    <row r="1536" spans="9:13">
      <c r="I1536" s="17"/>
      <c r="J1536" s="17"/>
      <c r="K1536" s="17"/>
      <c r="L1536" s="17"/>
      <c r="M1536" s="17"/>
    </row>
    <row r="1537" spans="9:13">
      <c r="I1537" s="17"/>
      <c r="J1537" s="17"/>
      <c r="K1537" s="17"/>
      <c r="L1537" s="17"/>
      <c r="M1537" s="17"/>
    </row>
    <row r="1538" spans="9:13">
      <c r="I1538" s="17"/>
      <c r="J1538" s="17"/>
      <c r="K1538" s="17"/>
      <c r="L1538" s="17"/>
      <c r="M1538" s="17"/>
    </row>
    <row r="1539" spans="9:13">
      <c r="I1539" s="17"/>
      <c r="J1539" s="17"/>
      <c r="K1539" s="17"/>
      <c r="L1539" s="17"/>
      <c r="M1539" s="17"/>
    </row>
    <row r="1540" spans="9:13">
      <c r="I1540" s="17"/>
      <c r="J1540" s="17"/>
      <c r="K1540" s="17"/>
      <c r="L1540" s="17"/>
      <c r="M1540" s="17"/>
    </row>
    <row r="1541" spans="9:13">
      <c r="I1541" s="17"/>
      <c r="J1541" s="17"/>
      <c r="K1541" s="17"/>
      <c r="L1541" s="17"/>
      <c r="M1541" s="17"/>
    </row>
    <row r="1542" spans="9:13">
      <c r="I1542" s="17"/>
      <c r="J1542" s="17"/>
      <c r="K1542" s="17"/>
      <c r="L1542" s="17"/>
      <c r="M1542" s="17"/>
    </row>
    <row r="1543" spans="9:13">
      <c r="I1543" s="17"/>
      <c r="J1543" s="17"/>
      <c r="K1543" s="17"/>
      <c r="L1543" s="17"/>
      <c r="M1543" s="17"/>
    </row>
    <row r="1544" spans="9:13">
      <c r="I1544" s="17"/>
      <c r="J1544" s="17"/>
      <c r="K1544" s="17"/>
      <c r="L1544" s="17"/>
      <c r="M1544" s="17"/>
    </row>
    <row r="1545" spans="9:13">
      <c r="I1545" s="17"/>
      <c r="J1545" s="17"/>
      <c r="K1545" s="17"/>
      <c r="L1545" s="17"/>
      <c r="M1545" s="17"/>
    </row>
    <row r="1546" spans="9:13">
      <c r="I1546" s="17"/>
      <c r="J1546" s="17"/>
      <c r="K1546" s="17"/>
      <c r="L1546" s="17"/>
      <c r="M1546" s="17"/>
    </row>
    <row r="1547" spans="9:13">
      <c r="I1547" s="17"/>
      <c r="J1547" s="17"/>
      <c r="K1547" s="17"/>
      <c r="L1547" s="17"/>
      <c r="M1547" s="17"/>
    </row>
    <row r="1548" spans="9:13">
      <c r="I1548" s="17"/>
      <c r="J1548" s="17"/>
      <c r="K1548" s="17"/>
      <c r="L1548" s="17"/>
      <c r="M1548" s="17"/>
    </row>
    <row r="1549" spans="9:13">
      <c r="I1549" s="17"/>
      <c r="J1549" s="17"/>
      <c r="K1549" s="17"/>
      <c r="L1549" s="17"/>
      <c r="M1549" s="17"/>
    </row>
    <row r="1550" spans="9:13">
      <c r="I1550" s="17"/>
      <c r="J1550" s="17"/>
      <c r="K1550" s="17"/>
      <c r="L1550" s="17"/>
      <c r="M1550" s="17"/>
    </row>
    <row r="1551" spans="9:13">
      <c r="I1551" s="17"/>
      <c r="J1551" s="17"/>
      <c r="K1551" s="17"/>
      <c r="L1551" s="17"/>
      <c r="M1551" s="17"/>
    </row>
    <row r="1552" spans="9:13">
      <c r="I1552" s="17"/>
      <c r="J1552" s="17"/>
      <c r="K1552" s="17"/>
      <c r="L1552" s="17"/>
      <c r="M1552" s="17"/>
    </row>
    <row r="1553" spans="9:13">
      <c r="I1553" s="17"/>
      <c r="J1553" s="17"/>
      <c r="K1553" s="17"/>
      <c r="L1553" s="17"/>
      <c r="M1553" s="17"/>
    </row>
    <row r="1554" spans="9:13">
      <c r="I1554" s="17"/>
      <c r="J1554" s="17"/>
      <c r="K1554" s="17"/>
      <c r="L1554" s="17"/>
      <c r="M1554" s="17"/>
    </row>
    <row r="1555" spans="9:13">
      <c r="I1555" s="17"/>
      <c r="J1555" s="17"/>
      <c r="K1555" s="17"/>
      <c r="L1555" s="17"/>
      <c r="M1555" s="17"/>
    </row>
    <row r="1556" spans="9:13">
      <c r="I1556" s="17"/>
      <c r="J1556" s="17"/>
      <c r="K1556" s="17"/>
      <c r="L1556" s="17"/>
      <c r="M1556" s="17"/>
    </row>
    <row r="1557" spans="9:13">
      <c r="I1557" s="17"/>
      <c r="J1557" s="17"/>
      <c r="K1557" s="17"/>
      <c r="L1557" s="17"/>
      <c r="M1557" s="17"/>
    </row>
    <row r="1558" spans="9:13">
      <c r="I1558" s="17"/>
      <c r="J1558" s="17"/>
      <c r="K1558" s="17"/>
      <c r="L1558" s="17"/>
      <c r="M1558" s="17"/>
    </row>
    <row r="1559" spans="9:13">
      <c r="I1559" s="17"/>
      <c r="J1559" s="17"/>
      <c r="K1559" s="17"/>
      <c r="L1559" s="17"/>
      <c r="M1559" s="17"/>
    </row>
    <row r="1560" spans="9:13">
      <c r="I1560" s="17"/>
      <c r="J1560" s="17"/>
      <c r="K1560" s="17"/>
      <c r="L1560" s="17"/>
      <c r="M1560" s="17"/>
    </row>
    <row r="1561" spans="9:13">
      <c r="I1561" s="17"/>
      <c r="J1561" s="17"/>
      <c r="K1561" s="17"/>
      <c r="L1561" s="17"/>
      <c r="M1561" s="17"/>
    </row>
    <row r="1562" spans="9:13">
      <c r="I1562" s="17"/>
      <c r="J1562" s="17"/>
      <c r="K1562" s="17"/>
      <c r="L1562" s="17"/>
      <c r="M1562" s="17"/>
    </row>
    <row r="1563" spans="9:13">
      <c r="I1563" s="17"/>
      <c r="J1563" s="17"/>
      <c r="K1563" s="17"/>
      <c r="L1563" s="17"/>
      <c r="M1563" s="17"/>
    </row>
    <row r="1564" spans="9:13">
      <c r="I1564" s="17"/>
      <c r="J1564" s="17"/>
      <c r="K1564" s="17"/>
      <c r="L1564" s="17"/>
      <c r="M1564" s="17"/>
    </row>
    <row r="1565" spans="9:13">
      <c r="I1565" s="17"/>
      <c r="J1565" s="17"/>
      <c r="K1565" s="17"/>
      <c r="L1565" s="17"/>
      <c r="M1565" s="17"/>
    </row>
    <row r="1566" spans="9:13">
      <c r="I1566" s="17"/>
      <c r="J1566" s="17"/>
      <c r="K1566" s="17"/>
      <c r="L1566" s="17"/>
      <c r="M1566" s="17"/>
    </row>
    <row r="1567" spans="9:13">
      <c r="I1567" s="17"/>
      <c r="J1567" s="17"/>
      <c r="K1567" s="17"/>
      <c r="L1567" s="17"/>
      <c r="M1567" s="17"/>
    </row>
    <row r="1568" spans="9:13">
      <c r="I1568" s="17"/>
      <c r="J1568" s="17"/>
      <c r="K1568" s="17"/>
      <c r="L1568" s="17"/>
      <c r="M1568" s="17"/>
    </row>
    <row r="1569" spans="9:13">
      <c r="I1569" s="17"/>
      <c r="J1569" s="17"/>
      <c r="K1569" s="17"/>
      <c r="L1569" s="17"/>
      <c r="M1569" s="17"/>
    </row>
    <row r="1570" spans="9:13">
      <c r="I1570" s="17"/>
      <c r="J1570" s="17"/>
      <c r="K1570" s="17"/>
      <c r="L1570" s="17"/>
      <c r="M1570" s="17"/>
    </row>
    <row r="1571" spans="9:13">
      <c r="I1571" s="17"/>
      <c r="J1571" s="17"/>
      <c r="K1571" s="17"/>
      <c r="L1571" s="17"/>
      <c r="M1571" s="17"/>
    </row>
    <row r="1572" spans="9:13">
      <c r="I1572" s="17"/>
      <c r="J1572" s="17"/>
      <c r="K1572" s="17"/>
      <c r="L1572" s="17"/>
      <c r="M1572" s="17"/>
    </row>
    <row r="1573" spans="9:13">
      <c r="I1573" s="17"/>
      <c r="J1573" s="17"/>
      <c r="K1573" s="17"/>
      <c r="L1573" s="17"/>
      <c r="M1573" s="17"/>
    </row>
    <row r="1574" spans="9:13">
      <c r="I1574" s="17"/>
      <c r="J1574" s="17"/>
      <c r="K1574" s="17"/>
      <c r="L1574" s="17"/>
      <c r="M1574" s="17"/>
    </row>
    <row r="1575" spans="9:13">
      <c r="I1575" s="17"/>
      <c r="J1575" s="17"/>
      <c r="K1575" s="17"/>
      <c r="L1575" s="17"/>
      <c r="M1575" s="17"/>
    </row>
    <row r="1576" spans="9:13">
      <c r="I1576" s="17"/>
      <c r="J1576" s="17"/>
      <c r="K1576" s="17"/>
      <c r="L1576" s="17"/>
      <c r="M1576" s="17"/>
    </row>
    <row r="1577" spans="9:13">
      <c r="I1577" s="17"/>
      <c r="J1577" s="17"/>
      <c r="K1577" s="17"/>
      <c r="L1577" s="17"/>
      <c r="M1577" s="17"/>
    </row>
    <row r="1578" spans="9:13">
      <c r="I1578" s="17"/>
      <c r="J1578" s="17"/>
      <c r="K1578" s="17"/>
      <c r="L1578" s="17"/>
      <c r="M1578" s="17"/>
    </row>
    <row r="1579" spans="9:13">
      <c r="I1579" s="17"/>
      <c r="J1579" s="17"/>
      <c r="K1579" s="17"/>
      <c r="L1579" s="17"/>
      <c r="M1579" s="17"/>
    </row>
    <row r="1580" spans="9:13">
      <c r="I1580" s="17"/>
      <c r="J1580" s="17"/>
      <c r="K1580" s="17"/>
      <c r="L1580" s="17"/>
      <c r="M1580" s="17"/>
    </row>
    <row r="1581" spans="9:13">
      <c r="I1581" s="17"/>
      <c r="J1581" s="17"/>
      <c r="K1581" s="17"/>
      <c r="L1581" s="17"/>
      <c r="M1581" s="17"/>
    </row>
    <row r="1582" spans="9:13">
      <c r="I1582" s="17"/>
      <c r="J1582" s="17"/>
      <c r="K1582" s="17"/>
      <c r="L1582" s="17"/>
      <c r="M1582" s="17"/>
    </row>
    <row r="1583" spans="9:13">
      <c r="I1583" s="17"/>
      <c r="J1583" s="17"/>
      <c r="K1583" s="17"/>
      <c r="L1583" s="17"/>
      <c r="M1583" s="17"/>
    </row>
    <row r="1584" spans="9:13">
      <c r="I1584" s="17"/>
      <c r="J1584" s="17"/>
      <c r="K1584" s="17"/>
      <c r="L1584" s="17"/>
      <c r="M1584" s="17"/>
    </row>
    <row r="1585" spans="9:13">
      <c r="I1585" s="17"/>
      <c r="J1585" s="17"/>
      <c r="K1585" s="17"/>
      <c r="L1585" s="17"/>
      <c r="M1585" s="17"/>
    </row>
    <row r="1586" spans="9:13">
      <c r="I1586" s="17"/>
      <c r="J1586" s="17"/>
      <c r="K1586" s="17"/>
      <c r="L1586" s="17"/>
      <c r="M1586" s="17"/>
    </row>
    <row r="1587" spans="9:13">
      <c r="I1587" s="17"/>
      <c r="J1587" s="17"/>
      <c r="K1587" s="17"/>
      <c r="L1587" s="17"/>
      <c r="M1587" s="17"/>
    </row>
    <row r="1588" spans="9:13">
      <c r="I1588" s="17"/>
      <c r="J1588" s="17"/>
      <c r="K1588" s="17"/>
      <c r="L1588" s="17"/>
      <c r="M1588" s="17"/>
    </row>
    <row r="1589" spans="9:13">
      <c r="I1589" s="17"/>
      <c r="J1589" s="17"/>
      <c r="K1589" s="17"/>
      <c r="L1589" s="17"/>
      <c r="M1589" s="17"/>
    </row>
    <row r="1590" spans="9:13">
      <c r="I1590" s="17"/>
      <c r="J1590" s="17"/>
      <c r="K1590" s="17"/>
      <c r="L1590" s="17"/>
      <c r="M1590" s="17"/>
    </row>
    <row r="1591" spans="9:13">
      <c r="I1591" s="17"/>
      <c r="J1591" s="17"/>
      <c r="K1591" s="17"/>
      <c r="L1591" s="17"/>
      <c r="M1591" s="17"/>
    </row>
    <row r="1592" spans="9:13">
      <c r="I1592" s="17"/>
      <c r="J1592" s="17"/>
      <c r="K1592" s="17"/>
      <c r="L1592" s="17"/>
      <c r="M1592" s="17"/>
    </row>
    <row r="1593" spans="9:13">
      <c r="I1593" s="17"/>
      <c r="J1593" s="17"/>
      <c r="K1593" s="17"/>
      <c r="L1593" s="17"/>
      <c r="M1593" s="17"/>
    </row>
    <row r="1594" spans="9:13">
      <c r="I1594" s="17"/>
      <c r="J1594" s="17"/>
      <c r="K1594" s="17"/>
      <c r="L1594" s="17"/>
      <c r="M1594" s="17"/>
    </row>
    <row r="1595" spans="9:13">
      <c r="I1595" s="17"/>
      <c r="J1595" s="17"/>
      <c r="K1595" s="17"/>
      <c r="L1595" s="17"/>
      <c r="M1595" s="17"/>
    </row>
    <row r="1596" spans="9:13">
      <c r="I1596" s="17"/>
      <c r="J1596" s="17"/>
      <c r="K1596" s="17"/>
      <c r="L1596" s="17"/>
      <c r="M1596" s="17"/>
    </row>
    <row r="1597" spans="9:13">
      <c r="I1597" s="17"/>
      <c r="J1597" s="17"/>
      <c r="K1597" s="17"/>
      <c r="L1597" s="17"/>
      <c r="M1597" s="17"/>
    </row>
    <row r="1598" spans="9:13">
      <c r="I1598" s="17"/>
      <c r="J1598" s="17"/>
      <c r="K1598" s="17"/>
      <c r="L1598" s="17"/>
      <c r="M1598" s="17"/>
    </row>
    <row r="1599" spans="9:13">
      <c r="I1599" s="17"/>
      <c r="J1599" s="17"/>
      <c r="K1599" s="17"/>
      <c r="L1599" s="17"/>
      <c r="M1599" s="17"/>
    </row>
    <row r="1600" spans="9:13">
      <c r="I1600" s="17"/>
      <c r="J1600" s="17"/>
      <c r="K1600" s="17"/>
      <c r="L1600" s="17"/>
      <c r="M1600" s="17"/>
    </row>
    <row r="1601" spans="9:13">
      <c r="I1601" s="17"/>
      <c r="J1601" s="17"/>
      <c r="K1601" s="17"/>
      <c r="L1601" s="17"/>
      <c r="M1601" s="17"/>
    </row>
    <row r="1602" spans="9:13">
      <c r="I1602" s="17"/>
      <c r="J1602" s="17"/>
      <c r="K1602" s="17"/>
      <c r="L1602" s="17"/>
      <c r="M1602" s="17"/>
    </row>
    <row r="1603" spans="9:13">
      <c r="I1603" s="17"/>
      <c r="J1603" s="17"/>
      <c r="K1603" s="17"/>
      <c r="L1603" s="17"/>
      <c r="M1603" s="17"/>
    </row>
    <row r="1604" spans="9:13">
      <c r="I1604" s="17"/>
      <c r="J1604" s="17"/>
      <c r="K1604" s="17"/>
      <c r="L1604" s="17"/>
      <c r="M1604" s="17"/>
    </row>
    <row r="1605" spans="9:13">
      <c r="I1605" s="17"/>
      <c r="J1605" s="17"/>
      <c r="K1605" s="17"/>
      <c r="L1605" s="17"/>
      <c r="M1605" s="17"/>
    </row>
    <row r="1606" spans="9:13">
      <c r="I1606" s="17"/>
      <c r="J1606" s="17"/>
      <c r="K1606" s="17"/>
      <c r="L1606" s="17"/>
      <c r="M1606" s="17"/>
    </row>
    <row r="1607" spans="9:13">
      <c r="I1607" s="17"/>
      <c r="J1607" s="17"/>
      <c r="K1607" s="17"/>
      <c r="L1607" s="17"/>
      <c r="M1607" s="17"/>
    </row>
    <row r="1608" spans="9:13">
      <c r="I1608" s="17"/>
      <c r="J1608" s="17"/>
      <c r="K1608" s="17"/>
      <c r="L1608" s="17"/>
      <c r="M1608" s="17"/>
    </row>
    <row r="1609" spans="9:13">
      <c r="I1609" s="17"/>
      <c r="J1609" s="17"/>
      <c r="K1609" s="17"/>
      <c r="L1609" s="17"/>
      <c r="M1609" s="17"/>
    </row>
    <row r="1610" spans="9:13">
      <c r="I1610" s="17"/>
      <c r="J1610" s="17"/>
      <c r="K1610" s="17"/>
      <c r="L1610" s="17"/>
      <c r="M1610" s="17"/>
    </row>
    <row r="1611" spans="9:13">
      <c r="I1611" s="17"/>
      <c r="J1611" s="17"/>
      <c r="K1611" s="17"/>
      <c r="L1611" s="17"/>
      <c r="M1611" s="17"/>
    </row>
    <row r="1612" spans="9:13">
      <c r="I1612" s="17"/>
      <c r="J1612" s="17"/>
      <c r="K1612" s="17"/>
      <c r="L1612" s="17"/>
      <c r="M1612" s="17"/>
    </row>
    <row r="1613" spans="9:13">
      <c r="I1613" s="17"/>
      <c r="J1613" s="17"/>
      <c r="K1613" s="17"/>
      <c r="L1613" s="17"/>
      <c r="M1613" s="17"/>
    </row>
    <row r="1614" spans="9:13">
      <c r="I1614" s="17"/>
      <c r="J1614" s="17"/>
      <c r="K1614" s="17"/>
      <c r="L1614" s="17"/>
      <c r="M1614" s="17"/>
    </row>
    <row r="1615" spans="9:13">
      <c r="I1615" s="17"/>
      <c r="J1615" s="17"/>
      <c r="K1615" s="17"/>
      <c r="L1615" s="17"/>
      <c r="M1615" s="17"/>
    </row>
    <row r="1616" spans="9:13">
      <c r="I1616" s="17"/>
      <c r="J1616" s="17"/>
      <c r="K1616" s="17"/>
      <c r="L1616" s="17"/>
      <c r="M1616" s="17"/>
    </row>
    <row r="1617" spans="9:13">
      <c r="I1617" s="17"/>
      <c r="J1617" s="17"/>
      <c r="K1617" s="17"/>
      <c r="L1617" s="17"/>
      <c r="M1617" s="17"/>
    </row>
    <row r="1618" spans="9:13">
      <c r="I1618" s="17"/>
      <c r="J1618" s="17"/>
      <c r="K1618" s="17"/>
      <c r="L1618" s="17"/>
      <c r="M1618" s="17"/>
    </row>
    <row r="1619" spans="9:13">
      <c r="I1619" s="17"/>
      <c r="J1619" s="17"/>
      <c r="K1619" s="17"/>
      <c r="L1619" s="17"/>
      <c r="M1619" s="17"/>
    </row>
    <row r="1620" spans="9:13">
      <c r="I1620" s="17"/>
      <c r="J1620" s="17"/>
      <c r="K1620" s="17"/>
      <c r="L1620" s="17"/>
      <c r="M1620" s="17"/>
    </row>
    <row r="1621" spans="9:13">
      <c r="I1621" s="17"/>
      <c r="J1621" s="17"/>
      <c r="K1621" s="17"/>
      <c r="L1621" s="17"/>
      <c r="M1621" s="17"/>
    </row>
    <row r="1622" spans="9:13">
      <c r="I1622" s="17"/>
      <c r="J1622" s="17"/>
      <c r="K1622" s="17"/>
      <c r="L1622" s="17"/>
      <c r="M1622" s="17"/>
    </row>
    <row r="1623" spans="9:13">
      <c r="I1623" s="17"/>
      <c r="J1623" s="17"/>
      <c r="K1623" s="17"/>
      <c r="L1623" s="17"/>
      <c r="M1623" s="17"/>
    </row>
    <row r="1624" spans="9:13">
      <c r="I1624" s="17"/>
      <c r="J1624" s="17"/>
      <c r="K1624" s="17"/>
      <c r="L1624" s="17"/>
      <c r="M1624" s="17"/>
    </row>
    <row r="1625" spans="9:13">
      <c r="I1625" s="17"/>
      <c r="J1625" s="17"/>
      <c r="K1625" s="17"/>
      <c r="L1625" s="17"/>
      <c r="M1625" s="17"/>
    </row>
    <row r="1626" spans="9:13">
      <c r="I1626" s="17"/>
      <c r="J1626" s="17"/>
      <c r="K1626" s="17"/>
      <c r="L1626" s="17"/>
      <c r="M1626" s="17"/>
    </row>
    <row r="1627" spans="9:13">
      <c r="I1627" s="17"/>
      <c r="J1627" s="17"/>
      <c r="K1627" s="17"/>
      <c r="L1627" s="17"/>
      <c r="M1627" s="17"/>
    </row>
    <row r="1628" spans="9:13">
      <c r="I1628" s="17"/>
      <c r="J1628" s="17"/>
      <c r="K1628" s="17"/>
      <c r="L1628" s="17"/>
      <c r="M1628" s="17"/>
    </row>
    <row r="1629" spans="9:13">
      <c r="I1629" s="17"/>
      <c r="J1629" s="17"/>
      <c r="K1629" s="17"/>
      <c r="L1629" s="17"/>
      <c r="M1629" s="17"/>
    </row>
    <row r="1630" spans="9:13">
      <c r="I1630" s="17"/>
      <c r="J1630" s="17"/>
      <c r="K1630" s="17"/>
      <c r="L1630" s="17"/>
      <c r="M1630" s="17"/>
    </row>
    <row r="1631" spans="9:13">
      <c r="I1631" s="17"/>
      <c r="J1631" s="17"/>
      <c r="K1631" s="17"/>
      <c r="L1631" s="17"/>
      <c r="M1631" s="17"/>
    </row>
    <row r="1632" spans="9:13">
      <c r="I1632" s="17"/>
      <c r="J1632" s="17"/>
      <c r="K1632" s="17"/>
      <c r="L1632" s="17"/>
      <c r="M1632" s="17"/>
    </row>
    <row r="1633" spans="9:13">
      <c r="I1633" s="17"/>
      <c r="J1633" s="17"/>
      <c r="K1633" s="17"/>
      <c r="L1633" s="17"/>
      <c r="M1633" s="17"/>
    </row>
    <row r="1634" spans="9:13">
      <c r="I1634" s="17"/>
      <c r="J1634" s="17"/>
      <c r="K1634" s="17"/>
      <c r="L1634" s="17"/>
      <c r="M1634" s="17"/>
    </row>
    <row r="1635" spans="9:13">
      <c r="I1635" s="17"/>
      <c r="J1635" s="17"/>
      <c r="K1635" s="17"/>
      <c r="L1635" s="17"/>
      <c r="M1635" s="17"/>
    </row>
    <row r="1636" spans="9:13">
      <c r="I1636" s="17"/>
      <c r="J1636" s="17"/>
      <c r="K1636" s="17"/>
      <c r="L1636" s="17"/>
      <c r="M1636" s="17"/>
    </row>
    <row r="1637" spans="9:13">
      <c r="I1637" s="17"/>
      <c r="J1637" s="17"/>
      <c r="K1637" s="17"/>
      <c r="L1637" s="17"/>
      <c r="M1637" s="17"/>
    </row>
    <row r="1638" spans="9:13">
      <c r="I1638" s="17"/>
      <c r="J1638" s="17"/>
      <c r="K1638" s="17"/>
      <c r="L1638" s="17"/>
      <c r="M1638" s="17"/>
    </row>
    <row r="1639" spans="9:13">
      <c r="I1639" s="17"/>
      <c r="J1639" s="17"/>
      <c r="K1639" s="17"/>
      <c r="L1639" s="17"/>
      <c r="M1639" s="17"/>
    </row>
    <row r="1640" spans="9:13">
      <c r="I1640" s="17"/>
      <c r="J1640" s="17"/>
      <c r="K1640" s="17"/>
      <c r="L1640" s="17"/>
      <c r="M1640" s="17"/>
    </row>
    <row r="1641" spans="9:13">
      <c r="I1641" s="17"/>
      <c r="J1641" s="17"/>
      <c r="K1641" s="17"/>
      <c r="L1641" s="17"/>
      <c r="M1641" s="17"/>
    </row>
    <row r="1642" spans="9:13">
      <c r="I1642" s="17"/>
      <c r="J1642" s="17"/>
      <c r="K1642" s="17"/>
      <c r="L1642" s="17"/>
      <c r="M1642" s="17"/>
    </row>
    <row r="1643" spans="9:13">
      <c r="I1643" s="17"/>
      <c r="J1643" s="17"/>
      <c r="K1643" s="17"/>
      <c r="L1643" s="17"/>
      <c r="M1643" s="17"/>
    </row>
    <row r="1644" spans="9:13">
      <c r="I1644" s="17"/>
      <c r="J1644" s="17"/>
      <c r="K1644" s="17"/>
      <c r="L1644" s="17"/>
      <c r="M1644" s="17"/>
    </row>
    <row r="1645" spans="9:13">
      <c r="I1645" s="17"/>
      <c r="J1645" s="17"/>
      <c r="K1645" s="17"/>
      <c r="L1645" s="17"/>
      <c r="M1645" s="17"/>
    </row>
    <row r="1646" spans="9:13">
      <c r="I1646" s="17"/>
      <c r="J1646" s="17"/>
      <c r="K1646" s="17"/>
      <c r="L1646" s="17"/>
      <c r="M1646" s="17"/>
    </row>
    <row r="1647" spans="9:13">
      <c r="I1647" s="17"/>
      <c r="J1647" s="17"/>
      <c r="K1647" s="17"/>
      <c r="L1647" s="17"/>
      <c r="M1647" s="17"/>
    </row>
    <row r="1648" spans="9:13">
      <c r="I1648" s="17"/>
      <c r="J1648" s="17"/>
      <c r="K1648" s="17"/>
      <c r="L1648" s="17"/>
      <c r="M1648" s="17"/>
    </row>
    <row r="1649" spans="9:13">
      <c r="I1649" s="17"/>
      <c r="J1649" s="17"/>
      <c r="K1649" s="17"/>
      <c r="L1649" s="17"/>
      <c r="M1649" s="17"/>
    </row>
    <row r="1650" spans="9:13">
      <c r="I1650" s="17"/>
      <c r="J1650" s="17"/>
      <c r="K1650" s="17"/>
      <c r="L1650" s="17"/>
      <c r="M1650" s="17"/>
    </row>
    <row r="1651" spans="9:13">
      <c r="I1651" s="17"/>
      <c r="J1651" s="17"/>
      <c r="K1651" s="17"/>
      <c r="L1651" s="17"/>
      <c r="M1651" s="17"/>
    </row>
    <row r="1652" spans="9:13">
      <c r="I1652" s="17"/>
      <c r="J1652" s="17"/>
      <c r="K1652" s="17"/>
      <c r="L1652" s="17"/>
      <c r="M1652" s="17"/>
    </row>
    <row r="1653" spans="9:13">
      <c r="I1653" s="17"/>
      <c r="J1653" s="17"/>
      <c r="K1653" s="17"/>
      <c r="L1653" s="17"/>
      <c r="M1653" s="17"/>
    </row>
    <row r="1654" spans="9:13">
      <c r="I1654" s="17"/>
      <c r="J1654" s="17"/>
      <c r="K1654" s="17"/>
      <c r="L1654" s="17"/>
      <c r="M1654" s="17"/>
    </row>
    <row r="1655" spans="9:13">
      <c r="I1655" s="17"/>
      <c r="J1655" s="17"/>
      <c r="K1655" s="17"/>
      <c r="L1655" s="17"/>
      <c r="M1655" s="17"/>
    </row>
    <row r="1656" spans="9:13">
      <c r="I1656" s="17"/>
      <c r="J1656" s="17"/>
      <c r="K1656" s="17"/>
      <c r="L1656" s="17"/>
      <c r="M1656" s="17"/>
    </row>
    <row r="1657" spans="9:13">
      <c r="I1657" s="17"/>
      <c r="J1657" s="17"/>
      <c r="K1657" s="17"/>
      <c r="L1657" s="17"/>
      <c r="M1657" s="17"/>
    </row>
    <row r="1658" spans="9:13">
      <c r="I1658" s="17"/>
      <c r="J1658" s="17"/>
      <c r="K1658" s="17"/>
      <c r="L1658" s="17"/>
      <c r="M1658" s="17"/>
    </row>
    <row r="1659" spans="9:13">
      <c r="I1659" s="17"/>
      <c r="J1659" s="17"/>
      <c r="K1659" s="17"/>
      <c r="L1659" s="17"/>
      <c r="M1659" s="17"/>
    </row>
    <row r="1660" spans="9:13">
      <c r="I1660" s="17"/>
      <c r="J1660" s="17"/>
      <c r="K1660" s="17"/>
      <c r="L1660" s="17"/>
      <c r="M1660" s="17"/>
    </row>
    <row r="1661" spans="9:13">
      <c r="I1661" s="17"/>
      <c r="J1661" s="17"/>
      <c r="K1661" s="17"/>
      <c r="L1661" s="17"/>
      <c r="M1661" s="17"/>
    </row>
    <row r="1662" spans="9:13">
      <c r="I1662" s="17"/>
      <c r="J1662" s="17"/>
      <c r="K1662" s="17"/>
      <c r="L1662" s="17"/>
      <c r="M1662" s="17"/>
    </row>
    <row r="1663" spans="9:13">
      <c r="I1663" s="17"/>
      <c r="J1663" s="17"/>
      <c r="K1663" s="17"/>
      <c r="L1663" s="17"/>
      <c r="M1663" s="17"/>
    </row>
    <row r="1664" spans="9:13">
      <c r="I1664" s="17"/>
      <c r="J1664" s="17"/>
      <c r="K1664" s="17"/>
      <c r="L1664" s="17"/>
      <c r="M1664" s="17"/>
    </row>
    <row r="1665" spans="9:13">
      <c r="I1665" s="17"/>
      <c r="J1665" s="17"/>
      <c r="K1665" s="17"/>
      <c r="L1665" s="17"/>
      <c r="M1665" s="17"/>
    </row>
    <row r="1666" spans="9:13">
      <c r="I1666" s="17"/>
      <c r="J1666" s="17"/>
      <c r="K1666" s="17"/>
      <c r="L1666" s="17"/>
      <c r="M1666" s="17"/>
    </row>
    <row r="1667" spans="9:13">
      <c r="I1667" s="17"/>
      <c r="J1667" s="17"/>
      <c r="K1667" s="17"/>
      <c r="L1667" s="17"/>
      <c r="M1667" s="17"/>
    </row>
    <row r="1668" spans="9:13">
      <c r="I1668" s="17"/>
      <c r="J1668" s="17"/>
      <c r="K1668" s="17"/>
      <c r="L1668" s="17"/>
      <c r="M1668" s="17"/>
    </row>
    <row r="1669" spans="9:13">
      <c r="I1669" s="17"/>
      <c r="J1669" s="17"/>
      <c r="K1669" s="17"/>
      <c r="L1669" s="17"/>
      <c r="M1669" s="17"/>
    </row>
    <row r="1670" spans="9:13">
      <c r="I1670" s="17"/>
      <c r="J1670" s="17"/>
      <c r="K1670" s="17"/>
      <c r="L1670" s="17"/>
      <c r="M1670" s="17"/>
    </row>
    <row r="1671" spans="9:13">
      <c r="I1671" s="17"/>
      <c r="J1671" s="17"/>
      <c r="K1671" s="17"/>
      <c r="L1671" s="17"/>
      <c r="M1671" s="17"/>
    </row>
    <row r="1672" spans="9:13">
      <c r="I1672" s="17"/>
      <c r="J1672" s="17"/>
      <c r="K1672" s="17"/>
      <c r="L1672" s="17"/>
      <c r="M1672" s="17"/>
    </row>
    <row r="1673" spans="9:13">
      <c r="I1673" s="17"/>
      <c r="J1673" s="17"/>
      <c r="K1673" s="17"/>
      <c r="L1673" s="17"/>
      <c r="M1673" s="17"/>
    </row>
    <row r="1674" spans="9:13">
      <c r="I1674" s="17"/>
      <c r="J1674" s="17"/>
      <c r="K1674" s="17"/>
      <c r="L1674" s="17"/>
      <c r="M1674" s="17"/>
    </row>
    <row r="1675" spans="9:13">
      <c r="I1675" s="17"/>
      <c r="J1675" s="17"/>
      <c r="K1675" s="17"/>
      <c r="L1675" s="17"/>
      <c r="M1675" s="17"/>
    </row>
    <row r="1676" spans="9:13">
      <c r="I1676" s="17"/>
      <c r="J1676" s="17"/>
      <c r="K1676" s="17"/>
      <c r="L1676" s="17"/>
      <c r="M1676" s="17"/>
    </row>
    <row r="1677" spans="9:13">
      <c r="I1677" s="17"/>
      <c r="J1677" s="17"/>
      <c r="K1677" s="17"/>
      <c r="L1677" s="17"/>
      <c r="M1677" s="17"/>
    </row>
    <row r="1678" spans="9:13">
      <c r="I1678" s="17"/>
      <c r="J1678" s="17"/>
      <c r="K1678" s="17"/>
      <c r="L1678" s="17"/>
      <c r="M1678" s="17"/>
    </row>
    <row r="1679" spans="9:13">
      <c r="I1679" s="17"/>
      <c r="J1679" s="17"/>
      <c r="K1679" s="17"/>
      <c r="L1679" s="17"/>
      <c r="M1679" s="17"/>
    </row>
    <row r="1680" spans="9:13">
      <c r="I1680" s="17"/>
      <c r="J1680" s="17"/>
      <c r="K1680" s="17"/>
      <c r="L1680" s="17"/>
      <c r="M1680" s="17"/>
    </row>
    <row r="1681" spans="9:13">
      <c r="I1681" s="17"/>
      <c r="J1681" s="17"/>
      <c r="K1681" s="17"/>
      <c r="L1681" s="17"/>
      <c r="M1681" s="17"/>
    </row>
    <row r="1682" spans="9:13">
      <c r="I1682" s="17"/>
      <c r="J1682" s="17"/>
      <c r="K1682" s="17"/>
      <c r="L1682" s="17"/>
      <c r="M1682" s="17"/>
    </row>
    <row r="1683" spans="9:13">
      <c r="I1683" s="17"/>
      <c r="J1683" s="17"/>
      <c r="K1683" s="17"/>
      <c r="L1683" s="17"/>
      <c r="M1683" s="17"/>
    </row>
    <row r="1684" spans="9:13">
      <c r="I1684" s="17"/>
      <c r="J1684" s="17"/>
      <c r="K1684" s="17"/>
      <c r="L1684" s="17"/>
      <c r="M1684" s="17"/>
    </row>
    <row r="1685" spans="9:13">
      <c r="I1685" s="17"/>
      <c r="J1685" s="17"/>
      <c r="K1685" s="17"/>
      <c r="L1685" s="17"/>
      <c r="M1685" s="17"/>
    </row>
    <row r="1686" spans="9:13">
      <c r="I1686" s="17"/>
      <c r="J1686" s="17"/>
      <c r="K1686" s="17"/>
      <c r="L1686" s="17"/>
      <c r="M1686" s="17"/>
    </row>
    <row r="1687" spans="9:13">
      <c r="I1687" s="17"/>
      <c r="J1687" s="17"/>
      <c r="K1687" s="17"/>
      <c r="L1687" s="17"/>
      <c r="M1687" s="17"/>
    </row>
    <row r="1688" spans="9:13">
      <c r="I1688" s="17"/>
      <c r="J1688" s="17"/>
      <c r="K1688" s="17"/>
      <c r="L1688" s="17"/>
      <c r="M1688" s="17"/>
    </row>
    <row r="1689" spans="9:13">
      <c r="I1689" s="17"/>
      <c r="J1689" s="17"/>
      <c r="K1689" s="17"/>
      <c r="L1689" s="17"/>
      <c r="M1689" s="17"/>
    </row>
    <row r="1690" spans="9:13">
      <c r="I1690" s="17"/>
      <c r="J1690" s="17"/>
      <c r="K1690" s="17"/>
      <c r="L1690" s="17"/>
      <c r="M1690" s="17"/>
    </row>
    <row r="1691" spans="9:13">
      <c r="I1691" s="17"/>
      <c r="J1691" s="17"/>
      <c r="K1691" s="17"/>
      <c r="L1691" s="17"/>
      <c r="M1691" s="17"/>
    </row>
    <row r="1692" spans="9:13">
      <c r="I1692" s="17"/>
      <c r="J1692" s="17"/>
      <c r="K1692" s="17"/>
      <c r="L1692" s="17"/>
      <c r="M1692" s="17"/>
    </row>
    <row r="1693" spans="9:13">
      <c r="I1693" s="17"/>
      <c r="J1693" s="17"/>
      <c r="K1693" s="17"/>
      <c r="L1693" s="17"/>
      <c r="M1693" s="17"/>
    </row>
    <row r="1694" spans="9:13">
      <c r="I1694" s="17"/>
      <c r="J1694" s="17"/>
      <c r="K1694" s="17"/>
      <c r="L1694" s="17"/>
      <c r="M1694" s="17"/>
    </row>
    <row r="1695" spans="9:13">
      <c r="I1695" s="17"/>
      <c r="J1695" s="17"/>
      <c r="K1695" s="17"/>
      <c r="L1695" s="17"/>
      <c r="M1695" s="17"/>
    </row>
    <row r="1696" spans="9:13">
      <c r="I1696" s="17"/>
      <c r="J1696" s="17"/>
      <c r="K1696" s="17"/>
      <c r="L1696" s="17"/>
      <c r="M1696" s="17"/>
    </row>
    <row r="1697" spans="9:13">
      <c r="I1697" s="17"/>
      <c r="J1697" s="17"/>
      <c r="K1697" s="17"/>
      <c r="L1697" s="17"/>
      <c r="M1697" s="17"/>
    </row>
    <row r="1698" spans="9:13">
      <c r="I1698" s="17"/>
      <c r="J1698" s="17"/>
      <c r="K1698" s="17"/>
      <c r="L1698" s="17"/>
      <c r="M1698" s="17"/>
    </row>
    <row r="1699" spans="9:13">
      <c r="I1699" s="17"/>
      <c r="J1699" s="17"/>
      <c r="K1699" s="17"/>
      <c r="L1699" s="17"/>
      <c r="M1699" s="17"/>
    </row>
    <row r="1700" spans="9:13">
      <c r="I1700" s="17"/>
      <c r="J1700" s="17"/>
      <c r="K1700" s="17"/>
      <c r="L1700" s="17"/>
      <c r="M1700" s="17"/>
    </row>
    <row r="1701" spans="9:13">
      <c r="I1701" s="17"/>
      <c r="J1701" s="17"/>
      <c r="K1701" s="17"/>
      <c r="L1701" s="17"/>
      <c r="M1701" s="17"/>
    </row>
    <row r="1702" spans="9:13">
      <c r="I1702" s="17"/>
      <c r="J1702" s="17"/>
      <c r="K1702" s="17"/>
      <c r="L1702" s="17"/>
      <c r="M1702" s="17"/>
    </row>
    <row r="1703" spans="9:13">
      <c r="I1703" s="17"/>
      <c r="J1703" s="17"/>
      <c r="K1703" s="17"/>
      <c r="L1703" s="17"/>
      <c r="M1703" s="17"/>
    </row>
    <row r="1704" spans="9:13">
      <c r="I1704" s="17"/>
      <c r="J1704" s="17"/>
      <c r="K1704" s="17"/>
      <c r="L1704" s="17"/>
      <c r="M1704" s="17"/>
    </row>
    <row r="1705" spans="9:13">
      <c r="I1705" s="17"/>
      <c r="J1705" s="17"/>
      <c r="K1705" s="17"/>
      <c r="L1705" s="17"/>
      <c r="M1705" s="17"/>
    </row>
    <row r="1706" spans="9:13">
      <c r="I1706" s="17"/>
      <c r="J1706" s="17"/>
      <c r="K1706" s="17"/>
      <c r="L1706" s="17"/>
      <c r="M1706" s="17"/>
    </row>
    <row r="1707" spans="9:13">
      <c r="I1707" s="17"/>
      <c r="J1707" s="17"/>
      <c r="K1707" s="17"/>
      <c r="L1707" s="17"/>
      <c r="M1707" s="17"/>
    </row>
    <row r="1708" spans="9:13">
      <c r="I1708" s="17"/>
      <c r="J1708" s="17"/>
      <c r="K1708" s="17"/>
      <c r="L1708" s="17"/>
      <c r="M1708" s="17"/>
    </row>
    <row r="1709" spans="9:13">
      <c r="I1709" s="17"/>
      <c r="J1709" s="17"/>
      <c r="K1709" s="17"/>
      <c r="L1709" s="17"/>
      <c r="M1709" s="17"/>
    </row>
    <row r="1710" spans="9:13">
      <c r="I1710" s="17"/>
      <c r="J1710" s="17"/>
      <c r="K1710" s="17"/>
      <c r="L1710" s="17"/>
      <c r="M1710" s="17"/>
    </row>
    <row r="1711" spans="9:13">
      <c r="I1711" s="17"/>
      <c r="J1711" s="17"/>
      <c r="K1711" s="17"/>
      <c r="L1711" s="17"/>
      <c r="M1711" s="17"/>
    </row>
    <row r="1712" spans="9:13">
      <c r="I1712" s="17"/>
      <c r="J1712" s="17"/>
      <c r="K1712" s="17"/>
      <c r="L1712" s="17"/>
      <c r="M1712" s="17"/>
    </row>
    <row r="1713" spans="9:13">
      <c r="I1713" s="17"/>
      <c r="J1713" s="17"/>
      <c r="K1713" s="17"/>
      <c r="L1713" s="17"/>
      <c r="M1713" s="17"/>
    </row>
    <row r="1714" spans="9:13">
      <c r="I1714" s="17"/>
      <c r="J1714" s="17"/>
      <c r="K1714" s="17"/>
      <c r="L1714" s="17"/>
      <c r="M1714" s="17"/>
    </row>
    <row r="1715" spans="9:13">
      <c r="I1715" s="17"/>
      <c r="J1715" s="17"/>
      <c r="K1715" s="17"/>
      <c r="L1715" s="17"/>
      <c r="M1715" s="17"/>
    </row>
    <row r="1716" spans="9:13">
      <c r="I1716" s="17"/>
      <c r="J1716" s="17"/>
      <c r="K1716" s="17"/>
      <c r="L1716" s="17"/>
      <c r="M1716" s="17"/>
    </row>
    <row r="1717" spans="9:13">
      <c r="I1717" s="17"/>
      <c r="J1717" s="17"/>
      <c r="K1717" s="17"/>
      <c r="L1717" s="17"/>
      <c r="M1717" s="17"/>
    </row>
    <row r="1718" spans="9:13">
      <c r="I1718" s="17"/>
      <c r="J1718" s="17"/>
      <c r="K1718" s="17"/>
      <c r="L1718" s="17"/>
      <c r="M1718" s="17"/>
    </row>
    <row r="1719" spans="9:13">
      <c r="I1719" s="17"/>
      <c r="J1719" s="17"/>
      <c r="K1719" s="17"/>
      <c r="L1719" s="17"/>
      <c r="M1719" s="17"/>
    </row>
    <row r="1720" spans="9:13">
      <c r="I1720" s="17"/>
      <c r="J1720" s="17"/>
      <c r="K1720" s="17"/>
      <c r="L1720" s="17"/>
      <c r="M1720" s="17"/>
    </row>
    <row r="1721" spans="9:13">
      <c r="I1721" s="17"/>
      <c r="J1721" s="17"/>
      <c r="K1721" s="17"/>
      <c r="L1721" s="17"/>
      <c r="M1721" s="17"/>
    </row>
    <row r="1722" spans="9:13">
      <c r="I1722" s="17"/>
      <c r="J1722" s="17"/>
      <c r="K1722" s="17"/>
      <c r="L1722" s="17"/>
      <c r="M1722" s="17"/>
    </row>
    <row r="1723" spans="9:13">
      <c r="I1723" s="17"/>
      <c r="J1723" s="17"/>
      <c r="K1723" s="17"/>
      <c r="L1723" s="17"/>
      <c r="M1723" s="17"/>
    </row>
    <row r="1724" spans="9:13">
      <c r="I1724" s="17"/>
      <c r="J1724" s="17"/>
      <c r="K1724" s="17"/>
      <c r="L1724" s="17"/>
      <c r="M1724" s="17"/>
    </row>
    <row r="1725" spans="9:13">
      <c r="I1725" s="17"/>
      <c r="J1725" s="17"/>
      <c r="K1725" s="17"/>
      <c r="L1725" s="17"/>
      <c r="M1725" s="17"/>
    </row>
    <row r="1726" spans="9:13">
      <c r="I1726" s="17"/>
      <c r="J1726" s="17"/>
      <c r="K1726" s="17"/>
      <c r="L1726" s="17"/>
      <c r="M1726" s="17"/>
    </row>
    <row r="1727" spans="9:13">
      <c r="I1727" s="17"/>
      <c r="J1727" s="17"/>
      <c r="K1727" s="17"/>
      <c r="L1727" s="17"/>
      <c r="M1727" s="17"/>
    </row>
    <row r="1728" spans="9:13">
      <c r="I1728" s="17"/>
      <c r="J1728" s="17"/>
      <c r="K1728" s="17"/>
      <c r="L1728" s="17"/>
      <c r="M1728" s="17"/>
    </row>
    <row r="1729" spans="9:13">
      <c r="I1729" s="17"/>
      <c r="J1729" s="17"/>
      <c r="K1729" s="17"/>
      <c r="L1729" s="17"/>
      <c r="M1729" s="17"/>
    </row>
    <row r="1730" spans="9:13">
      <c r="I1730" s="17"/>
      <c r="J1730" s="17"/>
      <c r="K1730" s="17"/>
      <c r="L1730" s="17"/>
      <c r="M1730" s="17"/>
    </row>
    <row r="1731" spans="9:13">
      <c r="I1731" s="17"/>
      <c r="J1731" s="17"/>
      <c r="K1731" s="17"/>
      <c r="L1731" s="17"/>
      <c r="M1731" s="17"/>
    </row>
    <row r="1732" spans="9:13">
      <c r="I1732" s="17"/>
      <c r="J1732" s="17"/>
      <c r="K1732" s="17"/>
      <c r="L1732" s="17"/>
      <c r="M1732" s="17"/>
    </row>
    <row r="1733" spans="9:13">
      <c r="I1733" s="17"/>
      <c r="J1733" s="17"/>
      <c r="K1733" s="17"/>
      <c r="L1733" s="17"/>
      <c r="M1733" s="17"/>
    </row>
    <row r="1734" spans="9:13">
      <c r="I1734" s="17"/>
      <c r="J1734" s="17"/>
      <c r="K1734" s="17"/>
      <c r="L1734" s="17"/>
      <c r="M1734" s="17"/>
    </row>
    <row r="1735" spans="9:13">
      <c r="I1735" s="17"/>
      <c r="J1735" s="17"/>
      <c r="K1735" s="17"/>
      <c r="L1735" s="17"/>
      <c r="M1735" s="17"/>
    </row>
    <row r="1736" spans="9:13">
      <c r="I1736" s="17"/>
      <c r="J1736" s="17"/>
      <c r="K1736" s="17"/>
      <c r="L1736" s="17"/>
      <c r="M1736" s="17"/>
    </row>
    <row r="1737" spans="9:13">
      <c r="I1737" s="17"/>
      <c r="J1737" s="17"/>
      <c r="K1737" s="17"/>
      <c r="L1737" s="17"/>
      <c r="M1737" s="17"/>
    </row>
    <row r="1738" spans="9:13">
      <c r="I1738" s="17"/>
      <c r="J1738" s="17"/>
      <c r="K1738" s="17"/>
      <c r="L1738" s="17"/>
      <c r="M1738" s="17"/>
    </row>
    <row r="1739" spans="9:13">
      <c r="I1739" s="17"/>
      <c r="J1739" s="17"/>
      <c r="K1739" s="17"/>
      <c r="L1739" s="17"/>
      <c r="M1739" s="17"/>
    </row>
    <row r="1740" spans="9:13">
      <c r="I1740" s="17"/>
      <c r="J1740" s="17"/>
      <c r="K1740" s="17"/>
      <c r="L1740" s="17"/>
      <c r="M1740" s="17"/>
    </row>
    <row r="1741" spans="9:13">
      <c r="I1741" s="17"/>
      <c r="J1741" s="17"/>
      <c r="K1741" s="17"/>
      <c r="L1741" s="17"/>
      <c r="M1741" s="17"/>
    </row>
    <row r="1742" spans="9:13">
      <c r="I1742" s="17"/>
      <c r="J1742" s="17"/>
      <c r="K1742" s="17"/>
      <c r="L1742" s="17"/>
      <c r="M1742" s="17"/>
    </row>
    <row r="1743" spans="9:13">
      <c r="I1743" s="17"/>
      <c r="J1743" s="17"/>
      <c r="K1743" s="17"/>
      <c r="L1743" s="17"/>
      <c r="M1743" s="17"/>
    </row>
    <row r="1744" spans="9:13">
      <c r="I1744" s="17"/>
      <c r="J1744" s="17"/>
      <c r="K1744" s="17"/>
      <c r="L1744" s="17"/>
      <c r="M1744" s="17"/>
    </row>
    <row r="1745" spans="9:13">
      <c r="I1745" s="17"/>
      <c r="J1745" s="17"/>
      <c r="K1745" s="17"/>
      <c r="L1745" s="17"/>
      <c r="M1745" s="17"/>
    </row>
    <row r="1746" spans="9:13">
      <c r="I1746" s="17"/>
      <c r="J1746" s="17"/>
      <c r="K1746" s="17"/>
      <c r="L1746" s="17"/>
      <c r="M1746" s="17"/>
    </row>
    <row r="1747" spans="9:13">
      <c r="I1747" s="17"/>
      <c r="J1747" s="17"/>
      <c r="K1747" s="17"/>
      <c r="L1747" s="17"/>
      <c r="M1747" s="17"/>
    </row>
    <row r="1748" spans="9:13">
      <c r="I1748" s="17"/>
      <c r="J1748" s="17"/>
      <c r="K1748" s="17"/>
      <c r="L1748" s="17"/>
      <c r="M1748" s="17"/>
    </row>
    <row r="1749" spans="9:13">
      <c r="I1749" s="17"/>
      <c r="J1749" s="17"/>
      <c r="K1749" s="17"/>
      <c r="L1749" s="17"/>
      <c r="M1749" s="17"/>
    </row>
    <row r="1750" spans="9:13">
      <c r="I1750" s="17"/>
      <c r="J1750" s="17"/>
      <c r="K1750" s="17"/>
      <c r="L1750" s="17"/>
      <c r="M1750" s="17"/>
    </row>
    <row r="1751" spans="9:13">
      <c r="I1751" s="17"/>
      <c r="J1751" s="17"/>
      <c r="K1751" s="17"/>
      <c r="L1751" s="17"/>
      <c r="M1751" s="17"/>
    </row>
    <row r="1752" spans="9:13">
      <c r="I1752" s="17"/>
      <c r="J1752" s="17"/>
      <c r="K1752" s="17"/>
      <c r="L1752" s="17"/>
      <c r="M1752" s="17"/>
    </row>
    <row r="1753" spans="9:13">
      <c r="I1753" s="17"/>
      <c r="J1753" s="17"/>
      <c r="K1753" s="17"/>
      <c r="L1753" s="17"/>
      <c r="M1753" s="17"/>
    </row>
    <row r="1754" spans="9:13">
      <c r="I1754" s="17"/>
      <c r="J1754" s="17"/>
      <c r="K1754" s="17"/>
      <c r="L1754" s="17"/>
      <c r="M1754" s="17"/>
    </row>
    <row r="1755" spans="9:13">
      <c r="I1755" s="17"/>
      <c r="J1755" s="17"/>
      <c r="K1755" s="17"/>
      <c r="L1755" s="17"/>
      <c r="M1755" s="17"/>
    </row>
    <row r="1756" spans="9:13">
      <c r="I1756" s="17"/>
      <c r="J1756" s="17"/>
      <c r="K1756" s="17"/>
      <c r="L1756" s="17"/>
      <c r="M1756" s="17"/>
    </row>
    <row r="1757" spans="9:13">
      <c r="I1757" s="17"/>
      <c r="J1757" s="17"/>
      <c r="K1757" s="17"/>
      <c r="L1757" s="17"/>
      <c r="M1757" s="17"/>
    </row>
    <row r="1758" spans="9:13">
      <c r="I1758" s="17"/>
      <c r="J1758" s="17"/>
      <c r="K1758" s="17"/>
      <c r="L1758" s="17"/>
      <c r="M1758" s="17"/>
    </row>
    <row r="1759" spans="9:13">
      <c r="I1759" s="17"/>
      <c r="J1759" s="17"/>
      <c r="K1759" s="17"/>
      <c r="L1759" s="17"/>
      <c r="M1759" s="17"/>
    </row>
    <row r="1760" spans="9:13">
      <c r="I1760" s="17"/>
      <c r="J1760" s="17"/>
      <c r="K1760" s="17"/>
      <c r="L1760" s="17"/>
      <c r="M1760" s="17"/>
    </row>
    <row r="1761" spans="9:13">
      <c r="I1761" s="17"/>
      <c r="J1761" s="17"/>
      <c r="K1761" s="17"/>
      <c r="L1761" s="17"/>
      <c r="M1761" s="17"/>
    </row>
    <row r="1762" spans="9:13">
      <c r="I1762" s="17"/>
      <c r="J1762" s="17"/>
      <c r="K1762" s="17"/>
      <c r="L1762" s="17"/>
      <c r="M1762" s="17"/>
    </row>
    <row r="1763" spans="9:13">
      <c r="I1763" s="17"/>
      <c r="J1763" s="17"/>
      <c r="K1763" s="17"/>
      <c r="L1763" s="17"/>
      <c r="M1763" s="17"/>
    </row>
    <row r="1764" spans="9:13">
      <c r="I1764" s="17"/>
      <c r="J1764" s="17"/>
      <c r="K1764" s="17"/>
      <c r="L1764" s="17"/>
      <c r="M1764" s="17"/>
    </row>
    <row r="1765" spans="9:13">
      <c r="I1765" s="17"/>
      <c r="J1765" s="17"/>
      <c r="K1765" s="17"/>
      <c r="L1765" s="17"/>
      <c r="M1765" s="17"/>
    </row>
    <row r="1766" spans="9:13">
      <c r="I1766" s="17"/>
      <c r="J1766" s="17"/>
      <c r="K1766" s="17"/>
      <c r="L1766" s="17"/>
      <c r="M1766" s="17"/>
    </row>
    <row r="1767" spans="9:13">
      <c r="I1767" s="17"/>
      <c r="J1767" s="17"/>
      <c r="K1767" s="17"/>
      <c r="L1767" s="17"/>
      <c r="M1767" s="17"/>
    </row>
    <row r="1768" spans="9:13">
      <c r="I1768" s="17"/>
      <c r="J1768" s="17"/>
      <c r="K1768" s="17"/>
      <c r="L1768" s="17"/>
      <c r="M1768" s="17"/>
    </row>
    <row r="1769" spans="9:13">
      <c r="I1769" s="17"/>
      <c r="J1769" s="17"/>
      <c r="K1769" s="17"/>
      <c r="L1769" s="17"/>
      <c r="M1769" s="17"/>
    </row>
    <row r="1770" spans="9:13">
      <c r="I1770" s="17"/>
      <c r="J1770" s="17"/>
      <c r="K1770" s="17"/>
      <c r="L1770" s="17"/>
      <c r="M1770" s="17"/>
    </row>
    <row r="1771" spans="9:13">
      <c r="I1771" s="17"/>
      <c r="J1771" s="17"/>
      <c r="K1771" s="17"/>
      <c r="L1771" s="17"/>
      <c r="M1771" s="17"/>
    </row>
    <row r="1772" spans="9:13">
      <c r="I1772" s="17"/>
      <c r="J1772" s="17"/>
      <c r="K1772" s="17"/>
      <c r="L1772" s="17"/>
      <c r="M1772" s="17"/>
    </row>
    <row r="1773" spans="9:13">
      <c r="I1773" s="17"/>
      <c r="J1773" s="17"/>
      <c r="K1773" s="17"/>
      <c r="L1773" s="17"/>
      <c r="M1773" s="17"/>
    </row>
    <row r="1774" spans="9:13">
      <c r="I1774" s="17"/>
      <c r="J1774" s="17"/>
      <c r="K1774" s="17"/>
      <c r="L1774" s="17"/>
      <c r="M1774" s="17"/>
    </row>
    <row r="1775" spans="9:13">
      <c r="I1775" s="17"/>
      <c r="J1775" s="17"/>
      <c r="K1775" s="17"/>
      <c r="L1775" s="17"/>
      <c r="M1775" s="17"/>
    </row>
    <row r="1776" spans="9:13">
      <c r="I1776" s="17"/>
      <c r="J1776" s="17"/>
      <c r="K1776" s="17"/>
      <c r="L1776" s="17"/>
      <c r="M1776" s="17"/>
    </row>
    <row r="1777" spans="9:13">
      <c r="I1777" s="17"/>
      <c r="J1777" s="17"/>
      <c r="K1777" s="17"/>
      <c r="L1777" s="17"/>
      <c r="M1777" s="17"/>
    </row>
    <row r="1778" spans="9:13">
      <c r="I1778" s="17"/>
      <c r="J1778" s="17"/>
      <c r="K1778" s="17"/>
      <c r="L1778" s="17"/>
      <c r="M1778" s="17"/>
    </row>
    <row r="1779" spans="9:13">
      <c r="I1779" s="17"/>
      <c r="J1779" s="17"/>
      <c r="K1779" s="17"/>
      <c r="L1779" s="17"/>
      <c r="M1779" s="17"/>
    </row>
    <row r="1780" spans="9:13">
      <c r="I1780" s="17"/>
      <c r="J1780" s="17"/>
      <c r="K1780" s="17"/>
      <c r="L1780" s="17"/>
      <c r="M1780" s="17"/>
    </row>
    <row r="1781" spans="9:13">
      <c r="I1781" s="17"/>
      <c r="J1781" s="17"/>
      <c r="K1781" s="17"/>
      <c r="L1781" s="17"/>
      <c r="M1781" s="17"/>
    </row>
    <row r="1782" spans="9:13">
      <c r="I1782" s="17"/>
      <c r="J1782" s="17"/>
      <c r="K1782" s="17"/>
      <c r="L1782" s="17"/>
      <c r="M1782" s="17"/>
    </row>
    <row r="1783" spans="9:13">
      <c r="I1783" s="17"/>
      <c r="J1783" s="17"/>
      <c r="K1783" s="17"/>
      <c r="L1783" s="17"/>
      <c r="M1783" s="17"/>
    </row>
    <row r="1784" spans="9:13">
      <c r="I1784" s="17"/>
      <c r="J1784" s="17"/>
      <c r="K1784" s="17"/>
      <c r="L1784" s="17"/>
      <c r="M1784" s="17"/>
    </row>
    <row r="1785" spans="9:13">
      <c r="I1785" s="17"/>
      <c r="J1785" s="17"/>
      <c r="K1785" s="17"/>
      <c r="L1785" s="17"/>
      <c r="M1785" s="17"/>
    </row>
    <row r="1786" spans="9:13">
      <c r="I1786" s="17"/>
      <c r="J1786" s="17"/>
      <c r="K1786" s="17"/>
      <c r="L1786" s="17"/>
      <c r="M1786" s="17"/>
    </row>
    <row r="1787" spans="9:13">
      <c r="I1787" s="17"/>
      <c r="J1787" s="17"/>
      <c r="K1787" s="17"/>
      <c r="L1787" s="17"/>
      <c r="M1787" s="17"/>
    </row>
    <row r="1788" spans="9:13">
      <c r="I1788" s="17"/>
      <c r="J1788" s="17"/>
      <c r="K1788" s="17"/>
      <c r="L1788" s="17"/>
      <c r="M1788" s="17"/>
    </row>
    <row r="1789" spans="9:13">
      <c r="I1789" s="17"/>
      <c r="J1789" s="17"/>
      <c r="K1789" s="17"/>
      <c r="L1789" s="17"/>
      <c r="M1789" s="17"/>
    </row>
    <row r="1790" spans="9:13">
      <c r="I1790" s="17"/>
      <c r="J1790" s="17"/>
      <c r="K1790" s="17"/>
      <c r="L1790" s="17"/>
      <c r="M1790" s="17"/>
    </row>
    <row r="1791" spans="9:13">
      <c r="I1791" s="17"/>
      <c r="J1791" s="17"/>
      <c r="K1791" s="17"/>
      <c r="L1791" s="17"/>
      <c r="M1791" s="17"/>
    </row>
    <row r="1792" spans="9:13">
      <c r="I1792" s="17"/>
      <c r="J1792" s="17"/>
      <c r="K1792" s="17"/>
      <c r="L1792" s="17"/>
      <c r="M1792" s="17"/>
    </row>
    <row r="1793" spans="9:13">
      <c r="I1793" s="17"/>
      <c r="J1793" s="17"/>
      <c r="K1793" s="17"/>
      <c r="L1793" s="17"/>
      <c r="M1793" s="17"/>
    </row>
    <row r="1794" spans="9:13">
      <c r="I1794" s="17"/>
      <c r="J1794" s="17"/>
      <c r="K1794" s="17"/>
      <c r="L1794" s="17"/>
      <c r="M1794" s="17"/>
    </row>
    <row r="1795" spans="9:13">
      <c r="I1795" s="17"/>
      <c r="J1795" s="17"/>
      <c r="K1795" s="17"/>
      <c r="L1795" s="17"/>
      <c r="M1795" s="17"/>
    </row>
    <row r="1796" spans="9:13">
      <c r="I1796" s="17"/>
      <c r="J1796" s="17"/>
      <c r="K1796" s="17"/>
      <c r="L1796" s="17"/>
      <c r="M1796" s="17"/>
    </row>
    <row r="1797" spans="9:13">
      <c r="I1797" s="17"/>
      <c r="J1797" s="17"/>
      <c r="K1797" s="17"/>
      <c r="L1797" s="17"/>
      <c r="M1797" s="17"/>
    </row>
    <row r="1798" spans="9:13">
      <c r="I1798" s="17"/>
      <c r="J1798" s="17"/>
      <c r="K1798" s="17"/>
      <c r="L1798" s="17"/>
      <c r="M1798" s="17"/>
    </row>
    <row r="1799" spans="9:13">
      <c r="I1799" s="17"/>
      <c r="J1799" s="17"/>
      <c r="K1799" s="17"/>
      <c r="L1799" s="17"/>
      <c r="M1799" s="17"/>
    </row>
    <row r="1800" spans="9:13">
      <c r="I1800" s="17"/>
      <c r="J1800" s="17"/>
      <c r="K1800" s="17"/>
      <c r="L1800" s="17"/>
      <c r="M1800" s="17"/>
    </row>
    <row r="1801" spans="9:13">
      <c r="I1801" s="17"/>
      <c r="J1801" s="17"/>
      <c r="K1801" s="17"/>
      <c r="L1801" s="17"/>
      <c r="M1801" s="17"/>
    </row>
    <row r="1802" spans="9:13">
      <c r="I1802" s="17"/>
      <c r="J1802" s="17"/>
      <c r="K1802" s="17"/>
      <c r="L1802" s="17"/>
      <c r="M1802" s="17"/>
    </row>
    <row r="1803" spans="9:13">
      <c r="I1803" s="17"/>
      <c r="J1803" s="17"/>
      <c r="K1803" s="17"/>
      <c r="L1803" s="17"/>
      <c r="M1803" s="17"/>
    </row>
    <row r="1804" spans="9:13">
      <c r="I1804" s="17"/>
      <c r="J1804" s="17"/>
      <c r="K1804" s="17"/>
      <c r="L1804" s="17"/>
      <c r="M1804" s="17"/>
    </row>
    <row r="1805" spans="9:13">
      <c r="I1805" s="17"/>
      <c r="J1805" s="17"/>
      <c r="K1805" s="17"/>
      <c r="L1805" s="17"/>
      <c r="M1805" s="17"/>
    </row>
    <row r="1806" spans="9:13">
      <c r="I1806" s="17"/>
      <c r="J1806" s="17"/>
      <c r="K1806" s="17"/>
      <c r="L1806" s="17"/>
      <c r="M1806" s="17"/>
    </row>
    <row r="1807" spans="9:13">
      <c r="I1807" s="17"/>
      <c r="J1807" s="17"/>
      <c r="K1807" s="17"/>
      <c r="L1807" s="17"/>
      <c r="M1807" s="17"/>
    </row>
    <row r="1808" spans="9:13">
      <c r="I1808" s="17"/>
      <c r="J1808" s="17"/>
      <c r="K1808" s="17"/>
      <c r="L1808" s="17"/>
      <c r="M1808" s="17"/>
    </row>
    <row r="1809" spans="9:13">
      <c r="I1809" s="17"/>
      <c r="J1809" s="17"/>
      <c r="K1809" s="17"/>
      <c r="L1809" s="17"/>
      <c r="M1809" s="17"/>
    </row>
    <row r="1810" spans="9:13">
      <c r="I1810" s="17"/>
      <c r="J1810" s="17"/>
      <c r="K1810" s="17"/>
      <c r="L1810" s="17"/>
      <c r="M1810" s="17"/>
    </row>
    <row r="1811" spans="9:13">
      <c r="I1811" s="17"/>
      <c r="J1811" s="17"/>
      <c r="K1811" s="17"/>
      <c r="L1811" s="17"/>
      <c r="M1811" s="17"/>
    </row>
    <row r="1812" spans="9:13">
      <c r="I1812" s="17"/>
      <c r="J1812" s="17"/>
      <c r="K1812" s="17"/>
      <c r="L1812" s="17"/>
      <c r="M1812" s="17"/>
    </row>
    <row r="1813" spans="9:13">
      <c r="I1813" s="17"/>
      <c r="J1813" s="17"/>
      <c r="K1813" s="17"/>
      <c r="L1813" s="17"/>
      <c r="M1813" s="17"/>
    </row>
    <row r="1814" spans="9:13">
      <c r="I1814" s="17"/>
      <c r="J1814" s="17"/>
      <c r="K1814" s="17"/>
      <c r="L1814" s="17"/>
      <c r="M1814" s="17"/>
    </row>
    <row r="1815" spans="9:13">
      <c r="I1815" s="17"/>
      <c r="J1815" s="17"/>
      <c r="K1815" s="17"/>
      <c r="L1815" s="17"/>
      <c r="M1815" s="17"/>
    </row>
    <row r="1816" spans="9:13">
      <c r="I1816" s="17"/>
      <c r="J1816" s="17"/>
      <c r="K1816" s="17"/>
      <c r="L1816" s="17"/>
      <c r="M1816" s="17"/>
    </row>
    <row r="1817" spans="9:13">
      <c r="I1817" s="17"/>
      <c r="J1817" s="17"/>
      <c r="K1817" s="17"/>
      <c r="L1817" s="17"/>
      <c r="M1817" s="17"/>
    </row>
    <row r="1818" spans="9:13">
      <c r="I1818" s="17"/>
      <c r="J1818" s="17"/>
      <c r="K1818" s="17"/>
      <c r="L1818" s="17"/>
      <c r="M1818" s="17"/>
    </row>
    <row r="1819" spans="9:13">
      <c r="I1819" s="17"/>
      <c r="J1819" s="17"/>
      <c r="K1819" s="17"/>
      <c r="L1819" s="17"/>
      <c r="M1819" s="17"/>
    </row>
    <row r="1820" spans="9:13">
      <c r="I1820" s="17"/>
      <c r="J1820" s="17"/>
      <c r="K1820" s="17"/>
      <c r="L1820" s="17"/>
      <c r="M1820" s="17"/>
    </row>
    <row r="1821" spans="9:13">
      <c r="I1821" s="17"/>
      <c r="J1821" s="17"/>
      <c r="K1821" s="17"/>
      <c r="L1821" s="17"/>
      <c r="M1821" s="17"/>
    </row>
    <row r="1822" spans="9:13">
      <c r="I1822" s="17"/>
      <c r="J1822" s="17"/>
      <c r="K1822" s="17"/>
      <c r="L1822" s="17"/>
      <c r="M1822" s="17"/>
    </row>
    <row r="1823" spans="9:13">
      <c r="I1823" s="17"/>
      <c r="J1823" s="17"/>
      <c r="K1823" s="17"/>
      <c r="L1823" s="17"/>
      <c r="M1823" s="17"/>
    </row>
    <row r="1824" spans="9:13">
      <c r="I1824" s="17"/>
      <c r="J1824" s="17"/>
      <c r="K1824" s="17"/>
      <c r="L1824" s="17"/>
      <c r="M1824" s="17"/>
    </row>
    <row r="1825" spans="9:13">
      <c r="I1825" s="17"/>
      <c r="J1825" s="17"/>
      <c r="K1825" s="17"/>
      <c r="L1825" s="17"/>
      <c r="M1825" s="17"/>
    </row>
    <row r="1826" spans="9:13">
      <c r="I1826" s="17"/>
      <c r="J1826" s="17"/>
      <c r="K1826" s="17"/>
      <c r="L1826" s="17"/>
      <c r="M1826" s="17"/>
    </row>
    <row r="1827" spans="9:13">
      <c r="I1827" s="17"/>
      <c r="J1827" s="17"/>
      <c r="K1827" s="17"/>
      <c r="L1827" s="17"/>
      <c r="M1827" s="17"/>
    </row>
    <row r="1828" spans="9:13">
      <c r="I1828" s="17"/>
      <c r="J1828" s="17"/>
      <c r="K1828" s="17"/>
      <c r="L1828" s="17"/>
      <c r="M1828" s="17"/>
    </row>
    <row r="1829" spans="9:13">
      <c r="I1829" s="17"/>
      <c r="J1829" s="17"/>
      <c r="K1829" s="17"/>
      <c r="L1829" s="17"/>
      <c r="M1829" s="17"/>
    </row>
    <row r="1830" spans="9:13">
      <c r="I1830" s="17"/>
      <c r="J1830" s="17"/>
      <c r="K1830" s="17"/>
      <c r="L1830" s="17"/>
      <c r="M1830" s="17"/>
    </row>
    <row r="1831" spans="9:13">
      <c r="I1831" s="17"/>
      <c r="J1831" s="17"/>
      <c r="K1831" s="17"/>
      <c r="L1831" s="17"/>
      <c r="M1831" s="17"/>
    </row>
    <row r="1832" spans="9:13">
      <c r="I1832" s="17"/>
      <c r="J1832" s="17"/>
      <c r="K1832" s="17"/>
      <c r="L1832" s="17"/>
      <c r="M1832" s="17"/>
    </row>
    <row r="1833" spans="9:13">
      <c r="I1833" s="17"/>
      <c r="J1833" s="17"/>
      <c r="K1833" s="17"/>
      <c r="L1833" s="17"/>
      <c r="M1833" s="17"/>
    </row>
    <row r="1834" spans="9:13">
      <c r="I1834" s="17"/>
      <c r="J1834" s="17"/>
      <c r="K1834" s="17"/>
      <c r="L1834" s="17"/>
      <c r="M1834" s="17"/>
    </row>
    <row r="1835" spans="9:13">
      <c r="I1835" s="17"/>
      <c r="J1835" s="17"/>
      <c r="K1835" s="17"/>
      <c r="L1835" s="17"/>
      <c r="M1835" s="17"/>
    </row>
    <row r="1836" spans="9:13">
      <c r="I1836" s="17"/>
      <c r="J1836" s="17"/>
      <c r="K1836" s="17"/>
      <c r="L1836" s="17"/>
      <c r="M1836" s="17"/>
    </row>
    <row r="1837" spans="9:13">
      <c r="I1837" s="17"/>
      <c r="J1837" s="17"/>
      <c r="K1837" s="17"/>
      <c r="L1837" s="17"/>
      <c r="M1837" s="17"/>
    </row>
    <row r="1838" spans="9:13">
      <c r="I1838" s="17"/>
      <c r="J1838" s="17"/>
      <c r="K1838" s="17"/>
      <c r="L1838" s="17"/>
      <c r="M1838" s="17"/>
    </row>
    <row r="1839" spans="9:13">
      <c r="I1839" s="17"/>
      <c r="J1839" s="17"/>
      <c r="K1839" s="17"/>
      <c r="L1839" s="17"/>
      <c r="M1839" s="17"/>
    </row>
    <row r="1840" spans="9:13">
      <c r="I1840" s="17"/>
      <c r="J1840" s="17"/>
      <c r="K1840" s="17"/>
      <c r="L1840" s="17"/>
      <c r="M1840" s="17"/>
    </row>
    <row r="1841" spans="9:13">
      <c r="I1841" s="17"/>
      <c r="J1841" s="17"/>
      <c r="K1841" s="17"/>
      <c r="L1841" s="17"/>
      <c r="M1841" s="17"/>
    </row>
    <row r="1842" spans="9:13">
      <c r="I1842" s="17"/>
      <c r="J1842" s="17"/>
      <c r="K1842" s="17"/>
      <c r="L1842" s="17"/>
      <c r="M1842" s="17"/>
    </row>
    <row r="1843" spans="9:13">
      <c r="I1843" s="17"/>
      <c r="J1843" s="17"/>
      <c r="K1843" s="17"/>
      <c r="L1843" s="17"/>
      <c r="M1843" s="17"/>
    </row>
    <row r="1844" spans="9:13">
      <c r="I1844" s="17"/>
      <c r="J1844" s="17"/>
      <c r="K1844" s="17"/>
      <c r="L1844" s="17"/>
      <c r="M1844" s="17"/>
    </row>
    <row r="1845" spans="9:13">
      <c r="I1845" s="17"/>
      <c r="J1845" s="17"/>
      <c r="K1845" s="17"/>
      <c r="L1845" s="17"/>
      <c r="M1845" s="17"/>
    </row>
    <row r="1846" spans="9:13">
      <c r="I1846" s="17"/>
      <c r="J1846" s="17"/>
      <c r="K1846" s="17"/>
      <c r="L1846" s="17"/>
      <c r="M1846" s="17"/>
    </row>
    <row r="1847" spans="9:13">
      <c r="I1847" s="17"/>
      <c r="J1847" s="17"/>
      <c r="K1847" s="17"/>
      <c r="L1847" s="17"/>
      <c r="M1847" s="17"/>
    </row>
    <row r="1848" spans="9:13">
      <c r="I1848" s="17"/>
      <c r="J1848" s="17"/>
      <c r="K1848" s="17"/>
      <c r="L1848" s="17"/>
      <c r="M1848" s="17"/>
    </row>
    <row r="1849" spans="9:13">
      <c r="I1849" s="17"/>
      <c r="J1849" s="17"/>
      <c r="K1849" s="17"/>
      <c r="L1849" s="17"/>
      <c r="M1849" s="17"/>
    </row>
    <row r="1850" spans="9:13">
      <c r="I1850" s="17"/>
      <c r="J1850" s="17"/>
      <c r="K1850" s="17"/>
      <c r="L1850" s="17"/>
      <c r="M1850" s="17"/>
    </row>
    <row r="1851" spans="9:13">
      <c r="I1851" s="17"/>
      <c r="J1851" s="17"/>
      <c r="K1851" s="17"/>
      <c r="L1851" s="17"/>
      <c r="M1851" s="17"/>
    </row>
    <row r="1852" spans="9:13">
      <c r="I1852" s="17"/>
      <c r="J1852" s="17"/>
      <c r="K1852" s="17"/>
      <c r="L1852" s="17"/>
      <c r="M1852" s="17"/>
    </row>
    <row r="1853" spans="9:13">
      <c r="I1853" s="17"/>
      <c r="J1853" s="17"/>
      <c r="K1853" s="17"/>
      <c r="L1853" s="17"/>
      <c r="M1853" s="17"/>
    </row>
    <row r="1854" spans="9:13">
      <c r="I1854" s="17"/>
      <c r="J1854" s="17"/>
      <c r="K1854" s="17"/>
      <c r="L1854" s="17"/>
      <c r="M1854" s="17"/>
    </row>
    <row r="1855" spans="9:13">
      <c r="I1855" s="17"/>
      <c r="J1855" s="17"/>
      <c r="K1855" s="17"/>
      <c r="L1855" s="17"/>
      <c r="M1855" s="17"/>
    </row>
    <row r="1856" spans="9:13">
      <c r="I1856" s="17"/>
      <c r="J1856" s="17"/>
      <c r="K1856" s="17"/>
      <c r="L1856" s="17"/>
      <c r="M1856" s="17"/>
    </row>
    <row r="1857" spans="9:13">
      <c r="I1857" s="17"/>
      <c r="J1857" s="17"/>
      <c r="K1857" s="17"/>
      <c r="L1857" s="17"/>
      <c r="M1857" s="17"/>
    </row>
    <row r="1858" spans="9:13">
      <c r="I1858" s="17"/>
      <c r="J1858" s="17"/>
      <c r="K1858" s="17"/>
      <c r="L1858" s="17"/>
      <c r="M1858" s="17"/>
    </row>
    <row r="1859" spans="9:13">
      <c r="I1859" s="17"/>
      <c r="J1859" s="17"/>
      <c r="K1859" s="17"/>
      <c r="L1859" s="17"/>
      <c r="M1859" s="17"/>
    </row>
    <row r="1860" spans="9:13">
      <c r="I1860" s="17"/>
      <c r="J1860" s="17"/>
      <c r="K1860" s="17"/>
      <c r="L1860" s="17"/>
      <c r="M1860" s="17"/>
    </row>
    <row r="1861" spans="9:13">
      <c r="I1861" s="17"/>
      <c r="J1861" s="17"/>
      <c r="K1861" s="17"/>
      <c r="L1861" s="17"/>
      <c r="M1861" s="17"/>
    </row>
    <row r="1862" spans="9:13">
      <c r="I1862" s="17"/>
      <c r="J1862" s="17"/>
      <c r="K1862" s="17"/>
      <c r="L1862" s="17"/>
      <c r="M1862" s="17"/>
    </row>
    <row r="1863" spans="9:13">
      <c r="I1863" s="17"/>
      <c r="J1863" s="17"/>
      <c r="K1863" s="17"/>
      <c r="L1863" s="17"/>
      <c r="M1863" s="17"/>
    </row>
    <row r="1864" spans="9:13">
      <c r="I1864" s="17"/>
      <c r="J1864" s="17"/>
      <c r="K1864" s="17"/>
      <c r="L1864" s="17"/>
      <c r="M1864" s="17"/>
    </row>
    <row r="1865" spans="9:13">
      <c r="I1865" s="17"/>
      <c r="J1865" s="17"/>
      <c r="K1865" s="17"/>
      <c r="L1865" s="17"/>
      <c r="M1865" s="17"/>
    </row>
    <row r="1866" spans="9:13">
      <c r="I1866" s="17"/>
      <c r="J1866" s="17"/>
      <c r="K1866" s="17"/>
      <c r="L1866" s="17"/>
      <c r="M1866" s="17"/>
    </row>
    <row r="1867" spans="9:13">
      <c r="I1867" s="17"/>
      <c r="J1867" s="17"/>
      <c r="K1867" s="17"/>
      <c r="L1867" s="17"/>
      <c r="M1867" s="17"/>
    </row>
    <row r="1868" spans="9:13">
      <c r="I1868" s="17"/>
      <c r="J1868" s="17"/>
      <c r="K1868" s="17"/>
      <c r="L1868" s="17"/>
      <c r="M1868" s="17"/>
    </row>
    <row r="1869" spans="9:13">
      <c r="I1869" s="17"/>
      <c r="J1869" s="17"/>
      <c r="K1869" s="17"/>
      <c r="L1869" s="17"/>
      <c r="M1869" s="17"/>
    </row>
    <row r="1870" spans="9:13">
      <c r="I1870" s="17"/>
      <c r="J1870" s="17"/>
      <c r="K1870" s="17"/>
      <c r="L1870" s="17"/>
      <c r="M1870" s="17"/>
    </row>
    <row r="1871" spans="9:13">
      <c r="I1871" s="17"/>
      <c r="J1871" s="17"/>
      <c r="K1871" s="17"/>
      <c r="L1871" s="17"/>
      <c r="M1871" s="17"/>
    </row>
    <row r="1872" spans="9:13">
      <c r="I1872" s="17"/>
      <c r="J1872" s="17"/>
      <c r="K1872" s="17"/>
      <c r="L1872" s="17"/>
      <c r="M1872" s="17"/>
    </row>
    <row r="1873" spans="9:13">
      <c r="I1873" s="17"/>
      <c r="J1873" s="17"/>
      <c r="K1873" s="17"/>
      <c r="L1873" s="17"/>
      <c r="M1873" s="17"/>
    </row>
    <row r="1874" spans="9:13">
      <c r="I1874" s="17"/>
      <c r="J1874" s="17"/>
      <c r="K1874" s="17"/>
      <c r="L1874" s="17"/>
      <c r="M1874" s="17"/>
    </row>
    <row r="1875" spans="9:13">
      <c r="I1875" s="17"/>
      <c r="J1875" s="17"/>
      <c r="K1875" s="17"/>
      <c r="L1875" s="17"/>
      <c r="M1875" s="17"/>
    </row>
    <row r="1876" spans="9:13">
      <c r="I1876" s="17"/>
      <c r="J1876" s="17"/>
      <c r="K1876" s="17"/>
      <c r="L1876" s="17"/>
      <c r="M1876" s="17"/>
    </row>
    <row r="1877" spans="9:13">
      <c r="I1877" s="17"/>
      <c r="J1877" s="17"/>
      <c r="K1877" s="17"/>
      <c r="L1877" s="17"/>
      <c r="M1877" s="17"/>
    </row>
    <row r="1878" spans="9:13">
      <c r="I1878" s="17"/>
      <c r="J1878" s="17"/>
      <c r="K1878" s="17"/>
      <c r="L1878" s="17"/>
      <c r="M1878" s="17"/>
    </row>
    <row r="1879" spans="9:13">
      <c r="I1879" s="17"/>
      <c r="J1879" s="17"/>
      <c r="K1879" s="17"/>
      <c r="L1879" s="17"/>
      <c r="M1879" s="17"/>
    </row>
    <row r="1880" spans="9:13">
      <c r="I1880" s="17"/>
      <c r="J1880" s="17"/>
      <c r="K1880" s="17"/>
      <c r="L1880" s="17"/>
      <c r="M1880" s="17"/>
    </row>
    <row r="1881" spans="9:13">
      <c r="I1881" s="17"/>
      <c r="J1881" s="17"/>
      <c r="K1881" s="17"/>
      <c r="L1881" s="17"/>
      <c r="M1881" s="17"/>
    </row>
    <row r="1882" spans="9:13">
      <c r="I1882" s="17"/>
      <c r="J1882" s="17"/>
      <c r="K1882" s="17"/>
      <c r="L1882" s="17"/>
      <c r="M1882" s="17"/>
    </row>
    <row r="1883" spans="9:13">
      <c r="I1883" s="17"/>
      <c r="J1883" s="17"/>
      <c r="K1883" s="17"/>
      <c r="L1883" s="17"/>
      <c r="M1883" s="17"/>
    </row>
    <row r="1884" spans="9:13">
      <c r="I1884" s="17"/>
      <c r="J1884" s="17"/>
      <c r="K1884" s="17"/>
      <c r="L1884" s="17"/>
      <c r="M1884" s="17"/>
    </row>
    <row r="1885" spans="9:13">
      <c r="I1885" s="17"/>
      <c r="J1885" s="17"/>
      <c r="K1885" s="17"/>
      <c r="L1885" s="17"/>
      <c r="M1885" s="17"/>
    </row>
    <row r="1886" spans="9:13">
      <c r="I1886" s="17"/>
      <c r="J1886" s="17"/>
      <c r="K1886" s="17"/>
      <c r="L1886" s="17"/>
      <c r="M1886" s="17"/>
    </row>
    <row r="1887" spans="9:13">
      <c r="I1887" s="17"/>
      <c r="J1887" s="17"/>
      <c r="K1887" s="17"/>
      <c r="L1887" s="17"/>
      <c r="M1887" s="17"/>
    </row>
    <row r="1888" spans="9:13">
      <c r="I1888" s="17"/>
      <c r="J1888" s="17"/>
      <c r="K1888" s="17"/>
      <c r="L1888" s="17"/>
      <c r="M1888" s="17"/>
    </row>
    <row r="1889" spans="9:13">
      <c r="I1889" s="17"/>
      <c r="J1889" s="17"/>
      <c r="K1889" s="17"/>
      <c r="L1889" s="17"/>
      <c r="M1889" s="17"/>
    </row>
    <row r="1890" spans="9:13">
      <c r="I1890" s="17"/>
      <c r="J1890" s="17"/>
      <c r="K1890" s="17"/>
      <c r="L1890" s="17"/>
      <c r="M1890" s="17"/>
    </row>
    <row r="1891" spans="9:13">
      <c r="I1891" s="17"/>
      <c r="J1891" s="17"/>
      <c r="K1891" s="17"/>
      <c r="L1891" s="17"/>
      <c r="M1891" s="17"/>
    </row>
    <row r="1892" spans="9:13">
      <c r="I1892" s="17"/>
      <c r="J1892" s="17"/>
      <c r="K1892" s="17"/>
      <c r="L1892" s="17"/>
      <c r="M1892" s="17"/>
    </row>
    <row r="1893" spans="9:13">
      <c r="I1893" s="17"/>
      <c r="J1893" s="17"/>
      <c r="K1893" s="17"/>
      <c r="L1893" s="17"/>
      <c r="M1893" s="17"/>
    </row>
    <row r="1894" spans="9:13">
      <c r="I1894" s="17"/>
      <c r="J1894" s="17"/>
      <c r="K1894" s="17"/>
      <c r="L1894" s="17"/>
      <c r="M1894" s="17"/>
    </row>
    <row r="1895" spans="9:13">
      <c r="I1895" s="17"/>
      <c r="J1895" s="17"/>
      <c r="K1895" s="17"/>
      <c r="L1895" s="17"/>
      <c r="M1895" s="17"/>
    </row>
    <row r="1896" spans="9:13">
      <c r="I1896" s="17"/>
      <c r="J1896" s="17"/>
      <c r="K1896" s="17"/>
      <c r="L1896" s="17"/>
      <c r="M1896" s="17"/>
    </row>
    <row r="1897" spans="9:13">
      <c r="I1897" s="17"/>
      <c r="J1897" s="17"/>
      <c r="K1897" s="17"/>
      <c r="L1897" s="17"/>
      <c r="M1897" s="17"/>
    </row>
    <row r="1898" spans="9:13">
      <c r="I1898" s="17"/>
      <c r="J1898" s="17"/>
      <c r="K1898" s="17"/>
      <c r="L1898" s="17"/>
      <c r="M1898" s="17"/>
    </row>
    <row r="1899" spans="9:13">
      <c r="I1899" s="17"/>
      <c r="J1899" s="17"/>
      <c r="K1899" s="17"/>
      <c r="L1899" s="17"/>
      <c r="M1899" s="17"/>
    </row>
    <row r="1900" spans="9:13">
      <c r="I1900" s="17"/>
      <c r="J1900" s="17"/>
      <c r="K1900" s="17"/>
      <c r="L1900" s="17"/>
      <c r="M1900" s="17"/>
    </row>
    <row r="1901" spans="9:13">
      <c r="I1901" s="17"/>
      <c r="J1901" s="17"/>
      <c r="K1901" s="17"/>
      <c r="L1901" s="17"/>
      <c r="M1901" s="17"/>
    </row>
    <row r="1902" spans="9:13">
      <c r="I1902" s="17"/>
      <c r="J1902" s="17"/>
      <c r="K1902" s="17"/>
      <c r="L1902" s="17"/>
      <c r="M1902" s="17"/>
    </row>
    <row r="1903" spans="9:13">
      <c r="I1903" s="17"/>
      <c r="J1903" s="17"/>
      <c r="K1903" s="17"/>
      <c r="L1903" s="17"/>
      <c r="M1903" s="17"/>
    </row>
    <row r="1904" spans="9:13">
      <c r="I1904" s="17"/>
      <c r="J1904" s="17"/>
      <c r="K1904" s="17"/>
      <c r="L1904" s="17"/>
      <c r="M1904" s="17"/>
    </row>
    <row r="1905" spans="9:13">
      <c r="I1905" s="17"/>
      <c r="J1905" s="17"/>
      <c r="K1905" s="17"/>
      <c r="L1905" s="17"/>
      <c r="M1905" s="17"/>
    </row>
    <row r="1906" spans="9:13">
      <c r="I1906" s="17"/>
      <c r="J1906" s="17"/>
      <c r="K1906" s="17"/>
      <c r="L1906" s="17"/>
      <c r="M1906" s="17"/>
    </row>
    <row r="1907" spans="9:13">
      <c r="I1907" s="17"/>
      <c r="J1907" s="17"/>
      <c r="K1907" s="17"/>
      <c r="L1907" s="17"/>
      <c r="M1907" s="17"/>
    </row>
    <row r="1908" spans="9:13">
      <c r="I1908" s="17"/>
      <c r="J1908" s="17"/>
      <c r="K1908" s="17"/>
      <c r="L1908" s="17"/>
      <c r="M1908" s="17"/>
    </row>
    <row r="1909" spans="9:13">
      <c r="I1909" s="17"/>
      <c r="J1909" s="17"/>
      <c r="K1909" s="17"/>
      <c r="L1909" s="17"/>
      <c r="M1909" s="17"/>
    </row>
    <row r="1910" spans="9:13">
      <c r="I1910" s="17"/>
      <c r="J1910" s="17"/>
      <c r="K1910" s="17"/>
      <c r="L1910" s="17"/>
      <c r="M1910" s="17"/>
    </row>
    <row r="1911" spans="9:13">
      <c r="I1911" s="17"/>
      <c r="J1911" s="17"/>
      <c r="K1911" s="17"/>
      <c r="L1911" s="17"/>
      <c r="M1911" s="17"/>
    </row>
    <row r="1912" spans="9:13">
      <c r="I1912" s="17"/>
      <c r="J1912" s="17"/>
      <c r="K1912" s="17"/>
      <c r="L1912" s="17"/>
      <c r="M1912" s="17"/>
    </row>
    <row r="1913" spans="9:13">
      <c r="I1913" s="17"/>
      <c r="J1913" s="17"/>
      <c r="K1913" s="17"/>
      <c r="L1913" s="17"/>
      <c r="M1913" s="17"/>
    </row>
    <row r="1914" spans="9:13">
      <c r="I1914" s="17"/>
      <c r="J1914" s="17"/>
      <c r="K1914" s="17"/>
      <c r="L1914" s="17"/>
      <c r="M1914" s="17"/>
    </row>
    <row r="1915" spans="9:13">
      <c r="I1915" s="17"/>
      <c r="J1915" s="17"/>
      <c r="K1915" s="17"/>
      <c r="L1915" s="17"/>
      <c r="M1915" s="17"/>
    </row>
    <row r="1916" spans="9:13">
      <c r="I1916" s="17"/>
      <c r="J1916" s="17"/>
      <c r="K1916" s="17"/>
      <c r="L1916" s="17"/>
      <c r="M1916" s="17"/>
    </row>
    <row r="1917" spans="9:13">
      <c r="I1917" s="17"/>
      <c r="J1917" s="17"/>
      <c r="K1917" s="17"/>
      <c r="L1917" s="17"/>
      <c r="M1917" s="17"/>
    </row>
    <row r="1918" spans="9:13">
      <c r="I1918" s="17"/>
      <c r="J1918" s="17"/>
      <c r="K1918" s="17"/>
      <c r="L1918" s="17"/>
      <c r="M1918" s="17"/>
    </row>
    <row r="1919" spans="9:13">
      <c r="I1919" s="17"/>
      <c r="J1919" s="17"/>
      <c r="K1919" s="17"/>
      <c r="L1919" s="17"/>
      <c r="M1919" s="17"/>
    </row>
    <row r="1920" spans="9:13">
      <c r="I1920" s="17"/>
      <c r="J1920" s="17"/>
      <c r="K1920" s="17"/>
      <c r="L1920" s="17"/>
      <c r="M1920" s="17"/>
    </row>
    <row r="1921" spans="9:13">
      <c r="I1921" s="17"/>
      <c r="J1921" s="17"/>
      <c r="K1921" s="17"/>
      <c r="L1921" s="17"/>
      <c r="M1921" s="17"/>
    </row>
    <row r="1922" spans="9:13">
      <c r="I1922" s="17"/>
      <c r="J1922" s="17"/>
      <c r="K1922" s="17"/>
      <c r="L1922" s="17"/>
      <c r="M1922" s="17"/>
    </row>
    <row r="1923" spans="9:13">
      <c r="I1923" s="17"/>
      <c r="J1923" s="17"/>
      <c r="K1923" s="17"/>
      <c r="L1923" s="17"/>
      <c r="M1923" s="17"/>
    </row>
    <row r="1924" spans="9:13">
      <c r="I1924" s="17"/>
      <c r="J1924" s="17"/>
      <c r="K1924" s="17"/>
      <c r="L1924" s="17"/>
      <c r="M1924" s="17"/>
    </row>
    <row r="1925" spans="9:13">
      <c r="I1925" s="17"/>
      <c r="J1925" s="17"/>
      <c r="K1925" s="17"/>
      <c r="L1925" s="17"/>
      <c r="M1925" s="17"/>
    </row>
    <row r="1926" spans="9:13">
      <c r="I1926" s="17"/>
      <c r="J1926" s="17"/>
      <c r="K1926" s="17"/>
      <c r="L1926" s="17"/>
      <c r="M1926" s="17"/>
    </row>
    <row r="1927" spans="9:13">
      <c r="I1927" s="17"/>
      <c r="J1927" s="17"/>
      <c r="K1927" s="17"/>
      <c r="L1927" s="17"/>
      <c r="M1927" s="17"/>
    </row>
    <row r="1928" spans="9:13">
      <c r="I1928" s="17"/>
      <c r="J1928" s="17"/>
      <c r="K1928" s="17"/>
      <c r="L1928" s="17"/>
      <c r="M1928" s="17"/>
    </row>
    <row r="1929" spans="9:13">
      <c r="I1929" s="17"/>
      <c r="J1929" s="17"/>
      <c r="K1929" s="17"/>
      <c r="L1929" s="17"/>
      <c r="M1929" s="17"/>
    </row>
    <row r="1930" spans="9:13">
      <c r="I1930" s="17"/>
      <c r="J1930" s="17"/>
      <c r="K1930" s="17"/>
      <c r="L1930" s="17"/>
      <c r="M1930" s="17"/>
    </row>
    <row r="1931" spans="9:13">
      <c r="I1931" s="17"/>
      <c r="J1931" s="17"/>
      <c r="K1931" s="17"/>
      <c r="L1931" s="17"/>
      <c r="M1931" s="17"/>
    </row>
    <row r="1932" spans="9:13">
      <c r="I1932" s="17"/>
      <c r="J1932" s="17"/>
      <c r="K1932" s="17"/>
      <c r="L1932" s="17"/>
      <c r="M1932" s="17"/>
    </row>
    <row r="1933" spans="9:13">
      <c r="I1933" s="17"/>
      <c r="J1933" s="17"/>
      <c r="K1933" s="17"/>
      <c r="L1933" s="17"/>
      <c r="M1933" s="17"/>
    </row>
    <row r="1934" spans="9:13">
      <c r="I1934" s="17"/>
      <c r="J1934" s="17"/>
      <c r="K1934" s="17"/>
      <c r="L1934" s="17"/>
      <c r="M1934" s="17"/>
    </row>
    <row r="1935" spans="9:13">
      <c r="I1935" s="17"/>
      <c r="J1935" s="17"/>
      <c r="K1935" s="17"/>
      <c r="L1935" s="17"/>
      <c r="M1935" s="17"/>
    </row>
    <row r="1936" spans="9:13">
      <c r="I1936" s="17"/>
      <c r="J1936" s="17"/>
      <c r="K1936" s="17"/>
      <c r="L1936" s="17"/>
      <c r="M1936" s="17"/>
    </row>
    <row r="1937" spans="9:13">
      <c r="I1937" s="17"/>
      <c r="J1937" s="17"/>
      <c r="K1937" s="17"/>
      <c r="L1937" s="17"/>
      <c r="M1937" s="17"/>
    </row>
    <row r="1938" spans="9:13">
      <c r="I1938" s="17"/>
      <c r="J1938" s="17"/>
      <c r="K1938" s="17"/>
      <c r="L1938" s="17"/>
      <c r="M1938" s="17"/>
    </row>
    <row r="1939" spans="9:13">
      <c r="I1939" s="17"/>
      <c r="J1939" s="17"/>
      <c r="K1939" s="17"/>
      <c r="L1939" s="17"/>
      <c r="M1939" s="17"/>
    </row>
    <row r="1940" spans="9:13">
      <c r="I1940" s="17"/>
      <c r="J1940" s="17"/>
      <c r="K1940" s="17"/>
      <c r="L1940" s="17"/>
      <c r="M1940" s="17"/>
    </row>
    <row r="1941" spans="9:13">
      <c r="I1941" s="17"/>
      <c r="J1941" s="17"/>
      <c r="K1941" s="17"/>
      <c r="L1941" s="17"/>
      <c r="M1941" s="17"/>
    </row>
    <row r="1942" spans="9:13">
      <c r="I1942" s="17"/>
      <c r="J1942" s="17"/>
      <c r="K1942" s="17"/>
      <c r="L1942" s="17"/>
      <c r="M1942" s="17"/>
    </row>
    <row r="1943" spans="9:13">
      <c r="I1943" s="17"/>
      <c r="J1943" s="17"/>
      <c r="K1943" s="17"/>
      <c r="L1943" s="17"/>
      <c r="M1943" s="17"/>
    </row>
    <row r="1944" spans="9:13">
      <c r="I1944" s="17"/>
      <c r="J1944" s="17"/>
      <c r="K1944" s="17"/>
      <c r="L1944" s="17"/>
      <c r="M1944" s="17"/>
    </row>
    <row r="1945" spans="9:13">
      <c r="I1945" s="17"/>
      <c r="J1945" s="17"/>
      <c r="K1945" s="17"/>
      <c r="L1945" s="17"/>
      <c r="M1945" s="17"/>
    </row>
    <row r="1946" spans="9:13">
      <c r="I1946" s="17"/>
      <c r="J1946" s="17"/>
      <c r="K1946" s="17"/>
      <c r="L1946" s="17"/>
      <c r="M1946" s="17"/>
    </row>
    <row r="1947" spans="9:13">
      <c r="I1947" s="17"/>
      <c r="J1947" s="17"/>
      <c r="K1947" s="17"/>
      <c r="L1947" s="17"/>
      <c r="M1947" s="17"/>
    </row>
    <row r="1948" spans="9:13">
      <c r="I1948" s="17"/>
      <c r="J1948" s="17"/>
      <c r="K1948" s="17"/>
      <c r="L1948" s="17"/>
      <c r="M1948" s="17"/>
    </row>
    <row r="1949" spans="9:13">
      <c r="I1949" s="17"/>
      <c r="J1949" s="17"/>
      <c r="K1949" s="17"/>
      <c r="L1949" s="17"/>
      <c r="M1949" s="17"/>
    </row>
    <row r="1950" spans="9:13">
      <c r="I1950" s="17"/>
      <c r="J1950" s="17"/>
      <c r="K1950" s="17"/>
      <c r="L1950" s="17"/>
      <c r="M1950" s="17"/>
    </row>
    <row r="1951" spans="9:13">
      <c r="I1951" s="17"/>
      <c r="J1951" s="17"/>
      <c r="K1951" s="17"/>
      <c r="L1951" s="17"/>
      <c r="M1951" s="17"/>
    </row>
    <row r="1952" spans="9:13">
      <c r="I1952" s="17"/>
      <c r="J1952" s="17"/>
      <c r="K1952" s="17"/>
      <c r="L1952" s="17"/>
      <c r="M1952" s="17"/>
    </row>
    <row r="1953" spans="9:13">
      <c r="I1953" s="17"/>
      <c r="J1953" s="17"/>
      <c r="K1953" s="17"/>
      <c r="L1953" s="17"/>
      <c r="M1953" s="17"/>
    </row>
    <row r="1954" spans="9:13">
      <c r="I1954" s="17"/>
      <c r="J1954" s="17"/>
      <c r="K1954" s="17"/>
      <c r="L1954" s="17"/>
      <c r="M1954" s="17"/>
    </row>
    <row r="1955" spans="9:13">
      <c r="I1955" s="17"/>
      <c r="J1955" s="17"/>
      <c r="K1955" s="17"/>
      <c r="L1955" s="17"/>
      <c r="M1955" s="17"/>
    </row>
    <row r="1956" spans="9:13">
      <c r="I1956" s="17"/>
      <c r="J1956" s="17"/>
      <c r="K1956" s="17"/>
      <c r="L1956" s="17"/>
      <c r="M1956" s="17"/>
    </row>
    <row r="1957" spans="9:13">
      <c r="I1957" s="17"/>
      <c r="J1957" s="17"/>
      <c r="K1957" s="17"/>
      <c r="L1957" s="17"/>
      <c r="M1957" s="17"/>
    </row>
    <row r="1958" spans="9:13">
      <c r="I1958" s="17"/>
      <c r="J1958" s="17"/>
      <c r="K1958" s="17"/>
      <c r="L1958" s="17"/>
      <c r="M1958" s="17"/>
    </row>
    <row r="1959" spans="9:13">
      <c r="I1959" s="17"/>
      <c r="J1959" s="17"/>
      <c r="K1959" s="17"/>
      <c r="L1959" s="17"/>
      <c r="M1959" s="17"/>
    </row>
    <row r="1960" spans="9:13">
      <c r="I1960" s="17"/>
      <c r="J1960" s="17"/>
      <c r="K1960" s="17"/>
      <c r="L1960" s="17"/>
      <c r="M1960" s="17"/>
    </row>
    <row r="1961" spans="9:13">
      <c r="I1961" s="17"/>
      <c r="J1961" s="17"/>
      <c r="K1961" s="17"/>
      <c r="L1961" s="17"/>
      <c r="M1961" s="17"/>
    </row>
    <row r="1962" spans="9:13">
      <c r="I1962" s="17"/>
      <c r="J1962" s="17"/>
      <c r="K1962" s="17"/>
      <c r="L1962" s="17"/>
      <c r="M1962" s="17"/>
    </row>
    <row r="1963" spans="9:13">
      <c r="I1963" s="17"/>
      <c r="J1963" s="17"/>
      <c r="K1963" s="17"/>
      <c r="L1963" s="17"/>
      <c r="M1963" s="17"/>
    </row>
    <row r="1964" spans="9:13">
      <c r="I1964" s="17"/>
      <c r="J1964" s="17"/>
      <c r="K1964" s="17"/>
      <c r="L1964" s="17"/>
      <c r="M1964" s="17"/>
    </row>
    <row r="1965" spans="9:13">
      <c r="I1965" s="17"/>
      <c r="J1965" s="17"/>
      <c r="K1965" s="17"/>
      <c r="L1965" s="17"/>
      <c r="M1965" s="17"/>
    </row>
  </sheetData>
  <autoFilter ref="A1:M1026">
    <filterColumn colId="9">
      <filters>
        <filter val="255883"/>
        <filter val="9814"/>
        <filter val="311327"/>
        <filter val="1328"/>
        <filter val="*"/>
      </filters>
    </filterColumn>
  </autoFilter>
  <sortState ref="A2:H952">
    <sortCondition ref="H2:H952"/>
  </sortState>
  <mergeCells count="3">
    <mergeCell ref="B1032:G1032"/>
    <mergeCell ref="B1033:G1033"/>
    <mergeCell ref="C1035:H1035"/>
  </mergeCell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5"/>
  <sheetViews>
    <sheetView topLeftCell="A8" workbookViewId="0">
      <selection activeCell="R19" sqref="R19"/>
    </sheetView>
  </sheetViews>
  <sheetFormatPr defaultColWidth="9" defaultRowHeight="12"/>
  <cols>
    <col min="18" max="18" width="15.1428571428571" customWidth="1"/>
  </cols>
  <sheetData>
    <row r="1" ht="17.25" customHeight="1" spans="1:17">
      <c r="A1" s="14" t="s">
        <v>995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ht="12.75" customHeight="1" spans="1:1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ht="12.75" customHeight="1" spans="1:17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ht="12.75" customHeight="1" spans="1:17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ht="12.75" customHeight="1" spans="1:17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ht="12.75" customHeight="1" spans="1:17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10" ht="13.5" spans="1:23">
      <c r="A10" s="15" t="s">
        <v>996</v>
      </c>
      <c r="K10" s="16" t="s">
        <v>997</v>
      </c>
      <c r="L10" s="17"/>
      <c r="M10" s="17"/>
      <c r="N10" s="17"/>
      <c r="O10" s="17"/>
      <c r="P10" s="24"/>
      <c r="S10" s="25" t="s">
        <v>998</v>
      </c>
      <c r="T10" s="17"/>
      <c r="U10" s="17"/>
      <c r="V10" s="17"/>
      <c r="W10" s="17"/>
    </row>
    <row r="11" ht="12.75" spans="1:23">
      <c r="A11" s="15" t="s">
        <v>999</v>
      </c>
      <c r="K11" s="18" t="s">
        <v>1000</v>
      </c>
      <c r="L11" s="17"/>
      <c r="M11" s="17"/>
      <c r="N11" s="17"/>
      <c r="O11" s="17"/>
      <c r="P11" s="24"/>
      <c r="S11" s="26" t="s">
        <v>1001</v>
      </c>
      <c r="T11" s="17"/>
      <c r="U11" s="17"/>
      <c r="V11" s="17"/>
      <c r="W11" s="17"/>
    </row>
    <row r="12" ht="12.75" spans="1:23">
      <c r="A12" s="15" t="s">
        <v>1002</v>
      </c>
      <c r="K12" s="18" t="s">
        <v>1003</v>
      </c>
      <c r="L12" s="17"/>
      <c r="M12" s="17"/>
      <c r="N12" s="17"/>
      <c r="O12" s="17"/>
      <c r="P12" s="24"/>
      <c r="S12" s="26" t="s">
        <v>1004</v>
      </c>
      <c r="T12" s="17"/>
      <c r="U12" s="17"/>
      <c r="V12" s="17"/>
      <c r="W12" s="17"/>
    </row>
    <row r="13" ht="12.75" spans="1:23">
      <c r="A13" s="15" t="s">
        <v>1005</v>
      </c>
      <c r="K13" s="18" t="s">
        <v>1006</v>
      </c>
      <c r="L13" s="17"/>
      <c r="M13" s="17"/>
      <c r="N13" s="17"/>
      <c r="O13" s="17"/>
      <c r="P13" s="24"/>
      <c r="S13" s="26" t="s">
        <v>1007</v>
      </c>
      <c r="T13" s="17"/>
      <c r="U13" s="17"/>
      <c r="V13" s="17"/>
      <c r="W13" s="17"/>
    </row>
    <row r="14" ht="12.75" spans="1:23">
      <c r="A14" s="15" t="s">
        <v>1008</v>
      </c>
      <c r="K14" s="18" t="s">
        <v>1009</v>
      </c>
      <c r="L14" s="17"/>
      <c r="M14" s="17"/>
      <c r="N14" s="17"/>
      <c r="O14" s="17"/>
      <c r="P14" s="24"/>
      <c r="S14" s="26" t="s">
        <v>1010</v>
      </c>
      <c r="T14" s="17"/>
      <c r="U14" s="17"/>
      <c r="V14" s="17"/>
      <c r="W14" s="17"/>
    </row>
    <row r="15" ht="12.75" spans="1:23">
      <c r="A15" s="15" t="s">
        <v>1011</v>
      </c>
      <c r="K15" s="18" t="s">
        <v>1012</v>
      </c>
      <c r="L15" s="17"/>
      <c r="M15" s="17"/>
      <c r="N15" s="17"/>
      <c r="O15" s="17"/>
      <c r="P15" s="24"/>
      <c r="S15" s="26" t="s">
        <v>1013</v>
      </c>
      <c r="T15" s="17"/>
      <c r="U15" s="17"/>
      <c r="V15" s="17"/>
      <c r="W15" s="17"/>
    </row>
    <row r="16" ht="12.75" spans="1:23">
      <c r="A16" s="15"/>
      <c r="K16" s="18" t="s">
        <v>1014</v>
      </c>
      <c r="L16" s="17"/>
      <c r="M16" s="17"/>
      <c r="N16" s="17"/>
      <c r="O16" s="17"/>
      <c r="P16" s="24"/>
      <c r="S16" s="26" t="s">
        <v>1015</v>
      </c>
      <c r="T16" s="17"/>
      <c r="U16" s="17"/>
      <c r="V16" s="17"/>
      <c r="W16" s="17"/>
    </row>
    <row r="17" spans="11:23">
      <c r="K17" s="19" t="s">
        <v>1016</v>
      </c>
      <c r="L17" s="20"/>
      <c r="M17" s="20"/>
      <c r="N17" s="20"/>
      <c r="O17" s="17"/>
      <c r="P17" s="24"/>
      <c r="S17" s="26" t="s">
        <v>1017</v>
      </c>
      <c r="T17" s="17"/>
      <c r="U17" s="17"/>
      <c r="V17" s="17"/>
      <c r="W17" s="17"/>
    </row>
    <row r="18" spans="11:23">
      <c r="K18" s="19" t="s">
        <v>1018</v>
      </c>
      <c r="L18" s="20"/>
      <c r="M18" s="20"/>
      <c r="N18" s="20"/>
      <c r="O18" s="17"/>
      <c r="P18" s="24"/>
      <c r="S18" s="26" t="s">
        <v>1019</v>
      </c>
      <c r="T18" s="17"/>
      <c r="U18" s="17"/>
      <c r="V18" s="17"/>
      <c r="W18" s="17"/>
    </row>
    <row r="19" spans="11:23">
      <c r="K19" s="19" t="s">
        <v>1020</v>
      </c>
      <c r="L19" s="20"/>
      <c r="M19" s="20"/>
      <c r="N19" s="20"/>
      <c r="O19" s="17"/>
      <c r="P19" s="24"/>
      <c r="S19" s="26" t="s">
        <v>1021</v>
      </c>
      <c r="T19" s="17"/>
      <c r="U19" s="17"/>
      <c r="V19" s="17"/>
      <c r="W19" s="17"/>
    </row>
    <row r="20" spans="11:23">
      <c r="K20" s="19" t="s">
        <v>1022</v>
      </c>
      <c r="L20" s="20"/>
      <c r="M20" s="20"/>
      <c r="N20" s="20"/>
      <c r="O20" s="17"/>
      <c r="P20" s="24"/>
      <c r="S20" s="26" t="s">
        <v>1022</v>
      </c>
      <c r="T20" s="17"/>
      <c r="U20" s="17"/>
      <c r="V20" s="17"/>
      <c r="W20" s="17"/>
    </row>
    <row r="21" spans="11:23">
      <c r="K21" s="21" t="s">
        <v>1023</v>
      </c>
      <c r="L21" s="20"/>
      <c r="M21" s="20"/>
      <c r="N21" s="20"/>
      <c r="O21" s="17"/>
      <c r="P21" s="24"/>
      <c r="S21" s="26" t="s">
        <v>1024</v>
      </c>
      <c r="T21" s="17"/>
      <c r="U21" s="17"/>
      <c r="V21" s="17"/>
      <c r="W21" s="17"/>
    </row>
    <row r="22" spans="11:23">
      <c r="K22" s="19" t="s">
        <v>1025</v>
      </c>
      <c r="L22" s="20"/>
      <c r="M22" s="20"/>
      <c r="N22" s="20"/>
      <c r="O22" s="17"/>
      <c r="P22" s="24"/>
      <c r="S22" s="26" t="s">
        <v>1026</v>
      </c>
      <c r="T22" s="17"/>
      <c r="U22" s="17"/>
      <c r="V22" s="17"/>
      <c r="W22" s="17"/>
    </row>
    <row r="23" spans="11:23">
      <c r="K23" s="19" t="s">
        <v>1027</v>
      </c>
      <c r="L23" s="20"/>
      <c r="M23" s="20"/>
      <c r="N23" s="20"/>
      <c r="O23" s="17"/>
      <c r="P23" s="24"/>
      <c r="S23" s="26" t="s">
        <v>1027</v>
      </c>
      <c r="T23" s="17"/>
      <c r="U23" s="17"/>
      <c r="V23" s="17"/>
      <c r="W23" s="17"/>
    </row>
    <row r="24" spans="11:23">
      <c r="K24" s="22" t="s">
        <v>1028</v>
      </c>
      <c r="L24" s="23"/>
      <c r="M24" s="23"/>
      <c r="N24" s="23"/>
      <c r="O24" s="17"/>
      <c r="S24" s="26" t="s">
        <v>1029</v>
      </c>
      <c r="T24" s="17"/>
      <c r="U24" s="17"/>
      <c r="V24" s="17"/>
      <c r="W24" s="17"/>
    </row>
    <row r="25" spans="11:23">
      <c r="K25" s="22" t="s">
        <v>1030</v>
      </c>
      <c r="L25" s="23"/>
      <c r="M25" s="23"/>
      <c r="N25" s="23"/>
      <c r="O25" s="17"/>
      <c r="S25" s="26" t="s">
        <v>1031</v>
      </c>
      <c r="T25" s="17"/>
      <c r="U25" s="17"/>
      <c r="V25" s="17"/>
      <c r="W25" s="17"/>
    </row>
    <row r="27" spans="1:14">
      <c r="A27" s="15" t="s">
        <v>1032</v>
      </c>
      <c r="N27" s="15" t="s">
        <v>1033</v>
      </c>
    </row>
    <row r="28" spans="1:14">
      <c r="A28" s="15" t="s">
        <v>1034</v>
      </c>
      <c r="N28" s="15" t="s">
        <v>1035</v>
      </c>
    </row>
    <row r="29" spans="1:14">
      <c r="A29" s="15" t="s">
        <v>1036</v>
      </c>
      <c r="L29" s="15"/>
      <c r="N29" s="15" t="s">
        <v>1037</v>
      </c>
    </row>
    <row r="30" spans="1:14">
      <c r="A30" s="15" t="s">
        <v>1038</v>
      </c>
      <c r="N30" s="15" t="s">
        <v>1039</v>
      </c>
    </row>
    <row r="31" spans="14:14">
      <c r="N31" s="15" t="s">
        <v>1040</v>
      </c>
    </row>
    <row r="32" spans="1:14">
      <c r="A32" s="15" t="s">
        <v>1041</v>
      </c>
      <c r="N32" s="15" t="s">
        <v>1042</v>
      </c>
    </row>
    <row r="33" spans="14:14">
      <c r="N33" s="15" t="s">
        <v>1043</v>
      </c>
    </row>
    <row r="34" spans="14:14">
      <c r="N34" s="15" t="s">
        <v>1044</v>
      </c>
    </row>
    <row r="35" spans="14:14">
      <c r="N35" s="15" t="s">
        <v>1045</v>
      </c>
    </row>
  </sheetData>
  <mergeCells count="1">
    <mergeCell ref="A1:Q8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2"/>
  <sheetViews>
    <sheetView topLeftCell="A19" workbookViewId="0">
      <selection activeCell="J46" sqref="J46"/>
    </sheetView>
  </sheetViews>
  <sheetFormatPr defaultColWidth="9" defaultRowHeight="12" outlineLevelCol="7"/>
  <sheetData>
    <row r="1" ht="13.5" spans="1:1">
      <c r="A1" s="2" t="s">
        <v>1046</v>
      </c>
    </row>
    <row r="2" ht="12.75" spans="1:1">
      <c r="A2" s="3" t="s">
        <v>1047</v>
      </c>
    </row>
    <row r="3" ht="12.75" spans="1:8">
      <c r="A3" s="10" t="s">
        <v>1048</v>
      </c>
      <c r="B3" s="11"/>
      <c r="C3" s="11"/>
      <c r="D3" s="11"/>
      <c r="E3" s="11"/>
      <c r="F3" s="11"/>
      <c r="G3" s="11"/>
      <c r="H3" s="11"/>
    </row>
    <row r="4" ht="12.75" spans="1:8">
      <c r="A4" s="10" t="s">
        <v>1049</v>
      </c>
      <c r="B4" s="11"/>
      <c r="C4" s="11"/>
      <c r="D4" s="11"/>
      <c r="E4" s="11"/>
      <c r="F4" s="11"/>
      <c r="G4" s="11"/>
      <c r="H4" s="11"/>
    </row>
    <row r="5" ht="12.75" spans="1:8">
      <c r="A5" s="10" t="s">
        <v>1050</v>
      </c>
      <c r="B5" s="11"/>
      <c r="C5" s="11"/>
      <c r="D5" s="11"/>
      <c r="E5" s="11"/>
      <c r="F5" s="11"/>
      <c r="G5" s="11"/>
      <c r="H5" s="11"/>
    </row>
    <row r="6" ht="12.75" spans="1:8">
      <c r="A6" s="10" t="s">
        <v>1051</v>
      </c>
      <c r="B6" s="11"/>
      <c r="C6" s="11"/>
      <c r="D6" s="11"/>
      <c r="E6" s="11"/>
      <c r="F6" s="11"/>
      <c r="G6" s="11"/>
      <c r="H6" s="11"/>
    </row>
    <row r="7" ht="12.75" spans="1:8">
      <c r="A7" s="10" t="s">
        <v>1052</v>
      </c>
      <c r="B7" s="11"/>
      <c r="C7" s="11"/>
      <c r="D7" s="11"/>
      <c r="E7" s="11"/>
      <c r="F7" s="11"/>
      <c r="G7" s="11"/>
      <c r="H7" s="11"/>
    </row>
    <row r="8" ht="12.75" spans="1:8">
      <c r="A8" s="10" t="s">
        <v>1053</v>
      </c>
      <c r="B8" s="11"/>
      <c r="C8" s="11"/>
      <c r="D8" s="11"/>
      <c r="E8" s="11"/>
      <c r="F8" s="11"/>
      <c r="G8" s="11"/>
      <c r="H8" s="11"/>
    </row>
    <row r="9" ht="12.75" spans="1:8">
      <c r="A9" s="10" t="s">
        <v>1054</v>
      </c>
      <c r="B9" s="11"/>
      <c r="C9" s="11"/>
      <c r="D9" s="11"/>
      <c r="E9" s="11"/>
      <c r="F9" s="11"/>
      <c r="G9" s="11"/>
      <c r="H9" s="11"/>
    </row>
    <row r="10" ht="12.75" spans="1:8">
      <c r="A10" s="10" t="s">
        <v>1055</v>
      </c>
      <c r="B10" s="11"/>
      <c r="C10" s="11"/>
      <c r="D10" s="11"/>
      <c r="E10" s="11"/>
      <c r="F10" s="11"/>
      <c r="G10" s="11"/>
      <c r="H10" s="11"/>
    </row>
    <row r="11" ht="12.75" spans="1:8">
      <c r="A11" s="10" t="s">
        <v>1056</v>
      </c>
      <c r="B11" s="11"/>
      <c r="C11" s="11"/>
      <c r="D11" s="11"/>
      <c r="E11" s="11"/>
      <c r="F11" s="11"/>
      <c r="G11" s="11"/>
      <c r="H11" s="11"/>
    </row>
    <row r="12" ht="12.75" spans="1:8">
      <c r="A12" s="10" t="s">
        <v>1057</v>
      </c>
      <c r="B12" s="11"/>
      <c r="C12" s="11"/>
      <c r="D12" s="11"/>
      <c r="E12" s="11"/>
      <c r="F12" s="11"/>
      <c r="G12" s="11"/>
      <c r="H12" s="11"/>
    </row>
    <row r="13" ht="12.75" spans="1:8">
      <c r="A13" s="10" t="s">
        <v>1058</v>
      </c>
      <c r="B13" s="11"/>
      <c r="C13" s="11"/>
      <c r="D13" s="11"/>
      <c r="E13" s="11"/>
      <c r="F13" s="11"/>
      <c r="G13" s="11"/>
      <c r="H13" s="11"/>
    </row>
    <row r="14" ht="12.75" spans="1:8">
      <c r="A14" s="10" t="s">
        <v>1059</v>
      </c>
      <c r="B14" s="11"/>
      <c r="C14" s="11"/>
      <c r="D14" s="11"/>
      <c r="E14" s="11"/>
      <c r="F14" s="11"/>
      <c r="G14" s="11"/>
      <c r="H14" s="11"/>
    </row>
    <row r="15" ht="12.75" spans="1:8">
      <c r="A15" s="10" t="s">
        <v>1060</v>
      </c>
      <c r="B15" s="11"/>
      <c r="C15" s="11"/>
      <c r="D15" s="11"/>
      <c r="E15" s="11"/>
      <c r="F15" s="11"/>
      <c r="G15" s="11"/>
      <c r="H15" s="11"/>
    </row>
    <row r="16" ht="12.75" spans="1:8">
      <c r="A16" s="10" t="s">
        <v>1061</v>
      </c>
      <c r="B16" s="11"/>
      <c r="C16" s="11"/>
      <c r="D16" s="11"/>
      <c r="E16" s="11"/>
      <c r="F16" s="11"/>
      <c r="G16" s="11"/>
      <c r="H16" s="11"/>
    </row>
    <row r="17" ht="12.75" spans="1:8">
      <c r="A17" s="10" t="s">
        <v>1062</v>
      </c>
      <c r="B17" s="11"/>
      <c r="C17" s="11"/>
      <c r="D17" s="11"/>
      <c r="E17" s="11"/>
      <c r="F17" s="11"/>
      <c r="G17" s="11"/>
      <c r="H17" s="11"/>
    </row>
    <row r="18" ht="12.75" spans="1:8">
      <c r="A18" s="10" t="s">
        <v>1063</v>
      </c>
      <c r="B18" s="11"/>
      <c r="C18" s="11"/>
      <c r="D18" s="11"/>
      <c r="E18" s="11"/>
      <c r="F18" s="11"/>
      <c r="G18" s="11"/>
      <c r="H18" s="11"/>
    </row>
    <row r="19" ht="12.75" spans="1:8">
      <c r="A19" s="10" t="s">
        <v>1064</v>
      </c>
      <c r="B19" s="11"/>
      <c r="C19" s="11"/>
      <c r="D19" s="11"/>
      <c r="E19" s="11"/>
      <c r="F19" s="11"/>
      <c r="G19" s="11"/>
      <c r="H19" s="11"/>
    </row>
    <row r="20" ht="12.75" spans="1:8">
      <c r="A20" s="10" t="s">
        <v>1065</v>
      </c>
      <c r="B20" s="11"/>
      <c r="C20" s="11"/>
      <c r="D20" s="11"/>
      <c r="E20" s="11"/>
      <c r="F20" s="11"/>
      <c r="G20" s="11"/>
      <c r="H20" s="11"/>
    </row>
    <row r="21" ht="12.75" spans="1:8">
      <c r="A21" s="10" t="s">
        <v>1066</v>
      </c>
      <c r="B21" s="11"/>
      <c r="C21" s="11"/>
      <c r="D21" s="11"/>
      <c r="E21" s="11"/>
      <c r="F21" s="11"/>
      <c r="G21" s="11"/>
      <c r="H21" s="11"/>
    </row>
    <row r="22" ht="12.75" spans="1:8">
      <c r="A22" s="10" t="s">
        <v>1067</v>
      </c>
      <c r="B22" s="11"/>
      <c r="C22" s="11"/>
      <c r="D22" s="11"/>
      <c r="E22" s="11"/>
      <c r="F22" s="11"/>
      <c r="G22" s="11"/>
      <c r="H22" s="11"/>
    </row>
    <row r="23" ht="12.75" spans="1:8">
      <c r="A23" s="10" t="s">
        <v>1068</v>
      </c>
      <c r="B23" s="11"/>
      <c r="C23" s="11"/>
      <c r="D23" s="11"/>
      <c r="E23" s="11"/>
      <c r="F23" s="11"/>
      <c r="G23" s="11"/>
      <c r="H23" s="11"/>
    </row>
    <row r="24" ht="12.75" spans="1:8">
      <c r="A24" s="10" t="s">
        <v>1069</v>
      </c>
      <c r="B24" s="11"/>
      <c r="C24" s="11"/>
      <c r="D24" s="11"/>
      <c r="E24" s="11"/>
      <c r="F24" s="11"/>
      <c r="G24" s="11"/>
      <c r="H24" s="11"/>
    </row>
    <row r="25" ht="12.75" spans="1:8">
      <c r="A25" s="10" t="s">
        <v>1070</v>
      </c>
      <c r="B25" s="11"/>
      <c r="C25" s="11"/>
      <c r="D25" s="11"/>
      <c r="E25" s="11"/>
      <c r="F25" s="11"/>
      <c r="G25" s="11"/>
      <c r="H25" s="11"/>
    </row>
    <row r="26" ht="12.75" spans="1:8">
      <c r="A26" s="10" t="s">
        <v>1071</v>
      </c>
      <c r="B26" s="11"/>
      <c r="C26" s="11"/>
      <c r="D26" s="11"/>
      <c r="E26" s="11"/>
      <c r="F26" s="11"/>
      <c r="G26" s="11"/>
      <c r="H26" s="11"/>
    </row>
    <row r="27" ht="12.75" spans="1:8">
      <c r="A27" s="10" t="s">
        <v>1072</v>
      </c>
      <c r="B27" s="11"/>
      <c r="C27" s="11"/>
      <c r="D27" s="11"/>
      <c r="E27" s="11"/>
      <c r="F27" s="11"/>
      <c r="G27" s="11"/>
      <c r="H27" s="11"/>
    </row>
    <row r="28" ht="12.75" spans="1:8">
      <c r="A28" s="10" t="s">
        <v>1073</v>
      </c>
      <c r="B28" s="11"/>
      <c r="C28" s="11"/>
      <c r="D28" s="11"/>
      <c r="E28" s="11"/>
      <c r="F28" s="11"/>
      <c r="G28" s="11"/>
      <c r="H28" s="11"/>
    </row>
    <row r="29" ht="12.75" spans="1:8">
      <c r="A29" s="10" t="s">
        <v>1074</v>
      </c>
      <c r="B29" s="11"/>
      <c r="C29" s="11"/>
      <c r="D29" s="11"/>
      <c r="E29" s="11"/>
      <c r="F29" s="11"/>
      <c r="G29" s="11"/>
      <c r="H29" s="11"/>
    </row>
    <row r="30" ht="12.75" spans="1:8">
      <c r="A30" s="10" t="s">
        <v>1075</v>
      </c>
      <c r="B30" s="11"/>
      <c r="C30" s="11"/>
      <c r="D30" s="11"/>
      <c r="E30" s="11"/>
      <c r="F30" s="11"/>
      <c r="G30" s="11"/>
      <c r="H30" s="11"/>
    </row>
    <row r="31" ht="12.75" spans="1:8">
      <c r="A31" s="10" t="s">
        <v>1076</v>
      </c>
      <c r="B31" s="11"/>
      <c r="C31" s="11"/>
      <c r="D31" s="11"/>
      <c r="E31" s="11"/>
      <c r="F31" s="11"/>
      <c r="G31" s="11"/>
      <c r="H31" s="11"/>
    </row>
    <row r="32" ht="12.75" spans="1:8">
      <c r="A32" s="10" t="s">
        <v>1077</v>
      </c>
      <c r="B32" s="11"/>
      <c r="C32" s="11"/>
      <c r="D32" s="11"/>
      <c r="E32" s="11"/>
      <c r="F32" s="11"/>
      <c r="G32" s="11"/>
      <c r="H32" s="11"/>
    </row>
    <row r="33" ht="12.75" spans="1:8">
      <c r="A33" s="10" t="s">
        <v>1078</v>
      </c>
      <c r="B33" s="11"/>
      <c r="C33" s="11"/>
      <c r="D33" s="11"/>
      <c r="E33" s="11"/>
      <c r="F33" s="11"/>
      <c r="G33" s="11"/>
      <c r="H33" s="11"/>
    </row>
    <row r="34" ht="12.75" spans="1:8">
      <c r="A34" s="10" t="s">
        <v>1079</v>
      </c>
      <c r="B34" s="11"/>
      <c r="C34" s="11"/>
      <c r="D34" s="11"/>
      <c r="E34" s="11"/>
      <c r="F34" s="11"/>
      <c r="G34" s="11"/>
      <c r="H34" s="11"/>
    </row>
    <row r="35" ht="12.75" spans="1:8">
      <c r="A35" s="10" t="s">
        <v>1080</v>
      </c>
      <c r="B35" s="11"/>
      <c r="C35" s="11"/>
      <c r="D35" s="11"/>
      <c r="E35" s="11"/>
      <c r="F35" s="11"/>
      <c r="G35" s="11"/>
      <c r="H35" s="11"/>
    </row>
    <row r="36" ht="12.75" spans="1:8">
      <c r="A36" s="10" t="s">
        <v>1081</v>
      </c>
      <c r="B36" s="11"/>
      <c r="C36" s="11"/>
      <c r="D36" s="11"/>
      <c r="E36" s="11"/>
      <c r="F36" s="11"/>
      <c r="G36" s="11"/>
      <c r="H36" s="11"/>
    </row>
    <row r="37" ht="12.75" spans="1:8">
      <c r="A37" s="10" t="s">
        <v>1082</v>
      </c>
      <c r="B37" s="11"/>
      <c r="C37" s="11"/>
      <c r="D37" s="11"/>
      <c r="E37" s="11"/>
      <c r="F37" s="11"/>
      <c r="G37" s="11"/>
      <c r="H37" s="11"/>
    </row>
    <row r="38" ht="12.75" spans="1:8">
      <c r="A38" s="10" t="s">
        <v>1083</v>
      </c>
      <c r="B38" s="11"/>
      <c r="C38" s="11"/>
      <c r="D38" s="11"/>
      <c r="E38" s="11"/>
      <c r="F38" s="11"/>
      <c r="G38" s="11"/>
      <c r="H38" s="11"/>
    </row>
    <row r="39" ht="12.75" spans="1:8">
      <c r="A39" s="10" t="s">
        <v>1084</v>
      </c>
      <c r="B39" s="11"/>
      <c r="C39" s="11"/>
      <c r="D39" s="11"/>
      <c r="E39" s="11"/>
      <c r="F39" s="11"/>
      <c r="G39" s="11"/>
      <c r="H39" s="11"/>
    </row>
    <row r="40" ht="12.75" spans="1:8">
      <c r="A40" s="10" t="s">
        <v>1085</v>
      </c>
      <c r="B40" s="11"/>
      <c r="C40" s="11"/>
      <c r="D40" s="11"/>
      <c r="E40" s="11"/>
      <c r="F40" s="11"/>
      <c r="G40" s="11"/>
      <c r="H40" s="11"/>
    </row>
    <row r="41" ht="12.75" spans="1:8">
      <c r="A41" s="10" t="s">
        <v>1086</v>
      </c>
      <c r="B41" s="11"/>
      <c r="C41" s="11"/>
      <c r="D41" s="11"/>
      <c r="E41" s="11"/>
      <c r="F41" s="11"/>
      <c r="G41" s="11"/>
      <c r="H41" s="11"/>
    </row>
    <row r="42" ht="12.75" spans="1:8">
      <c r="A42" s="10" t="s">
        <v>1087</v>
      </c>
      <c r="B42" s="11"/>
      <c r="C42" s="11"/>
      <c r="D42" s="11"/>
      <c r="E42" s="11"/>
      <c r="F42" s="11"/>
      <c r="G42" s="11"/>
      <c r="H42" s="11"/>
    </row>
    <row r="43" ht="12.75" spans="1:8">
      <c r="A43" s="10" t="s">
        <v>1088</v>
      </c>
      <c r="B43" s="11"/>
      <c r="C43" s="11"/>
      <c r="D43" s="11"/>
      <c r="E43" s="11"/>
      <c r="F43" s="11"/>
      <c r="G43" s="11"/>
      <c r="H43" s="11"/>
    </row>
    <row r="44" ht="12.75" spans="1:8">
      <c r="A44" s="10" t="s">
        <v>1089</v>
      </c>
      <c r="B44" s="11"/>
      <c r="C44" s="11"/>
      <c r="D44" s="11"/>
      <c r="E44" s="11"/>
      <c r="F44" s="11"/>
      <c r="G44" s="11"/>
      <c r="H44" s="11"/>
    </row>
    <row r="45" ht="12.75" spans="1:8">
      <c r="A45" s="10" t="s">
        <v>1090</v>
      </c>
      <c r="B45" s="11"/>
      <c r="C45" s="11"/>
      <c r="D45" s="11"/>
      <c r="E45" s="11"/>
      <c r="F45" s="11"/>
      <c r="G45" s="11"/>
      <c r="H45" s="11"/>
    </row>
    <row r="46" ht="12.75" spans="1:8">
      <c r="A46" s="10" t="s">
        <v>1091</v>
      </c>
      <c r="B46" s="11"/>
      <c r="C46" s="11"/>
      <c r="D46" s="11"/>
      <c r="E46" s="11"/>
      <c r="F46" s="11"/>
      <c r="G46" s="11"/>
      <c r="H46" s="11"/>
    </row>
    <row r="47" ht="12.75" spans="1:8">
      <c r="A47" s="10" t="s">
        <v>1092</v>
      </c>
      <c r="B47" s="11"/>
      <c r="C47" s="11"/>
      <c r="D47" s="11"/>
      <c r="E47" s="11"/>
      <c r="F47" s="11"/>
      <c r="G47" s="11"/>
      <c r="H47" s="11"/>
    </row>
    <row r="48" ht="12.75" spans="1:8">
      <c r="A48" s="10" t="s">
        <v>1093</v>
      </c>
      <c r="B48" s="11"/>
      <c r="C48" s="11"/>
      <c r="D48" s="11"/>
      <c r="E48" s="11"/>
      <c r="F48" s="11"/>
      <c r="G48" s="11"/>
      <c r="H48" s="11"/>
    </row>
    <row r="49" ht="12.75" spans="1:8">
      <c r="A49" s="10" t="s">
        <v>1094</v>
      </c>
      <c r="B49" s="11"/>
      <c r="C49" s="11"/>
      <c r="D49" s="11"/>
      <c r="E49" s="11"/>
      <c r="F49" s="11"/>
      <c r="G49" s="11"/>
      <c r="H49" s="11"/>
    </row>
    <row r="50" ht="12.75" spans="1:8">
      <c r="A50" s="10" t="s">
        <v>1095</v>
      </c>
      <c r="B50" s="11"/>
      <c r="C50" s="11"/>
      <c r="D50" s="11"/>
      <c r="E50" s="11"/>
      <c r="F50" s="11"/>
      <c r="G50" s="11"/>
      <c r="H50" s="11"/>
    </row>
    <row r="51" ht="12.75" spans="1:8">
      <c r="A51" s="10" t="s">
        <v>1096</v>
      </c>
      <c r="B51" s="11"/>
      <c r="C51" s="11"/>
      <c r="D51" s="11"/>
      <c r="E51" s="11"/>
      <c r="F51" s="11"/>
      <c r="G51" s="11"/>
      <c r="H51" s="11"/>
    </row>
    <row r="52" ht="12.75" spans="1:8">
      <c r="A52" s="10" t="s">
        <v>1097</v>
      </c>
      <c r="B52" s="11"/>
      <c r="C52" s="11"/>
      <c r="D52" s="11"/>
      <c r="E52" s="11"/>
      <c r="F52" s="11"/>
      <c r="G52" s="11"/>
      <c r="H52" s="11"/>
    </row>
    <row r="53" ht="12.75" spans="1:8">
      <c r="A53" s="10" t="s">
        <v>1098</v>
      </c>
      <c r="B53" s="11"/>
      <c r="C53" s="11"/>
      <c r="D53" s="11"/>
      <c r="E53" s="11"/>
      <c r="F53" s="11"/>
      <c r="G53" s="11"/>
      <c r="H53" s="11"/>
    </row>
    <row r="54" ht="12.75" spans="1:8">
      <c r="A54" s="10" t="s">
        <v>1099</v>
      </c>
      <c r="B54" s="11"/>
      <c r="C54" s="11"/>
      <c r="D54" s="11"/>
      <c r="E54" s="11"/>
      <c r="F54" s="11"/>
      <c r="G54" s="11"/>
      <c r="H54" s="11"/>
    </row>
    <row r="55" ht="12.75" spans="1:8">
      <c r="A55" s="10" t="s">
        <v>1100</v>
      </c>
      <c r="B55" s="11"/>
      <c r="C55" s="11"/>
      <c r="D55" s="11"/>
      <c r="E55" s="11"/>
      <c r="F55" s="11"/>
      <c r="G55" s="11"/>
      <c r="H55" s="11"/>
    </row>
    <row r="56" ht="12.75" spans="1:8">
      <c r="A56" s="10" t="s">
        <v>1101</v>
      </c>
      <c r="B56" s="11"/>
      <c r="C56" s="11"/>
      <c r="D56" s="11"/>
      <c r="E56" s="11"/>
      <c r="F56" s="11"/>
      <c r="G56" s="11"/>
      <c r="H56" s="11"/>
    </row>
    <row r="57" ht="12.75" spans="1:8">
      <c r="A57" s="10" t="s">
        <v>1102</v>
      </c>
      <c r="B57" s="11"/>
      <c r="C57" s="11"/>
      <c r="D57" s="11"/>
      <c r="E57" s="11"/>
      <c r="F57" s="11"/>
      <c r="G57" s="11"/>
      <c r="H57" s="11"/>
    </row>
    <row r="58" ht="12.75" spans="1:8">
      <c r="A58" s="12" t="s">
        <v>1103</v>
      </c>
      <c r="B58" s="13"/>
      <c r="C58" s="13"/>
      <c r="D58" s="13"/>
      <c r="E58" s="13"/>
      <c r="F58" s="13"/>
      <c r="G58" s="13"/>
      <c r="H58" s="13"/>
    </row>
    <row r="59" ht="12.75" spans="1:8">
      <c r="A59" s="12" t="s">
        <v>1104</v>
      </c>
      <c r="B59" s="13"/>
      <c r="C59" s="13"/>
      <c r="D59" s="13"/>
      <c r="E59" s="13"/>
      <c r="F59" s="13"/>
      <c r="G59" s="13"/>
      <c r="H59" s="13"/>
    </row>
    <row r="60" ht="12.75" spans="1:8">
      <c r="A60" s="12" t="s">
        <v>1105</v>
      </c>
      <c r="B60" s="13"/>
      <c r="C60" s="13"/>
      <c r="D60" s="13"/>
      <c r="E60" s="13"/>
      <c r="F60" s="13"/>
      <c r="G60" s="13"/>
      <c r="H60" s="13"/>
    </row>
    <row r="61" ht="12.75" spans="1:8">
      <c r="A61" s="12" t="s">
        <v>1106</v>
      </c>
      <c r="B61" s="13"/>
      <c r="C61" s="13"/>
      <c r="D61" s="13"/>
      <c r="E61" s="13"/>
      <c r="F61" s="13"/>
      <c r="G61" s="13"/>
      <c r="H61" s="13"/>
    </row>
    <row r="62" ht="12.75" spans="1:8">
      <c r="A62" s="12" t="s">
        <v>1107</v>
      </c>
      <c r="B62" s="13"/>
      <c r="C62" s="13"/>
      <c r="D62" s="13"/>
      <c r="E62" s="13"/>
      <c r="F62" s="13"/>
      <c r="G62" s="13"/>
      <c r="H62" s="13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2"/>
  <sheetViews>
    <sheetView workbookViewId="0">
      <selection activeCell="M17" sqref="M17"/>
    </sheetView>
  </sheetViews>
  <sheetFormatPr defaultColWidth="10.2857142857143" defaultRowHeight="12"/>
  <sheetData>
    <row r="1" ht="14.25" spans="1:1">
      <c r="A1" s="2" t="s">
        <v>1108</v>
      </c>
    </row>
    <row r="2" ht="12.75" spans="1:1">
      <c r="A2" s="3" t="s">
        <v>1109</v>
      </c>
    </row>
    <row r="3" ht="12.75" spans="1:9">
      <c r="A3" s="4" t="s">
        <v>1110</v>
      </c>
      <c r="B3" s="1"/>
      <c r="C3" s="1"/>
      <c r="D3" s="1"/>
      <c r="E3" s="1"/>
      <c r="F3" s="1"/>
      <c r="G3" s="1"/>
      <c r="H3" s="1"/>
      <c r="I3" s="1"/>
    </row>
    <row r="4" ht="12.75" spans="1:9">
      <c r="A4" s="4" t="s">
        <v>1111</v>
      </c>
      <c r="B4" s="1"/>
      <c r="C4" s="1"/>
      <c r="D4" s="1"/>
      <c r="E4" s="1"/>
      <c r="F4" s="1"/>
      <c r="G4" s="1"/>
      <c r="H4" s="1"/>
      <c r="I4" s="1"/>
    </row>
    <row r="5" ht="12.75" spans="1:9">
      <c r="A5" s="4" t="s">
        <v>1112</v>
      </c>
      <c r="B5" s="1"/>
      <c r="C5" s="1"/>
      <c r="D5" s="1"/>
      <c r="E5" s="1"/>
      <c r="F5" s="1"/>
      <c r="G5" s="1"/>
      <c r="H5" s="1"/>
      <c r="I5" s="1"/>
    </row>
    <row r="6" ht="12.75" spans="1:9">
      <c r="A6" s="4" t="s">
        <v>1113</v>
      </c>
      <c r="B6" s="1"/>
      <c r="C6" s="1"/>
      <c r="D6" s="1"/>
      <c r="E6" s="1"/>
      <c r="F6" s="1"/>
      <c r="G6" s="1"/>
      <c r="H6" s="1"/>
      <c r="I6" s="1"/>
    </row>
    <row r="7" ht="12.75" spans="1:9">
      <c r="A7" s="4" t="s">
        <v>1114</v>
      </c>
      <c r="B7" s="1"/>
      <c r="C7" s="1"/>
      <c r="D7" s="1"/>
      <c r="E7" s="1"/>
      <c r="F7" s="1"/>
      <c r="G7" s="1"/>
      <c r="H7" s="1"/>
      <c r="I7" s="1"/>
    </row>
    <row r="8" ht="12.75" spans="1:10">
      <c r="A8" s="4" t="s">
        <v>1115</v>
      </c>
      <c r="B8" s="1"/>
      <c r="C8" s="1"/>
      <c r="D8" s="1"/>
      <c r="E8" s="1"/>
      <c r="F8" s="1"/>
      <c r="G8" s="1"/>
      <c r="H8" s="1"/>
      <c r="I8" s="1"/>
      <c r="J8" s="6" t="s">
        <v>1116</v>
      </c>
    </row>
    <row r="9" ht="12.75" spans="1:9">
      <c r="A9" s="4" t="s">
        <v>1117</v>
      </c>
      <c r="B9" s="1"/>
      <c r="C9" s="1"/>
      <c r="D9" s="1"/>
      <c r="E9" s="1"/>
      <c r="F9" s="1"/>
      <c r="G9" s="1"/>
      <c r="H9" s="1"/>
      <c r="I9" s="1"/>
    </row>
    <row r="10" ht="12.75" spans="1:9">
      <c r="A10" s="4" t="s">
        <v>1118</v>
      </c>
      <c r="B10" s="1"/>
      <c r="C10" s="1"/>
      <c r="D10" s="1"/>
      <c r="E10" s="1"/>
      <c r="F10" s="1"/>
      <c r="G10" s="1"/>
      <c r="H10" s="1"/>
      <c r="I10" s="1"/>
    </row>
    <row r="11" ht="12.75" spans="1:9">
      <c r="A11" s="4" t="s">
        <v>1119</v>
      </c>
      <c r="B11" s="1"/>
      <c r="C11" s="1"/>
      <c r="D11" s="1"/>
      <c r="E11" s="1"/>
      <c r="F11" s="1"/>
      <c r="G11" s="1"/>
      <c r="H11" s="1"/>
      <c r="I11" s="1"/>
    </row>
    <row r="12" ht="12.75" spans="1:9">
      <c r="A12" s="4" t="s">
        <v>1120</v>
      </c>
      <c r="B12" s="1"/>
      <c r="C12" s="1"/>
      <c r="D12" s="1"/>
      <c r="E12" s="1"/>
      <c r="F12" s="1"/>
      <c r="G12" s="1"/>
      <c r="H12" s="1"/>
      <c r="I12" s="1"/>
    </row>
    <row r="13" ht="12.75" spans="1:9">
      <c r="A13" s="4" t="s">
        <v>1121</v>
      </c>
      <c r="B13" s="1"/>
      <c r="C13" s="1"/>
      <c r="D13" s="1"/>
      <c r="E13" s="1"/>
      <c r="F13" s="1"/>
      <c r="G13" s="1"/>
      <c r="H13" s="1"/>
      <c r="I13" s="1"/>
    </row>
    <row r="14" ht="12.75" spans="1:9">
      <c r="A14" s="4" t="s">
        <v>1122</v>
      </c>
      <c r="B14" s="1"/>
      <c r="C14" s="1"/>
      <c r="D14" s="1"/>
      <c r="E14" s="1"/>
      <c r="F14" s="1"/>
      <c r="G14" s="1"/>
      <c r="H14" s="1"/>
      <c r="I14" s="1"/>
    </row>
    <row r="15" ht="12.75" spans="1:9">
      <c r="A15" s="7" t="s">
        <v>1123</v>
      </c>
      <c r="B15" s="8"/>
      <c r="C15" s="8"/>
      <c r="D15" s="8"/>
      <c r="E15" s="8"/>
      <c r="F15" s="8"/>
      <c r="G15" s="8"/>
      <c r="H15" s="8"/>
      <c r="I15" s="8"/>
    </row>
    <row r="16" ht="12.75" spans="1:9">
      <c r="A16" s="7" t="s">
        <v>1124</v>
      </c>
      <c r="B16" s="8"/>
      <c r="C16" s="8"/>
      <c r="D16" s="8"/>
      <c r="E16" s="8"/>
      <c r="F16" s="8"/>
      <c r="G16" s="8"/>
      <c r="H16" s="8"/>
      <c r="I16" s="8"/>
    </row>
    <row r="17" ht="12.75" spans="1:9">
      <c r="A17" s="7" t="s">
        <v>1125</v>
      </c>
      <c r="B17" s="8"/>
      <c r="C17" s="8"/>
      <c r="D17" s="8"/>
      <c r="E17" s="8"/>
      <c r="F17" s="8"/>
      <c r="G17" s="8"/>
      <c r="H17" s="8"/>
      <c r="I17" s="8"/>
    </row>
    <row r="18" ht="12.75" spans="1:9">
      <c r="A18" s="7" t="s">
        <v>1126</v>
      </c>
      <c r="B18" s="8"/>
      <c r="C18" s="8"/>
      <c r="D18" s="8"/>
      <c r="E18" s="8"/>
      <c r="F18" s="8"/>
      <c r="G18" s="8"/>
      <c r="H18" s="8"/>
      <c r="I18" s="8"/>
    </row>
    <row r="19" ht="12.75" spans="1:10">
      <c r="A19" s="7" t="s">
        <v>1127</v>
      </c>
      <c r="B19" s="8"/>
      <c r="C19" s="8"/>
      <c r="D19" s="8"/>
      <c r="E19" s="8"/>
      <c r="F19" s="8"/>
      <c r="G19" s="8"/>
      <c r="H19" s="8"/>
      <c r="I19" s="8"/>
      <c r="J19" s="9" t="s">
        <v>1128</v>
      </c>
    </row>
    <row r="20" ht="12.75" spans="1:9">
      <c r="A20" s="7" t="s">
        <v>1129</v>
      </c>
      <c r="B20" s="8"/>
      <c r="C20" s="8"/>
      <c r="D20" s="8"/>
      <c r="E20" s="8"/>
      <c r="F20" s="8"/>
      <c r="G20" s="8"/>
      <c r="H20" s="8"/>
      <c r="I20" s="8"/>
    </row>
    <row r="21" ht="12.75" spans="1:9">
      <c r="A21" s="7" t="s">
        <v>1130</v>
      </c>
      <c r="B21" s="8"/>
      <c r="C21" s="8"/>
      <c r="D21" s="8"/>
      <c r="E21" s="8"/>
      <c r="F21" s="8"/>
      <c r="G21" s="8"/>
      <c r="H21" s="8"/>
      <c r="I21" s="8"/>
    </row>
    <row r="22" ht="12.75" spans="1:9">
      <c r="A22" s="7" t="s">
        <v>1131</v>
      </c>
      <c r="B22" s="8"/>
      <c r="C22" s="8"/>
      <c r="D22" s="8"/>
      <c r="E22" s="8"/>
      <c r="F22" s="8"/>
      <c r="G22" s="8"/>
      <c r="H22" s="8"/>
      <c r="I22" s="8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"/>
  <sheetViews>
    <sheetView workbookViewId="0">
      <selection activeCell="H20" sqref="H20"/>
    </sheetView>
  </sheetViews>
  <sheetFormatPr defaultColWidth="10.2857142857143" defaultRowHeight="12"/>
  <sheetData>
    <row r="1" ht="14.25" spans="1:1">
      <c r="A1" s="2" t="s">
        <v>1132</v>
      </c>
    </row>
    <row r="2" ht="12.75" spans="1:1">
      <c r="A2" s="3" t="s">
        <v>1133</v>
      </c>
    </row>
    <row r="3" ht="12.75" spans="1:9">
      <c r="A3" s="4" t="s">
        <v>1134</v>
      </c>
      <c r="B3" s="1"/>
      <c r="C3" s="1"/>
      <c r="D3" s="1"/>
      <c r="E3" s="1"/>
      <c r="F3" s="1"/>
      <c r="G3" s="1"/>
      <c r="H3" s="1"/>
      <c r="I3" s="1"/>
    </row>
    <row r="4" ht="12.75" spans="1:9">
      <c r="A4" s="4" t="s">
        <v>1135</v>
      </c>
      <c r="B4" s="1"/>
      <c r="C4" s="1"/>
      <c r="D4" s="1"/>
      <c r="E4" s="1"/>
      <c r="F4" s="1"/>
      <c r="G4" s="1"/>
      <c r="H4" s="1"/>
      <c r="I4" s="1"/>
    </row>
    <row r="5" ht="12.75" spans="1:9">
      <c r="A5" s="4" t="s">
        <v>1136</v>
      </c>
      <c r="B5" s="1"/>
      <c r="C5" s="1"/>
      <c r="D5" s="1"/>
      <c r="E5" s="1"/>
      <c r="F5" s="1"/>
      <c r="G5" s="1"/>
      <c r="H5" s="1"/>
      <c r="I5" s="1"/>
    </row>
    <row r="6" ht="12.75" spans="1:9">
      <c r="A6" s="4" t="s">
        <v>1137</v>
      </c>
      <c r="B6" s="1"/>
      <c r="C6" s="1"/>
      <c r="D6" s="1"/>
      <c r="E6" s="1"/>
      <c r="F6" s="1"/>
      <c r="G6" s="1"/>
      <c r="H6" s="1"/>
      <c r="I6" s="1"/>
    </row>
    <row r="7" ht="12.75" spans="1:10">
      <c r="A7" s="4" t="s">
        <v>1138</v>
      </c>
      <c r="B7" s="1"/>
      <c r="C7" s="1"/>
      <c r="D7" s="1"/>
      <c r="E7" s="1"/>
      <c r="F7" s="1"/>
      <c r="G7" s="1"/>
      <c r="H7" s="1"/>
      <c r="I7" s="1"/>
      <c r="J7" s="6" t="s">
        <v>1139</v>
      </c>
    </row>
    <row r="8" ht="12.75" spans="1:9">
      <c r="A8" s="4" t="s">
        <v>1140</v>
      </c>
      <c r="B8" s="1"/>
      <c r="C8" s="1"/>
      <c r="D8" s="1"/>
      <c r="E8" s="1"/>
      <c r="F8" s="1"/>
      <c r="G8" s="1"/>
      <c r="H8" s="1"/>
      <c r="I8" s="1"/>
    </row>
    <row r="9" ht="12.75" spans="1:9">
      <c r="A9" s="4" t="s">
        <v>1141</v>
      </c>
      <c r="B9" s="1"/>
      <c r="C9" s="1"/>
      <c r="D9" s="1"/>
      <c r="E9" s="1"/>
      <c r="F9" s="1"/>
      <c r="G9" s="1"/>
      <c r="H9" s="1"/>
      <c r="I9" s="1"/>
    </row>
    <row r="10" ht="12.75" spans="1:9">
      <c r="A10" s="4" t="s">
        <v>1142</v>
      </c>
      <c r="B10" s="1"/>
      <c r="C10" s="1"/>
      <c r="D10" s="1"/>
      <c r="E10" s="1"/>
      <c r="F10" s="1"/>
      <c r="G10" s="1"/>
      <c r="H10" s="1"/>
      <c r="I10" s="1"/>
    </row>
    <row r="11" ht="12.75" spans="1:9">
      <c r="A11" s="4" t="s">
        <v>1143</v>
      </c>
      <c r="B11" s="1"/>
      <c r="C11" s="1"/>
      <c r="D11" s="1"/>
      <c r="E11" s="1"/>
      <c r="F11" s="1"/>
      <c r="G11" s="1"/>
      <c r="H11" s="1"/>
      <c r="I11" s="1"/>
    </row>
    <row r="12" ht="12.75" spans="1:9">
      <c r="A12" s="7" t="s">
        <v>1144</v>
      </c>
      <c r="B12" s="8"/>
      <c r="C12" s="8"/>
      <c r="D12" s="8"/>
      <c r="E12" s="8"/>
      <c r="F12" s="8"/>
      <c r="G12" s="8"/>
      <c r="H12" s="8"/>
      <c r="I12" s="8"/>
    </row>
    <row r="13" ht="12.75" spans="1:9">
      <c r="A13" s="7" t="s">
        <v>1145</v>
      </c>
      <c r="B13" s="8"/>
      <c r="C13" s="8"/>
      <c r="D13" s="8"/>
      <c r="E13" s="8"/>
      <c r="F13" s="8"/>
      <c r="G13" s="8"/>
      <c r="H13" s="8"/>
      <c r="I13" s="9" t="s">
        <v>1128</v>
      </c>
    </row>
    <row r="14" ht="12.75" spans="1:9">
      <c r="A14" s="7" t="s">
        <v>1146</v>
      </c>
      <c r="B14" s="8"/>
      <c r="C14" s="8"/>
      <c r="D14" s="8"/>
      <c r="E14" s="8"/>
      <c r="F14" s="8"/>
      <c r="G14" s="8"/>
      <c r="H14" s="8"/>
      <c r="I14" s="8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zoomScale="130" zoomScaleNormal="130" workbookViewId="0">
      <selection activeCell="J19" sqref="J19"/>
    </sheetView>
  </sheetViews>
  <sheetFormatPr defaultColWidth="10.2857142857143" defaultRowHeight="12" outlineLevelRow="4"/>
  <sheetData>
    <row r="1" ht="14.25" spans="1:1">
      <c r="A1" s="2" t="s">
        <v>1147</v>
      </c>
    </row>
    <row r="2" ht="12.75" spans="1:1">
      <c r="A2" s="3" t="s">
        <v>1148</v>
      </c>
    </row>
    <row r="3" ht="12.75" spans="1:1">
      <c r="A3" s="3" t="s">
        <v>1149</v>
      </c>
    </row>
    <row r="4" ht="12.75" spans="1:9">
      <c r="A4" s="3" t="s">
        <v>1150</v>
      </c>
      <c r="I4" s="6" t="s">
        <v>1151</v>
      </c>
    </row>
    <row r="5" ht="12.75" spans="1:1">
      <c r="A5" s="3" t="s">
        <v>1152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3"/>
  <sheetViews>
    <sheetView zoomScale="115" zoomScaleNormal="115" workbookViewId="0">
      <selection activeCell="A1" sqref="A1"/>
    </sheetView>
  </sheetViews>
  <sheetFormatPr defaultColWidth="10.2857142857143" defaultRowHeight="12"/>
  <sheetData>
    <row r="1" ht="14.25" spans="1:17">
      <c r="A1" s="2" t="s">
        <v>1153</v>
      </c>
      <c r="F1" s="3"/>
      <c r="I1" s="3" t="s">
        <v>1154</v>
      </c>
      <c r="Q1" s="3" t="s">
        <v>1155</v>
      </c>
    </row>
    <row r="2" ht="12.75" spans="1:17">
      <c r="A2" s="3" t="s">
        <v>1156</v>
      </c>
      <c r="F2" s="3"/>
      <c r="I2" s="3" t="s">
        <v>1157</v>
      </c>
      <c r="Q2" s="3" t="s">
        <v>1157</v>
      </c>
    </row>
    <row r="3" s="1" customFormat="1" ht="12.75" spans="1:17">
      <c r="A3" s="4" t="s">
        <v>1158</v>
      </c>
      <c r="F3" s="4"/>
      <c r="I3" s="3" t="s">
        <v>1159</v>
      </c>
      <c r="Q3" s="3" t="s">
        <v>1160</v>
      </c>
    </row>
    <row r="4" s="1" customFormat="1" ht="12.75" spans="1:17">
      <c r="A4" s="4" t="s">
        <v>1161</v>
      </c>
      <c r="F4" s="4"/>
      <c r="H4" s="5" t="s">
        <v>1162</v>
      </c>
      <c r="I4" s="3" t="s">
        <v>1163</v>
      </c>
      <c r="Q4" s="3" t="s">
        <v>1164</v>
      </c>
    </row>
    <row r="5" s="1" customFormat="1" ht="12.75" spans="1:17">
      <c r="A5" s="4" t="s">
        <v>1165</v>
      </c>
      <c r="F5" s="4"/>
      <c r="I5" s="3" t="s">
        <v>1166</v>
      </c>
      <c r="Q5" s="3" t="s">
        <v>1167</v>
      </c>
    </row>
    <row r="6" s="1" customFormat="1" ht="12.75" spans="1:17">
      <c r="A6" s="4" t="s">
        <v>1168</v>
      </c>
      <c r="F6" s="4"/>
      <c r="I6" s="3" t="s">
        <v>1169</v>
      </c>
      <c r="Q6" s="3" t="s">
        <v>1170</v>
      </c>
    </row>
    <row r="7" ht="12.75" spans="1:17">
      <c r="A7" s="3" t="s">
        <v>1171</v>
      </c>
      <c r="F7" s="3"/>
      <c r="I7" s="3" t="s">
        <v>1172</v>
      </c>
      <c r="Q7" s="3" t="s">
        <v>1173</v>
      </c>
    </row>
    <row r="8" ht="12.75" spans="1:17">
      <c r="A8" s="3" t="s">
        <v>1174</v>
      </c>
      <c r="F8" s="3"/>
      <c r="I8" s="3" t="s">
        <v>1175</v>
      </c>
      <c r="Q8" s="3" t="s">
        <v>1176</v>
      </c>
    </row>
    <row r="9" ht="12.75" spans="1:17">
      <c r="A9" s="3" t="s">
        <v>1177</v>
      </c>
      <c r="F9" s="3"/>
      <c r="I9" s="3" t="s">
        <v>1178</v>
      </c>
      <c r="Q9" s="3" t="s">
        <v>1179</v>
      </c>
    </row>
    <row r="10" ht="12.75" spans="1:17">
      <c r="A10" s="3" t="s">
        <v>1180</v>
      </c>
      <c r="F10" s="3"/>
      <c r="I10" s="3" t="s">
        <v>1181</v>
      </c>
      <c r="Q10" s="3" t="s">
        <v>1182</v>
      </c>
    </row>
    <row r="11" ht="12.75" spans="1:17">
      <c r="A11" s="3" t="s">
        <v>1183</v>
      </c>
      <c r="F11" s="3"/>
      <c r="I11" s="3" t="s">
        <v>1184</v>
      </c>
      <c r="Q11" s="3" t="s">
        <v>1185</v>
      </c>
    </row>
    <row r="12" ht="12.75" spans="1:17">
      <c r="A12" s="3" t="s">
        <v>1186</v>
      </c>
      <c r="F12" s="3"/>
      <c r="I12" s="3" t="s">
        <v>1187</v>
      </c>
      <c r="Q12" s="3" t="s">
        <v>1188</v>
      </c>
    </row>
    <row r="13" ht="12.75" spans="1:17">
      <c r="A13" s="3" t="s">
        <v>1189</v>
      </c>
      <c r="F13" s="3"/>
      <c r="I13" s="3" t="s">
        <v>1190</v>
      </c>
      <c r="Q13" s="3" t="s">
        <v>1191</v>
      </c>
    </row>
    <row r="14" ht="12.75" spans="1:17">
      <c r="A14" s="3" t="s">
        <v>1192</v>
      </c>
      <c r="F14" s="3"/>
      <c r="I14" s="3" t="s">
        <v>1193</v>
      </c>
      <c r="Q14" s="3" t="s">
        <v>1194</v>
      </c>
    </row>
    <row r="15" ht="12.75" spans="6:17">
      <c r="F15" s="3"/>
      <c r="I15" s="3" t="s">
        <v>1195</v>
      </c>
      <c r="Q15" s="3" t="s">
        <v>1196</v>
      </c>
    </row>
    <row r="16" ht="12.75" spans="6:17">
      <c r="F16" s="3"/>
      <c r="I16" s="3" t="s">
        <v>1197</v>
      </c>
      <c r="Q16" s="3" t="s">
        <v>1198</v>
      </c>
    </row>
    <row r="17" ht="12.75" spans="6:17">
      <c r="F17" s="3"/>
      <c r="I17" s="3" t="s">
        <v>1199</v>
      </c>
      <c r="Q17" s="3" t="s">
        <v>1200</v>
      </c>
    </row>
    <row r="18" ht="12.75" spans="6:17">
      <c r="F18" s="3"/>
      <c r="I18" s="4" t="s">
        <v>1201</v>
      </c>
      <c r="J18" s="1"/>
      <c r="K18" s="1"/>
      <c r="L18" s="1"/>
      <c r="M18" s="1"/>
      <c r="N18" s="1"/>
      <c r="O18" s="1"/>
      <c r="Q18" s="3" t="s">
        <v>1202</v>
      </c>
    </row>
    <row r="19" ht="12.75" spans="6:17">
      <c r="F19" s="3"/>
      <c r="I19" s="4" t="s">
        <v>1203</v>
      </c>
      <c r="J19" s="1"/>
      <c r="K19" s="1"/>
      <c r="L19" s="1"/>
      <c r="M19" s="1"/>
      <c r="N19" s="1"/>
      <c r="O19" s="1"/>
      <c r="Q19" s="3" t="s">
        <v>1204</v>
      </c>
    </row>
    <row r="20" ht="12.75" spans="6:17">
      <c r="F20" s="3"/>
      <c r="I20" s="4" t="s">
        <v>1205</v>
      </c>
      <c r="J20" s="1"/>
      <c r="K20" s="1"/>
      <c r="L20" s="1"/>
      <c r="M20" s="1"/>
      <c r="N20" s="1"/>
      <c r="O20" s="1"/>
      <c r="Q20" s="3" t="s">
        <v>1206</v>
      </c>
    </row>
    <row r="21" ht="12.75" spans="6:17">
      <c r="F21" s="3"/>
      <c r="I21" s="4" t="s">
        <v>1207</v>
      </c>
      <c r="J21" s="1"/>
      <c r="K21" s="1"/>
      <c r="L21" s="1"/>
      <c r="M21" s="1"/>
      <c r="N21" s="1"/>
      <c r="O21" s="1"/>
      <c r="Q21" s="3" t="s">
        <v>1208</v>
      </c>
    </row>
    <row r="22" ht="12.75" spans="6:17">
      <c r="F22" s="3"/>
      <c r="I22" s="4" t="s">
        <v>1209</v>
      </c>
      <c r="J22" s="1"/>
      <c r="K22" s="1"/>
      <c r="L22" s="1"/>
      <c r="M22" s="1"/>
      <c r="N22" s="1"/>
      <c r="O22" s="1"/>
      <c r="Q22" s="3" t="s">
        <v>1210</v>
      </c>
    </row>
    <row r="23" ht="12.75" spans="6:17">
      <c r="F23" s="3"/>
      <c r="I23" s="4" t="s">
        <v>1211</v>
      </c>
      <c r="J23" s="1"/>
      <c r="K23" s="1"/>
      <c r="L23" s="1"/>
      <c r="M23" s="1"/>
      <c r="N23" s="1"/>
      <c r="O23" s="1"/>
      <c r="Q23" s="3" t="s">
        <v>1212</v>
      </c>
    </row>
    <row r="24" ht="12.75" spans="6:17">
      <c r="F24" s="3"/>
      <c r="I24" s="4" t="s">
        <v>1213</v>
      </c>
      <c r="J24" s="1"/>
      <c r="K24" s="1"/>
      <c r="L24" s="1"/>
      <c r="M24" s="1"/>
      <c r="N24" s="1"/>
      <c r="O24" s="1"/>
      <c r="Q24" s="3" t="s">
        <v>1214</v>
      </c>
    </row>
    <row r="25" ht="12.75" spans="6:17">
      <c r="F25" s="3"/>
      <c r="I25" s="4" t="s">
        <v>1215</v>
      </c>
      <c r="J25" s="1"/>
      <c r="K25" s="1"/>
      <c r="L25" s="1"/>
      <c r="M25" s="1"/>
      <c r="N25" s="1"/>
      <c r="O25" s="1"/>
      <c r="Q25" s="3" t="s">
        <v>1216</v>
      </c>
    </row>
    <row r="26" ht="12.75" spans="6:17">
      <c r="F26" s="3"/>
      <c r="I26" s="4" t="s">
        <v>1217</v>
      </c>
      <c r="J26" s="1"/>
      <c r="K26" s="1"/>
      <c r="L26" s="1"/>
      <c r="M26" s="1"/>
      <c r="N26" s="1"/>
      <c r="O26" s="1"/>
      <c r="Q26" s="3" t="s">
        <v>1218</v>
      </c>
    </row>
    <row r="27" ht="12.75" spans="6:17">
      <c r="F27" s="3"/>
      <c r="I27" s="4" t="s">
        <v>1219</v>
      </c>
      <c r="J27" s="1"/>
      <c r="K27" s="1"/>
      <c r="L27" s="1"/>
      <c r="M27" s="1"/>
      <c r="N27" s="1"/>
      <c r="O27" s="1"/>
      <c r="Q27" s="3" t="s">
        <v>1220</v>
      </c>
    </row>
    <row r="28" ht="12.75" spans="6:17">
      <c r="F28" s="3"/>
      <c r="I28" s="3" t="s">
        <v>1221</v>
      </c>
      <c r="Q28" s="3" t="s">
        <v>1222</v>
      </c>
    </row>
    <row r="29" ht="12.75" spans="6:17">
      <c r="F29" s="3"/>
      <c r="I29" s="4" t="s">
        <v>1223</v>
      </c>
      <c r="J29" s="1"/>
      <c r="K29" s="1"/>
      <c r="L29" s="1"/>
      <c r="M29" s="1"/>
      <c r="N29" s="1"/>
      <c r="O29" s="1"/>
      <c r="Q29" s="3" t="s">
        <v>1224</v>
      </c>
    </row>
    <row r="30" ht="12.75" spans="9:17">
      <c r="I30" s="3" t="s">
        <v>1225</v>
      </c>
      <c r="Q30" s="3" t="s">
        <v>1226</v>
      </c>
    </row>
    <row r="31" ht="12.75" spans="9:17">
      <c r="I31" s="3" t="s">
        <v>1227</v>
      </c>
      <c r="Q31" s="3" t="s">
        <v>1228</v>
      </c>
    </row>
    <row r="32" ht="12.75" spans="9:17">
      <c r="I32" s="3" t="s">
        <v>1229</v>
      </c>
      <c r="Q32" s="3" t="s">
        <v>1230</v>
      </c>
    </row>
    <row r="33" ht="12.75" spans="9:17">
      <c r="I33" s="3" t="s">
        <v>1231</v>
      </c>
      <c r="Q33" s="3" t="s">
        <v>1232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300-0.03</vt:lpstr>
      <vt:lpstr>方案</vt:lpstr>
      <vt:lpstr>工单数分布情况</vt:lpstr>
      <vt:lpstr>用电类别</vt:lpstr>
      <vt:lpstr>所属市（区）公司供电单位编码</vt:lpstr>
      <vt:lpstr>城乡类别标志</vt:lpstr>
      <vt:lpstr>受理时间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hpj</cp:lastModifiedBy>
  <cp:revision>0</cp:revision>
  <dcterms:created xsi:type="dcterms:W3CDTF">2016-12-06T17:56:00Z</dcterms:created>
  <dcterms:modified xsi:type="dcterms:W3CDTF">2016-12-07T10:13:52Z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