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 tabRatio="993" activeTab="1"/>
  </bookViews>
  <sheets>
    <sheet name="方案" sheetId="1" r:id="rId1"/>
    <sheet name="各个表的情况" sheetId="2" r:id="rId2"/>
    <sheet name="20161209分类器结果" sheetId="3" r:id="rId3"/>
    <sheet name="分类器(old)" sheetId="4" r:id="rId4"/>
    <sheet name="小工单类型 300-0.03" sheetId="5" r:id="rId5"/>
    <sheet name="工单数分布情况" sheetId="6" r:id="rId6"/>
    <sheet name="用电类别" sheetId="7" r:id="rId7"/>
    <sheet name="所属市（区）公司供电单位编码" sheetId="8" r:id="rId8"/>
    <sheet name="供电局编码" sheetId="9" r:id="rId9"/>
    <sheet name="城乡类别标志" sheetId="10" r:id="rId10"/>
    <sheet name="受理时间" sheetId="11" r:id="rId11"/>
    <sheet name="业务类型编码 " sheetId="12" r:id="rId12"/>
    <sheet name="data08 -供电单位编号" sheetId="13" r:id="rId13"/>
    <sheet name="违约金次数" sheetId="14" r:id="rId14"/>
    <sheet name="缴费方式" sheetId="15" r:id="rId15"/>
    <sheet name="电价" sheetId="16" r:id="rId16"/>
  </sheets>
  <definedNames>
    <definedName name="_xlnm._FilterDatabase" localSheetId="3" hidden="1">'分类器(old)'!$A$2:$U$65</definedName>
    <definedName name="_xlnm._FilterDatabase" localSheetId="4" hidden="1">'小工单类型 300-0.03'!$A$1:$M$1026</definedName>
    <definedName name="_xlnm._FilterDatabase" localSheetId="8" hidden="1">供电局编码!$A$2:$G$107</definedName>
    <definedName name="_xlnm._FilterDatabase" localSheetId="12" hidden="1">'data08 -供电单位编号'!$A$2:$G$853</definedName>
    <definedName name="_xlnm._FilterDatabase" localSheetId="14" hidden="1">缴费方式!$N$14:$T$56</definedName>
  </definedNames>
  <calcPr calcId="144525"/>
</workbook>
</file>

<file path=xl/sharedStrings.xml><?xml version="1.0" encoding="utf-8"?>
<sst xmlns="http://schemas.openxmlformats.org/spreadsheetml/2006/main" count="1500">
  <si>
    <t>表名</t>
  </si>
  <si>
    <t>训练集</t>
  </si>
  <si>
    <t>测试集</t>
  </si>
  <si>
    <t>序号</t>
  </si>
  <si>
    <t>名字</t>
  </si>
  <si>
    <t>记录</t>
  </si>
  <si>
    <t>用户</t>
  </si>
  <si>
    <t>记录数</t>
  </si>
  <si>
    <t>用户数</t>
  </si>
  <si>
    <r>
      <rPr>
        <b/>
        <sz val="10"/>
        <rFont val="Arial"/>
        <charset val="134"/>
      </rPr>
      <t>用户是否都在表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中</t>
    </r>
  </si>
  <si>
    <t>特征提取的字段</t>
  </si>
  <si>
    <t>总数</t>
  </si>
  <si>
    <t>敏感</t>
  </si>
  <si>
    <t>不敏感</t>
  </si>
  <si>
    <t>表1</t>
  </si>
  <si>
    <t>95598工单信息</t>
  </si>
  <si>
    <t>字段</t>
  </si>
  <si>
    <t>是</t>
  </si>
  <si>
    <r>
      <rPr>
        <sz val="10"/>
        <rFont val="Arial"/>
        <charset val="134"/>
      </rPr>
      <t>工单</t>
    </r>
    <r>
      <rPr>
        <sz val="10"/>
        <rFont val="Arial"/>
        <charset val="134"/>
      </rPr>
      <t xml:space="preserve"> ID</t>
    </r>
  </si>
  <si>
    <t>表4</t>
  </si>
  <si>
    <t>用电客户信息表</t>
  </si>
  <si>
    <t>特征</t>
  </si>
  <si>
    <t>在表中是否唯一</t>
  </si>
  <si>
    <t>用户和记录是否唯一</t>
  </si>
  <si>
    <t>备注</t>
  </si>
  <si>
    <r>
      <rPr>
        <sz val="10"/>
        <rFont val="Arial"/>
        <charset val="134"/>
      </rPr>
      <t>用电类别</t>
    </r>
    <r>
      <rPr>
        <sz val="10"/>
        <rFont val="Arial"/>
        <charset val="134"/>
      </rPr>
      <t xml:space="preserve"> ELEC_TYPE_CODE</t>
    </r>
  </si>
  <si>
    <t>否</t>
  </si>
  <si>
    <t>CONS_ID</t>
  </si>
  <si>
    <t>表6</t>
  </si>
  <si>
    <t>低保户信息表</t>
  </si>
  <si>
    <r>
      <rPr>
        <sz val="10.5"/>
        <color rgb="FF666666"/>
        <rFont val="Arial"/>
        <charset val="134"/>
      </rPr>
      <t>用户状态</t>
    </r>
    <r>
      <rPr>
        <sz val="10.5"/>
        <color rgb="FF666666"/>
        <rFont val="Arial"/>
        <charset val="134"/>
      </rPr>
      <t xml:space="preserve"> STATUS</t>
    </r>
  </si>
  <si>
    <r>
      <rPr>
        <b/>
        <sz val="10.5"/>
        <color rgb="FF666666"/>
        <rFont val="Arial"/>
        <charset val="134"/>
      </rPr>
      <t>低保户类型</t>
    </r>
    <r>
      <rPr>
        <b/>
        <sz val="10.5"/>
        <color rgb="FF666666"/>
        <rFont val="Arial"/>
        <charset val="134"/>
      </rPr>
      <t xml:space="preserve"> </t>
    </r>
    <r>
      <rPr>
        <sz val="10.5"/>
        <color rgb="FF666666"/>
        <rFont val="Arial"/>
        <charset val="134"/>
      </rPr>
      <t>CONT_TYPE</t>
    </r>
  </si>
  <si>
    <t>表8</t>
  </si>
  <si>
    <t>实收电费信息表</t>
  </si>
  <si>
    <t>表9</t>
  </si>
  <si>
    <t>应收电费信息表</t>
  </si>
  <si>
    <r>
      <t>表</t>
    </r>
    <r>
      <rPr>
        <sz val="10"/>
        <rFont val="Arial"/>
        <charset val="134"/>
      </rPr>
      <t xml:space="preserve">1 </t>
    </r>
    <r>
      <rPr>
        <sz val="10"/>
        <charset val="134"/>
      </rPr>
      <t>与表</t>
    </r>
    <r>
      <rPr>
        <sz val="10"/>
        <rFont val="Arial"/>
        <charset val="134"/>
      </rPr>
      <t>9</t>
    </r>
    <r>
      <rPr>
        <sz val="10"/>
        <charset val="134"/>
      </rPr>
      <t>的关联</t>
    </r>
  </si>
  <si>
    <r>
      <t>表</t>
    </r>
    <r>
      <rPr>
        <sz val="10"/>
        <rFont val="Arial"/>
        <charset val="134"/>
      </rPr>
      <t>1</t>
    </r>
    <r>
      <rPr>
        <sz val="10"/>
        <charset val="134"/>
      </rPr>
      <t>用户是否连接上</t>
    </r>
    <r>
      <rPr>
        <sz val="10"/>
        <rFont val="Arial"/>
        <charset val="134"/>
      </rPr>
      <t>9</t>
    </r>
    <r>
      <rPr>
        <sz val="10"/>
        <charset val="134"/>
      </rPr>
      <t>表</t>
    </r>
    <r>
      <rPr>
        <sz val="10"/>
        <rFont val="Arial"/>
        <charset val="134"/>
      </rPr>
      <t xml:space="preserve">                     IS_CONNECT_TO_09TABLE</t>
    </r>
  </si>
  <si>
    <r>
      <t>连不上</t>
    </r>
    <r>
      <rPr>
        <b/>
        <sz val="10"/>
        <color rgb="FFFF0000"/>
        <rFont val="Arial"/>
        <charset val="134"/>
      </rPr>
      <t>9</t>
    </r>
    <r>
      <rPr>
        <b/>
        <sz val="10"/>
        <color rgb="FFFF0000"/>
        <rFont val="宋体"/>
        <charset val="134"/>
      </rPr>
      <t>表的表</t>
    </r>
    <r>
      <rPr>
        <b/>
        <sz val="10"/>
        <color rgb="FFFF0000"/>
        <rFont val="Arial"/>
        <charset val="134"/>
      </rPr>
      <t>1</t>
    </r>
    <r>
      <rPr>
        <b/>
        <sz val="10"/>
        <color rgb="FFFF0000"/>
        <rFont val="宋体"/>
        <charset val="134"/>
      </rPr>
      <t>用户都是不敏感的</t>
    </r>
  </si>
  <si>
    <r>
      <rPr>
        <b/>
        <sz val="10.5"/>
        <color rgb="FF666666"/>
        <rFont val="Arial"/>
        <charset val="134"/>
      </rPr>
      <t>供电局编码</t>
    </r>
    <r>
      <rPr>
        <b/>
        <sz val="10.5"/>
        <color rgb="FF666666"/>
        <rFont val="Arial"/>
        <charset val="134"/>
      </rPr>
      <t xml:space="preserve"> ORG_NO</t>
    </r>
  </si>
  <si>
    <r>
      <t>截断成</t>
    </r>
    <r>
      <rPr>
        <sz val="10"/>
        <rFont val="Arial"/>
        <charset val="134"/>
      </rPr>
      <t>9</t>
    </r>
    <r>
      <rPr>
        <sz val="10"/>
        <charset val="134"/>
      </rPr>
      <t>位</t>
    </r>
    <r>
      <rPr>
        <sz val="10"/>
        <rFont val="Arial"/>
        <charset val="134"/>
      </rPr>
      <t>ORG_NO            ORG_NO_9bit</t>
    </r>
  </si>
  <si>
    <t>应收金额 RCVBL_AMT               电量 T_PQ</t>
  </si>
  <si>
    <r>
      <t>平均电费</t>
    </r>
    <r>
      <rPr>
        <sz val="10"/>
        <rFont val="Arial"/>
        <charset val="134"/>
      </rPr>
      <t>AVERAGE_RCVBL_AMT</t>
    </r>
  </si>
  <si>
    <r>
      <t>每个月的所有记录的电费累加，然后求</t>
    </r>
    <r>
      <rPr>
        <sz val="10"/>
        <rFont val="Arial"/>
        <charset val="134"/>
      </rPr>
      <t xml:space="preserve"> </t>
    </r>
    <r>
      <rPr>
        <sz val="10"/>
        <charset val="134"/>
      </rPr>
      <t>月平均的电费</t>
    </r>
  </si>
  <si>
    <t>电量方差       MONEY_PQ_STD</t>
  </si>
  <si>
    <t>电价方差MONEY_PER_DEGREE_STD</t>
  </si>
  <si>
    <t>分时电价/合表等的研究</t>
  </si>
  <si>
    <t>是否合表用户、是否分时、是否中间转变</t>
  </si>
  <si>
    <t>特殊 电费和电量 研究</t>
  </si>
  <si>
    <r>
      <t>应收违约金</t>
    </r>
    <r>
      <rPr>
        <b/>
        <sz val="10.5"/>
        <color rgb="FF666666"/>
        <rFont val="Arial"/>
        <charset val="134"/>
      </rPr>
      <t xml:space="preserve"> RCVBL_PENALTY</t>
    </r>
  </si>
  <si>
    <r>
      <t>应收违约金的次数</t>
    </r>
    <r>
      <rPr>
        <sz val="10"/>
        <rFont val="Arial"/>
        <charset val="134"/>
      </rPr>
      <t>NUM_OF_RCVBL_PENALTY</t>
    </r>
  </si>
  <si>
    <t>缴费方式 PAY_MODE</t>
  </si>
  <si>
    <r>
      <t>用户使用过的支付方式的种类</t>
    </r>
    <r>
      <rPr>
        <sz val="10"/>
        <rFont val="Arial"/>
        <charset val="134"/>
      </rPr>
      <t xml:space="preserve"> NUM_OF_USED_PAY_MODE</t>
    </r>
  </si>
  <si>
    <r>
      <rPr>
        <sz val="10"/>
        <rFont val="Arial"/>
        <charset val="134"/>
      </rPr>
      <t>010101-</t>
    </r>
    <r>
      <rPr>
        <sz val="10"/>
        <rFont val="宋体"/>
        <charset val="134"/>
      </rPr>
      <t>坐收、</t>
    </r>
    <r>
      <rPr>
        <sz val="10"/>
        <rFont val="Arial"/>
        <charset val="134"/>
      </rPr>
      <t>020311-</t>
    </r>
    <r>
      <rPr>
        <sz val="10"/>
        <rFont val="宋体"/>
        <charset val="134"/>
      </rPr>
      <t>代收、</t>
    </r>
    <r>
      <rPr>
        <sz val="10"/>
        <rFont val="Arial"/>
        <charset val="134"/>
      </rPr>
      <t>020261</t>
    </r>
    <r>
      <rPr>
        <sz val="10"/>
        <rFont val="宋体"/>
        <charset val="134"/>
      </rPr>
      <t>托收（代扣）</t>
    </r>
  </si>
  <si>
    <r>
      <t>用户是否含有该</t>
    </r>
    <r>
      <rPr>
        <sz val="10"/>
        <rFont val="Arial"/>
        <charset val="134"/>
      </rPr>
      <t xml:space="preserve"> </t>
    </r>
    <r>
      <rPr>
        <sz val="10"/>
        <charset val="134"/>
      </rPr>
      <t>支付方式</t>
    </r>
    <r>
      <rPr>
        <sz val="10"/>
        <rFont val="Arial"/>
        <charset val="134"/>
      </rPr>
      <t xml:space="preserve"> 010102</t>
    </r>
    <r>
      <rPr>
        <sz val="10"/>
        <charset val="134"/>
      </rPr>
      <t>等</t>
    </r>
  </si>
  <si>
    <t>最后一个月的支付方式LAST_MONTH_PAY_MODE</t>
  </si>
  <si>
    <t>表11</t>
  </si>
  <si>
    <t>运行电能信息表 </t>
  </si>
  <si>
    <r>
      <rPr>
        <sz val="10.5"/>
        <color rgb="FF666666"/>
        <rFont val="Arial"/>
        <charset val="134"/>
      </rPr>
      <t>电能表标识</t>
    </r>
    <r>
      <rPr>
        <sz val="10.5"/>
        <color rgb="FF666666"/>
        <rFont val="Arial"/>
        <charset val="134"/>
      </rPr>
      <t xml:space="preserve"> METER_ID</t>
    </r>
  </si>
  <si>
    <r>
      <rPr>
        <sz val="10"/>
        <rFont val="Arial"/>
        <charset val="134"/>
      </rPr>
      <t>电能表类型</t>
    </r>
    <r>
      <rPr>
        <sz val="10"/>
        <rFont val="Arial"/>
        <charset val="134"/>
      </rPr>
      <t xml:space="preserve"> TYPE_CODE</t>
    </r>
  </si>
  <si>
    <r>
      <rPr>
        <sz val="10"/>
        <rFont val="Arial"/>
        <charset val="134"/>
      </rPr>
      <t>否，有</t>
    </r>
    <r>
      <rPr>
        <sz val="10"/>
        <rFont val="Arial"/>
        <charset val="134"/>
      </rPr>
      <t>55</t>
    </r>
    <r>
      <rPr>
        <sz val="10"/>
        <rFont val="宋体"/>
        <charset val="134"/>
      </rPr>
      <t>个类</t>
    </r>
  </si>
  <si>
    <t>表12</t>
  </si>
  <si>
    <t>收费记录</t>
  </si>
  <si>
    <t>分类器</t>
  </si>
  <si>
    <r>
      <rPr>
        <b/>
        <sz val="11"/>
        <rFont val="Courier New"/>
        <charset val="134"/>
      </rPr>
      <t>7/3</t>
    </r>
    <r>
      <rPr>
        <b/>
        <sz val="11"/>
        <rFont val="宋体"/>
        <charset val="134"/>
      </rPr>
      <t>验证或者五折验证</t>
    </r>
  </si>
  <si>
    <t>数据集</t>
  </si>
  <si>
    <t>规则处理</t>
  </si>
  <si>
    <t>特征详情</t>
  </si>
  <si>
    <t>特征数</t>
  </si>
  <si>
    <r>
      <rPr>
        <b/>
        <sz val="10"/>
        <rFont val="Arial"/>
        <charset val="134"/>
      </rPr>
      <t>敏感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总数</t>
    </r>
  </si>
  <si>
    <t>f1_score</t>
  </si>
  <si>
    <t>precision_score</t>
  </si>
  <si>
    <t>recall_score</t>
  </si>
  <si>
    <t>accu</t>
  </si>
  <si>
    <t>TP</t>
  </si>
  <si>
    <t>FP</t>
  </si>
  <si>
    <t>TN</t>
  </si>
  <si>
    <t>FN</t>
  </si>
  <si>
    <r>
      <rPr>
        <b/>
        <sz val="10"/>
        <rFont val="Arial"/>
        <charset val="134"/>
      </rPr>
      <t>线上</t>
    </r>
    <r>
      <rPr>
        <b/>
        <sz val="10"/>
        <rFont val="Courier New"/>
        <charset val="134"/>
      </rPr>
      <t>f1_score</t>
    </r>
  </si>
  <si>
    <r>
      <rPr>
        <sz val="10"/>
        <rFont val="Arial"/>
        <charset val="134"/>
      </rPr>
      <t>新版规则</t>
    </r>
    <r>
      <rPr>
        <sz val="10"/>
        <rFont val="Arial"/>
        <charset val="134"/>
      </rPr>
      <t>-20161207</t>
    </r>
  </si>
  <si>
    <t>total: 658374
is_connect_to_09table == 1 : 555748
is_connect_to_09table == 0 : 102626
剩下: 555748(敏感：80025,不敏感：475723，比例：5.944680)
根据 用电类别 ELEC_TYPE 进行过滤
ELEC_TYPE_IS_NONSENSITIVE: 6(敏感：0,不敏感：6)
剩下: 555742
剩下: 555742(敏感：80025,不敏感：475717，比例：5.944605)
CONS_STATUS==3: 12 ——&gt; 规则直接判为非敏感(敏感：0,不敏感：12)
CONT_TYPE==2: 28 ——&gt; 规则直接判为非敏感(敏感：1,不敏感：27)
剩下: 555702(敏感：80024,不敏感：475678，比例：5.944192)
data_connect_to_09table 进一步根据total和tag1/total过滤...
tag1/total == 1 ——&gt; 规则直接判为敏感: 122(敏感：122,不敏感：0)
tag1/total &lt; 0.01 ——&gt; 规则直接判为非敏感: 174472(敏感：436,不敏感：174036)
剩下: 380542(敏感：79395,不敏感：301147，比例：3.793022)</t>
  </si>
  <si>
    <t>工单数 1
查询电费次数 1
第四季度记录数 1
应收违约金的次数 1
平均电费 1
是否连接上06表 1
是否连接上07表 1
是否连接上08表 1
是否连接上09表 1
是否违约 1
是否违约超出1个月以上 1
代表工单月份 1
业务类型编码(大工单类型) 4
城乡标志 3
用电类型 12
小工单类型 71
CONS_STATUS 2
RCA_FLAG 2
ORG_NO_7bit_09TABLE 75</t>
  </si>
  <si>
    <t>rf(100)  20161209-1</t>
  </si>
  <si>
    <r>
      <rPr>
        <sz val="8"/>
        <rFont val="Arial"/>
        <charset val="134"/>
      </rPr>
      <t>工单数</t>
    </r>
    <r>
      <rPr>
        <sz val="8"/>
        <rFont val="Arial"/>
        <charset val="134"/>
      </rPr>
      <t xml:space="preserve"> 1
</t>
    </r>
    <r>
      <rPr>
        <sz val="8"/>
        <rFont val="宋体"/>
        <charset val="134"/>
      </rPr>
      <t>查询电费次数</t>
    </r>
    <r>
      <rPr>
        <sz val="8"/>
        <rFont val="Arial"/>
        <charset val="134"/>
      </rPr>
      <t xml:space="preserve"> 1
</t>
    </r>
    <r>
      <rPr>
        <sz val="8"/>
        <rFont val="宋体"/>
        <charset val="134"/>
      </rPr>
      <t>第四季度记录数</t>
    </r>
    <r>
      <rPr>
        <sz val="8"/>
        <rFont val="Arial"/>
        <charset val="134"/>
      </rPr>
      <t xml:space="preserve"> 1
</t>
    </r>
    <r>
      <rPr>
        <sz val="8"/>
        <rFont val="宋体"/>
        <charset val="134"/>
      </rPr>
      <t>应收违约金的次数</t>
    </r>
    <r>
      <rPr>
        <sz val="8"/>
        <rFont val="Arial"/>
        <charset val="134"/>
      </rPr>
      <t xml:space="preserve"> 1
</t>
    </r>
    <r>
      <rPr>
        <sz val="8"/>
        <rFont val="宋体"/>
        <charset val="134"/>
      </rPr>
      <t>平均电费</t>
    </r>
    <r>
      <rPr>
        <sz val="8"/>
        <rFont val="Arial"/>
        <charset val="134"/>
      </rPr>
      <t xml:space="preserve"> 1
</t>
    </r>
    <r>
      <rPr>
        <sz val="8"/>
        <rFont val="宋体"/>
        <charset val="134"/>
      </rPr>
      <t>是否连接上</t>
    </r>
    <r>
      <rPr>
        <sz val="8"/>
        <rFont val="Arial"/>
        <charset val="134"/>
      </rPr>
      <t>09</t>
    </r>
    <r>
      <rPr>
        <sz val="8"/>
        <rFont val="宋体"/>
        <charset val="134"/>
      </rPr>
      <t>表</t>
    </r>
    <r>
      <rPr>
        <sz val="8"/>
        <rFont val="Arial"/>
        <charset val="134"/>
      </rPr>
      <t xml:space="preserve"> 1
</t>
    </r>
    <r>
      <rPr>
        <sz val="8"/>
        <rFont val="宋体"/>
        <charset val="134"/>
      </rPr>
      <t>是否违约</t>
    </r>
    <r>
      <rPr>
        <sz val="8"/>
        <rFont val="Arial"/>
        <charset val="134"/>
      </rPr>
      <t xml:space="preserve"> 1
</t>
    </r>
    <r>
      <rPr>
        <sz val="8"/>
        <rFont val="宋体"/>
        <charset val="134"/>
      </rPr>
      <t>是否违约超出</t>
    </r>
    <r>
      <rPr>
        <sz val="8"/>
        <rFont val="Arial"/>
        <charset val="134"/>
      </rPr>
      <t>1</t>
    </r>
    <r>
      <rPr>
        <sz val="8"/>
        <rFont val="宋体"/>
        <charset val="134"/>
      </rPr>
      <t>个月以上</t>
    </r>
    <r>
      <rPr>
        <sz val="8"/>
        <rFont val="Arial"/>
        <charset val="134"/>
      </rPr>
      <t xml:space="preserve"> 1
</t>
    </r>
    <r>
      <rPr>
        <sz val="8"/>
        <rFont val="宋体"/>
        <charset val="134"/>
      </rPr>
      <t>代表工单月份</t>
    </r>
    <r>
      <rPr>
        <sz val="8"/>
        <rFont val="Arial"/>
        <charset val="134"/>
      </rPr>
      <t xml:space="preserve"> 1
</t>
    </r>
    <r>
      <rPr>
        <sz val="8"/>
        <rFont val="宋体"/>
        <charset val="134"/>
      </rPr>
      <t>业务类型编码</t>
    </r>
    <r>
      <rPr>
        <sz val="8"/>
        <rFont val="Arial"/>
        <charset val="134"/>
      </rPr>
      <t>(</t>
    </r>
    <r>
      <rPr>
        <sz val="8"/>
        <rFont val="宋体"/>
        <charset val="134"/>
      </rPr>
      <t>大工单类型</t>
    </r>
    <r>
      <rPr>
        <sz val="8"/>
        <rFont val="Arial"/>
        <charset val="134"/>
      </rPr>
      <t xml:space="preserve">) 4
</t>
    </r>
    <r>
      <rPr>
        <sz val="8"/>
        <rFont val="宋体"/>
        <charset val="134"/>
      </rPr>
      <t>城乡标志</t>
    </r>
    <r>
      <rPr>
        <sz val="8"/>
        <rFont val="Arial"/>
        <charset val="134"/>
      </rPr>
      <t xml:space="preserve"> 3
</t>
    </r>
    <r>
      <rPr>
        <sz val="8"/>
        <rFont val="宋体"/>
        <charset val="134"/>
      </rPr>
      <t>用电类型</t>
    </r>
    <r>
      <rPr>
        <sz val="8"/>
        <rFont val="Arial"/>
        <charset val="134"/>
      </rPr>
      <t xml:space="preserve"> 12
</t>
    </r>
    <r>
      <rPr>
        <sz val="8"/>
        <rFont val="宋体"/>
        <charset val="134"/>
      </rPr>
      <t>小工单类型</t>
    </r>
    <r>
      <rPr>
        <sz val="8"/>
        <rFont val="Arial"/>
        <charset val="134"/>
      </rPr>
      <t xml:space="preserve"> 71
CONS_STATUS 2
RCA_FLAG 2
ORG_NO_7bit_09TABLE 75</t>
    </r>
  </si>
  <si>
    <t>rf(100)  20161209-2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</si>
  <si>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 71
CONS_STATUS 2
RCA_FLAG 2
(380542, 101)</t>
    </r>
  </si>
  <si>
    <t>rf(100)  20161209-3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</si>
  <si>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 71
CONS_STATUS 2
RCA_FLAG 2</t>
    </r>
  </si>
  <si>
    <t>rf(100)  20161209-4</t>
  </si>
  <si>
    <r>
      <rPr>
        <sz val="9"/>
        <rFont val="Arial"/>
        <charset val="134"/>
      </rPr>
      <t xml:space="preserve">total: 370871
is_connect_to_09table == 1 : 201702
is_connect_to_09table == 0 : 169169
</t>
    </r>
    <r>
      <rPr>
        <sz val="9"/>
        <rFont val="宋体"/>
        <charset val="134"/>
      </rPr>
      <t>剩下</t>
    </r>
    <r>
      <rPr>
        <sz val="9"/>
        <rFont val="Arial"/>
        <charset val="134"/>
      </rPr>
      <t xml:space="preserve">: 201702
</t>
    </r>
    <r>
      <rPr>
        <sz val="9"/>
        <rFont val="宋体"/>
        <charset val="134"/>
      </rPr>
      <t>根据</t>
    </r>
    <r>
      <rPr>
        <sz val="9"/>
        <rFont val="Arial"/>
        <charset val="134"/>
      </rPr>
      <t xml:space="preserve"> </t>
    </r>
    <r>
      <rPr>
        <sz val="9"/>
        <rFont val="宋体"/>
        <charset val="134"/>
      </rPr>
      <t>用电类别</t>
    </r>
    <r>
      <rPr>
        <sz val="9"/>
        <rFont val="Arial"/>
        <charset val="134"/>
      </rPr>
      <t xml:space="preserve"> ELEC_TYPE </t>
    </r>
    <r>
      <rPr>
        <sz val="9"/>
        <rFont val="宋体"/>
        <charset val="134"/>
      </rPr>
      <t>进行过滤</t>
    </r>
    <r>
      <rPr>
        <sz val="9"/>
        <rFont val="Arial"/>
        <charset val="134"/>
      </rPr>
      <t xml:space="preserve">
ELEC_TYPE_IS_NONSENSITIVE: 3
</t>
    </r>
    <r>
      <rPr>
        <sz val="9"/>
        <rFont val="宋体"/>
        <charset val="134"/>
      </rPr>
      <t>剩下</t>
    </r>
    <r>
      <rPr>
        <sz val="9"/>
        <rFont val="Arial"/>
        <charset val="134"/>
      </rPr>
      <t xml:space="preserve">: 201699
</t>
    </r>
    <r>
      <rPr>
        <sz val="9"/>
        <rFont val="宋体"/>
        <charset val="134"/>
      </rPr>
      <t>剩下</t>
    </r>
    <r>
      <rPr>
        <sz val="9"/>
        <rFont val="Arial"/>
        <charset val="134"/>
      </rPr>
      <t xml:space="preserve">: 201699
CONS_STATUS==3: 1 ——&gt; </t>
    </r>
    <r>
      <rPr>
        <sz val="9"/>
        <rFont val="宋体"/>
        <charset val="134"/>
      </rPr>
      <t>规则直接判为非敏感</t>
    </r>
    <r>
      <rPr>
        <sz val="9"/>
        <rFont val="Arial"/>
        <charset val="134"/>
      </rPr>
      <t xml:space="preserve">
CONT_TYPE==2: 13 ——&gt; </t>
    </r>
    <r>
      <rPr>
        <sz val="9"/>
        <rFont val="宋体"/>
        <charset val="134"/>
      </rPr>
      <t>规则直接判为非敏感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剩下</t>
    </r>
    <r>
      <rPr>
        <sz val="9"/>
        <rFont val="Arial"/>
        <charset val="134"/>
      </rPr>
      <t xml:space="preserve">: 201685
data_connect_to_09table </t>
    </r>
    <r>
      <rPr>
        <sz val="9"/>
        <rFont val="宋体"/>
        <charset val="134"/>
      </rPr>
      <t>进一步根据</t>
    </r>
    <r>
      <rPr>
        <sz val="9"/>
        <rFont val="Arial"/>
        <charset val="134"/>
      </rPr>
      <t>total</t>
    </r>
    <r>
      <rPr>
        <sz val="9"/>
        <rFont val="宋体"/>
        <charset val="134"/>
      </rPr>
      <t>和</t>
    </r>
    <r>
      <rPr>
        <sz val="9"/>
        <rFont val="Arial"/>
        <charset val="134"/>
      </rPr>
      <t>tag1/total</t>
    </r>
    <r>
      <rPr>
        <sz val="9"/>
        <rFont val="宋体"/>
        <charset val="134"/>
      </rPr>
      <t>过滤</t>
    </r>
    <r>
      <rPr>
        <sz val="9"/>
        <rFont val="Arial"/>
        <charset val="134"/>
      </rPr>
      <t xml:space="preserve">...
tag1/total == 1 ——&gt; </t>
    </r>
    <r>
      <rPr>
        <sz val="9"/>
        <rFont val="宋体"/>
        <charset val="134"/>
      </rPr>
      <t>规则直接判为敏感</t>
    </r>
    <r>
      <rPr>
        <sz val="9"/>
        <rFont val="Arial"/>
        <charset val="134"/>
      </rPr>
      <t xml:space="preserve">: 9
tag1/total &lt; 0.01 ——&gt; </t>
    </r>
    <r>
      <rPr>
        <sz val="9"/>
        <rFont val="宋体"/>
        <charset val="134"/>
      </rPr>
      <t>规则直接判为非敏感</t>
    </r>
    <r>
      <rPr>
        <sz val="9"/>
        <rFont val="Arial"/>
        <charset val="134"/>
      </rPr>
      <t xml:space="preserve">: 85823
</t>
    </r>
    <r>
      <rPr>
        <sz val="9"/>
        <rFont val="宋体"/>
        <charset val="134"/>
      </rPr>
      <t>剩下</t>
    </r>
    <r>
      <rPr>
        <sz val="9"/>
        <rFont val="Arial"/>
        <charset val="134"/>
      </rPr>
      <t>: 115500</t>
    </r>
  </si>
  <si>
    <t>工单数 1
查询电费次数 1
第四季度记录数 1
应收违约金的次数 1
平均电费 1
是否连接上07表 1
是否违约 1
是否违约超出1个月以上 1
代表工单月份 1
业务类型编码(大工单类型) 4
城乡标志 3
用电类型 12
小工单类型 71
CONS_STATUS 2
RCA_FLAG 2
ORG_NO_7bit_09TABLE 75</t>
  </si>
  <si>
    <t>rf(100)  20161209-5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</si>
  <si>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07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 71
CONS_STATUS 2
RCA_FLAG 2
ORG_NO_7bit_09TABLE 75</t>
    </r>
  </si>
  <si>
    <r>
      <rPr>
        <sz val="10"/>
        <rFont val="Arial"/>
        <charset val="134"/>
      </rPr>
      <t>179</t>
    </r>
    <r>
      <rPr>
        <sz val="10"/>
        <rFont val="宋体"/>
        <charset val="134"/>
      </rPr>
      <t>（最大 月[查询电费]次数 1）</t>
    </r>
  </si>
  <si>
    <t>rf(100)  20161209-6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</si>
  <si>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06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07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08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09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handle_day
handle_hour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 71
CONS_STATUS 2
RCA_FLAG 2
ORG_NO_7bit_09TABLE 75</t>
    </r>
  </si>
  <si>
    <t>rf(100)  20161210-1</t>
  </si>
  <si>
    <t>工单数 1
查询电费次数 1
最大 月[查询电费]次数 1
第四季度记录数 1
应收违约金的次数 1
平均电费 1
是否连接上06表 1
是否连接上07表 1
是否连接上08表 1
是否违约 1
是否违约超出1个月以上 1
代表工单月份 1
handle_day
handle_hour
业务类型编码(大工单类型) 4
城乡标志 3
用电类型 12
小工单类型 71
CONS_STATUS 2
RCA_FLAG 2
ORG_NO_7bit_09TABLE 75</t>
  </si>
  <si>
    <t>rf(100)  20161210-2</t>
  </si>
  <si>
    <t>工单数 1
查询电费次数 1
最大 月[查询电费]次数 1
缴费方式 次数 1
第四季度记录数 1
应收违约金的次数 1
平均电费 1
是否连接上06表 1
是否连接上07表 1
是否连接上08表 1
是否包含缴费方式 020311 1
是否包含缴费方式 010101 1
是否包含缴费方式 020261 1
是否违约 1
是否违约超出1个月以上 1
代表工单月份 1
handle_day
handle_hour
业务类型编码(大工单类型) 4
城乡标志 3
用电类型 12
小工单类型 71
CONS_STATUS 2
RCA_FLAG 2
ORG_NO_7bit_09TABLE 75</t>
  </si>
  <si>
    <t>rf(100)  20161211-1</t>
  </si>
  <si>
    <t>工单数 1
查询电费次数 1
最大 月[查询电费]次数 1
第四季度记录数 1
应收违约金的次数 1
平均电费 1
是否连接上06表 1
是否连接上07表 1
是否连接上08表 1
是否包含缴费方式 020311 1
是否包含缴费方式 010101 1
是否包含缴费方式 020261 1
是否违约 1
是否违约超出1个月以上 1
代表工单月份 1
handle_day
handle_hour
业务类型编码(大工单类型) 4
城乡标志 3
用电类型 12
小工单类型 71
CONS_STATUS 2
RCA_FLAG 2
ORG_NO_7bit_09TABLE 75</t>
  </si>
  <si>
    <r>
      <rPr>
        <sz val="10"/>
        <rFont val="Arial"/>
        <charset val="134"/>
      </rPr>
      <t>186(</t>
    </r>
    <r>
      <rPr>
        <sz val="10"/>
        <rFont val="宋体"/>
        <charset val="134"/>
      </rPr>
      <t>去掉缴费方式 次数</t>
    </r>
    <r>
      <rPr>
        <sz val="10"/>
        <rFont val="Arial"/>
        <charset val="134"/>
      </rPr>
      <t>)</t>
    </r>
  </si>
  <si>
    <t>rf(100)  20161211-2</t>
  </si>
  <si>
    <t>rf(300)  20161211-3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</si>
  <si>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06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07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08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020311 1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010101 1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020261 1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handle_day
handle_hour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 71
CONS_STATUS 2
RCA_FLAG 2
ORG_NO_7bit_09TABLE 75</t>
    </r>
  </si>
  <si>
    <r>
      <rPr>
        <sz val="10"/>
        <rFont val="Arial"/>
        <charset val="134"/>
      </rPr>
      <t>186(</t>
    </r>
    <r>
      <rPr>
        <sz val="10"/>
        <rFont val="宋体"/>
        <charset val="134"/>
      </rPr>
      <t>以用电类型分组多分类器训练和预测</t>
    </r>
    <r>
      <rPr>
        <sz val="10"/>
        <rFont val="Arial"/>
        <charset val="134"/>
      </rPr>
      <t>)</t>
    </r>
  </si>
  <si>
    <t>rf(100)  20161212-1</t>
  </si>
  <si>
    <r>
      <rPr>
        <sz val="10"/>
        <rFont val="Arial"/>
        <charset val="134"/>
      </rPr>
      <t>186(</t>
    </r>
    <r>
      <rPr>
        <sz val="10"/>
        <rFont val="宋体"/>
        <charset val="134"/>
      </rPr>
      <t>以城乡分组多分类器训练和预测</t>
    </r>
    <r>
      <rPr>
        <sz val="10"/>
        <rFont val="Arial"/>
        <charset val="134"/>
      </rPr>
      <t>)</t>
    </r>
  </si>
  <si>
    <t>rf(100)  20161212-2</t>
  </si>
  <si>
    <t>工单数 1
查询电费次数 1
最大 月[查询电费]次数 1
第四季度记录数 1
应收违约金的次数 1
平均电费 1
是否连接上06表 1
是否连接上07表 1
是否连接上08表 1
是否包含缴费方式 020311 1
是否包含缴费方式 010101 1
是否包含缴费方式 020261 1
是否违约 1
是否违约超出1个月以上 1
代表工单月份 1
handle_day
handle_hour
业务类型编码(大工单类型) 4
城乡标志 3
用电类型 12
小工单类型 71
CONS_STATUS 2
RCA_FLAG 2
ORG_NO_9bit_09TABLE 104</t>
  </si>
  <si>
    <t>rf(100)  20161212-3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</si>
  <si>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06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07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08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020311 1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010101 1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020261 1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handle_day
handle_hour
CUST_NO</t>
    </r>
    <r>
      <rPr>
        <sz val="10"/>
        <rFont val="宋体"/>
        <charset val="134"/>
      </rPr>
      <t>前</t>
    </r>
    <r>
      <rPr>
        <sz val="10"/>
        <rFont val="Arial"/>
        <charset val="134"/>
      </rPr>
      <t>3</t>
    </r>
    <r>
      <rPr>
        <sz val="10"/>
        <rFont val="宋体"/>
        <charset val="134"/>
      </rPr>
      <t>位</t>
    </r>
    <r>
      <rPr>
        <sz val="10"/>
        <rFont val="Arial"/>
        <charset val="134"/>
      </rPr>
      <t xml:space="preserve"> 154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 71
CONS_STATUS 2
RCA_FLAG 2
ORG_NO_9bit_09TABLE 104</t>
    </r>
  </si>
  <si>
    <t>rf(300)  20161212-4</t>
  </si>
  <si>
    <r>
      <rPr>
        <sz val="10"/>
        <rFont val="Arial"/>
        <charset val="134"/>
      </rPr>
      <t xml:space="preserve">20161212- </t>
    </r>
    <r>
      <rPr>
        <sz val="10"/>
        <rFont val="宋体"/>
        <charset val="134"/>
      </rPr>
      <t>的</t>
    </r>
    <r>
      <rPr>
        <sz val="10"/>
        <rFont val="Arial"/>
        <charset val="134"/>
      </rPr>
      <t xml:space="preserve"> 1</t>
    </r>
    <r>
      <rPr>
        <sz val="10"/>
        <rFont val="宋体"/>
        <charset val="134"/>
      </rPr>
      <t>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</t>
    </r>
    <r>
      <rPr>
        <sz val="10"/>
        <rFont val="Arial"/>
        <charset val="134"/>
      </rPr>
      <t>4</t>
    </r>
    <r>
      <rPr>
        <sz val="10"/>
        <rFont val="宋体"/>
        <charset val="134"/>
      </rPr>
      <t>合并（只要一个敏感就算敏感）</t>
    </r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</si>
  <si>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06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07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08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020311 1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010101 1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020261 1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handle_day
handle_hour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 71
CONS_STATUS 2
RCA_FLAG 2
ORG_NO_9bit_09TABLE 104
</t>
    </r>
    <r>
      <rPr>
        <sz val="10"/>
        <rFont val="宋体"/>
        <charset val="134"/>
      </rPr>
      <t>用户最后一个月的缴费方式</t>
    </r>
    <r>
      <rPr>
        <sz val="10"/>
        <rFont val="Arial"/>
        <charset val="134"/>
      </rPr>
      <t xml:space="preserve">(4bit) 5
</t>
    </r>
    <r>
      <rPr>
        <sz val="10"/>
        <rFont val="宋体"/>
        <charset val="134"/>
      </rPr>
      <t>用户缴费方式</t>
    </r>
    <r>
      <rPr>
        <sz val="10"/>
        <rFont val="Arial"/>
        <charset val="134"/>
      </rPr>
      <t xml:space="preserve">(4bit) </t>
    </r>
    <r>
      <rPr>
        <sz val="10"/>
        <rFont val="宋体"/>
        <charset val="134"/>
      </rPr>
      <t>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转变路线</t>
    </r>
    <r>
      <rPr>
        <sz val="10"/>
        <rFont val="Arial"/>
        <charset val="134"/>
      </rPr>
      <t xml:space="preserve"> 42</t>
    </r>
  </si>
  <si>
    <t>rf(100)  20161213-1</t>
  </si>
  <si>
    <t>工单数 1
查询电费次数 1
最大 月[查询电费]次数 1
第四季度记录数 1
应收违约金的次数 1
平均电费 1
是否连接上06表 1
是否连接上07表 1
是否连接上08表 1
是否包含缴费方式 020311 1
是否包含缴费方式 010101 1
是否包含缴费方式 020261 1
是否违约 1
是否违约超出1个月以上 1
代表工单月份 1
handle_day
handle_hour
业务类型编码(大工单类型) 4
城乡标志 3
用电类型 12
小工单类型 71
CONS_STATUS 2
RCA_FLAG 2
ORG_NO_9bit_09TABLE 104
用户最后一个月的缴费方式(4bit) 5
用户缴费方式(4bit) 的 转变路线 42</t>
  </si>
  <si>
    <r>
      <rPr>
        <sz val="10"/>
        <rFont val="Arial"/>
        <charset val="134"/>
      </rPr>
      <t>262</t>
    </r>
    <r>
      <rPr>
        <sz val="10"/>
        <rFont val="宋体"/>
        <charset val="134"/>
      </rPr>
      <t>（按缴费方式分类）</t>
    </r>
  </si>
  <si>
    <t>rf(100)  20161213-2</t>
  </si>
  <si>
    <r>
      <rPr>
        <sz val="10"/>
        <rFont val="Arial"/>
        <charset val="134"/>
      </rPr>
      <t>201612-1</t>
    </r>
    <r>
      <rPr>
        <sz val="10"/>
        <rFont val="宋体"/>
        <charset val="134"/>
      </rPr>
      <t>、</t>
    </r>
    <r>
      <rPr>
        <sz val="10"/>
        <rFont val="Arial"/>
        <charset val="134"/>
      </rPr>
      <t>2</t>
    </r>
    <r>
      <rPr>
        <sz val="10"/>
        <rFont val="宋体"/>
        <charset val="134"/>
      </rPr>
      <t>和</t>
    </r>
    <r>
      <rPr>
        <sz val="10"/>
        <rFont val="Arial"/>
        <charset val="134"/>
      </rPr>
      <t>20161213-2</t>
    </r>
    <r>
      <rPr>
        <sz val="10"/>
        <rFont val="宋体"/>
        <charset val="134"/>
      </rPr>
      <t>合并（只要一个敏感就算敏感）</t>
    </r>
  </si>
  <si>
    <t>rf(100)  20161213-2-1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</si>
  <si>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06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07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08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020311 1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010101 1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020261 1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handle_day
handle_hour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(multi) 71
CONS_STATUS 2
RCA_FLAG 2
ORG_NO_9bit_09TABLE 104
</t>
    </r>
    <r>
      <rPr>
        <sz val="10"/>
        <rFont val="宋体"/>
        <charset val="134"/>
      </rPr>
      <t>用户最后一个月的缴费方式</t>
    </r>
    <r>
      <rPr>
        <sz val="10"/>
        <rFont val="Arial"/>
        <charset val="134"/>
      </rPr>
      <t xml:space="preserve">(4bit) 5
</t>
    </r>
    <r>
      <rPr>
        <sz val="10"/>
        <rFont val="宋体"/>
        <charset val="134"/>
      </rPr>
      <t>用户缴费方式</t>
    </r>
    <r>
      <rPr>
        <sz val="10"/>
        <rFont val="Arial"/>
        <charset val="134"/>
      </rPr>
      <t xml:space="preserve">(4bit) </t>
    </r>
    <r>
      <rPr>
        <sz val="10"/>
        <rFont val="宋体"/>
        <charset val="134"/>
      </rPr>
      <t>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转变路线</t>
    </r>
    <r>
      <rPr>
        <sz val="10"/>
        <rFont val="Arial"/>
        <charset val="134"/>
      </rPr>
      <t xml:space="preserve"> 42</t>
    </r>
  </si>
  <si>
    <r>
      <rPr>
        <sz val="10"/>
        <rFont val="Arial"/>
        <charset val="134"/>
      </rPr>
      <t>262(73</t>
    </r>
    <r>
      <rPr>
        <sz val="10"/>
        <rFont val="宋体"/>
        <charset val="134"/>
      </rPr>
      <t>工单</t>
    </r>
    <r>
      <rPr>
        <sz val="10"/>
        <rFont val="Arial"/>
        <charset val="134"/>
      </rPr>
      <t>)</t>
    </r>
  </si>
  <si>
    <t>rf(100)  20161213-3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</si>
  <si>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020311 1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010101 1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020261 1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handle_day
handle_hour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小工单类型（</t>
    </r>
    <r>
      <rPr>
        <sz val="10"/>
        <rFont val="Arial"/>
        <charset val="134"/>
      </rPr>
      <t>single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71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(multi) 71
CONS_STATUS 2
RCA_FLAG 2
ORG_NO_9bit_09TABLE 104
</t>
    </r>
    <r>
      <rPr>
        <sz val="10"/>
        <rFont val="宋体"/>
        <charset val="134"/>
      </rPr>
      <t>用户最后一个月的缴费方式</t>
    </r>
    <r>
      <rPr>
        <sz val="10"/>
        <rFont val="Arial"/>
        <charset val="134"/>
      </rPr>
      <t>(4bit) 5</t>
    </r>
  </si>
  <si>
    <t>rf(100)  20161213-4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</si>
  <si>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月电价方差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06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07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08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020311 1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010101 1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020261 1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handle_day
handle_hour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小工单类型（</t>
    </r>
    <r>
      <rPr>
        <sz val="10"/>
        <rFont val="Arial"/>
        <charset val="134"/>
      </rPr>
      <t>single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71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(multi) 71
CONS_STATUS 2
RCA_FLAG 2
ORG_NO_9bit_09TABLE 104
</t>
    </r>
    <r>
      <rPr>
        <sz val="10"/>
        <rFont val="宋体"/>
        <charset val="134"/>
      </rPr>
      <t>用户最后一个月的缴费方式</t>
    </r>
    <r>
      <rPr>
        <sz val="10"/>
        <rFont val="Arial"/>
        <charset val="134"/>
      </rPr>
      <t xml:space="preserve">(4bit) 5
</t>
    </r>
    <r>
      <rPr>
        <sz val="10"/>
        <rFont val="宋体"/>
        <charset val="134"/>
      </rPr>
      <t>用户缴费方式</t>
    </r>
    <r>
      <rPr>
        <sz val="10"/>
        <rFont val="Arial"/>
        <charset val="134"/>
      </rPr>
      <t xml:space="preserve">(4bit) </t>
    </r>
    <r>
      <rPr>
        <sz val="10"/>
        <rFont val="宋体"/>
        <charset val="134"/>
      </rPr>
      <t>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转变路线</t>
    </r>
    <r>
      <rPr>
        <sz val="10"/>
        <rFont val="Arial"/>
        <charset val="134"/>
      </rPr>
      <t xml:space="preserve"> 42</t>
    </r>
  </si>
  <si>
    <r>
      <rPr>
        <sz val="10"/>
        <rFont val="Arial"/>
        <charset val="134"/>
      </rPr>
      <t>rf(100)  20161213-5(</t>
    </r>
    <r>
      <rPr>
        <sz val="10"/>
        <rFont val="宋体"/>
        <charset val="134"/>
      </rPr>
      <t>电价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</si>
  <si>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月电价方差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06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07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08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020311 1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010101 1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020261 1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handle_day
handle_hour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小工单类型（</t>
    </r>
    <r>
      <rPr>
        <sz val="10"/>
        <rFont val="Arial"/>
        <charset val="134"/>
      </rPr>
      <t>single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71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(multi) 71
CONS_STATUS 2
RCA_FLAG 2
ORG_NO_9bit_09TABLE 104
</t>
    </r>
    <r>
      <rPr>
        <sz val="10"/>
        <rFont val="宋体"/>
        <charset val="134"/>
      </rPr>
      <t>用户最后一个月的缴费方式</t>
    </r>
    <r>
      <rPr>
        <sz val="10"/>
        <rFont val="Arial"/>
        <charset val="134"/>
      </rPr>
      <t>(4bit) 5</t>
    </r>
  </si>
  <si>
    <r>
      <rPr>
        <sz val="10"/>
        <rFont val="Arial"/>
        <charset val="134"/>
      </rPr>
      <t>rf(100)  20161213-6(</t>
    </r>
    <r>
      <rPr>
        <sz val="10"/>
        <rFont val="宋体"/>
        <charset val="134"/>
      </rPr>
      <t>电价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</si>
  <si>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最大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月</t>
    </r>
    <r>
      <rPr>
        <sz val="10"/>
        <rFont val="Arial"/>
        <charset val="134"/>
      </rPr>
      <t>[</t>
    </r>
    <r>
      <rPr>
        <sz val="10"/>
        <rFont val="宋体"/>
        <charset val="134"/>
      </rPr>
      <t>查询电费</t>
    </r>
    <r>
      <rPr>
        <sz val="10"/>
        <rFont val="Arial"/>
        <charset val="134"/>
      </rPr>
      <t>]</t>
    </r>
    <r>
      <rPr>
        <sz val="10"/>
        <rFont val="宋体"/>
        <charset val="134"/>
      </rPr>
      <t>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平均电费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月电价方差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020311 1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010101 1
</t>
    </r>
    <r>
      <rPr>
        <sz val="10"/>
        <rFont val="宋体"/>
        <charset val="134"/>
      </rPr>
      <t>是否包含缴费方式</t>
    </r>
    <r>
      <rPr>
        <sz val="10"/>
        <rFont val="Arial"/>
        <charset val="134"/>
      </rPr>
      <t xml:space="preserve"> 020261 1
</t>
    </r>
    <r>
      <rPr>
        <sz val="10"/>
        <rFont val="宋体"/>
        <charset val="134"/>
      </rPr>
      <t>是否违约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是否违约超出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个月以上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handle_day
handle_hour
</t>
    </r>
    <r>
      <rPr>
        <sz val="10"/>
        <rFont val="宋体"/>
        <charset val="134"/>
      </rPr>
      <t>业务类型编码</t>
    </r>
    <r>
      <rPr>
        <sz val="10"/>
        <rFont val="Arial"/>
        <charset val="134"/>
      </rPr>
      <t>(</t>
    </r>
    <r>
      <rPr>
        <sz val="10"/>
        <rFont val="宋体"/>
        <charset val="134"/>
      </rPr>
      <t>大工单类型</t>
    </r>
    <r>
      <rPr>
        <sz val="10"/>
        <rFont val="Arial"/>
        <charset val="134"/>
      </rPr>
      <t xml:space="preserve">) 4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 xml:space="preserve"> 12
</t>
    </r>
    <r>
      <rPr>
        <sz val="10"/>
        <rFont val="宋体"/>
        <charset val="134"/>
      </rPr>
      <t>小工单类型（</t>
    </r>
    <r>
      <rPr>
        <sz val="10"/>
        <rFont val="Arial"/>
        <charset val="134"/>
      </rPr>
      <t>single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71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(multi) 71
CONS_STATUS 2
RCA_FLAG 2
ORG_NO_9bit_09TABLE 104
</t>
    </r>
    <r>
      <rPr>
        <sz val="10"/>
        <rFont val="宋体"/>
        <charset val="134"/>
      </rPr>
      <t>用户最后一个月的缴费方式</t>
    </r>
    <r>
      <rPr>
        <sz val="10"/>
        <rFont val="Arial"/>
        <charset val="134"/>
      </rPr>
      <t>(4bit) 5</t>
    </r>
  </si>
  <si>
    <r>
      <rPr>
        <sz val="10"/>
        <rFont val="Arial"/>
        <charset val="134"/>
      </rPr>
      <t>rf(100)  20161213-7(</t>
    </r>
    <r>
      <rPr>
        <sz val="10"/>
        <rFont val="宋体"/>
        <charset val="134"/>
      </rPr>
      <t>电价</t>
    </r>
    <r>
      <rPr>
        <sz val="10"/>
        <rFont val="Arial"/>
        <charset val="134"/>
      </rPr>
      <t>)</t>
    </r>
  </si>
  <si>
    <t>工单数 1
查询电费次数 1
最大 月[查询电费]次数 1
缴费方式 次数 1
第四季度记录数 1
应收违约金的次数 1
平均电费 1
月电价方差 1
是否包含缴费方式 020311 1
是否包含缴费方式 010101 1
是否包含缴费方式 020261 1
是否违约 1
是否违约超出1个月以上 1
代表工单月份 1
handle_day
handle_hour
业务类型编码(大工单类型) 4
城乡标志 3
用电类型 12
小工单类型（single） 71
小工单类型(multi) 71
CONS_STATUS 2
RCA_FLAG 2
ORG_NO_9bit_09TABLE 104
用户最后一个月的缴费方式(4bit) 5</t>
  </si>
  <si>
    <r>
      <rPr>
        <sz val="10"/>
        <rFont val="Arial"/>
        <charset val="134"/>
      </rPr>
      <t>rf(100)  20161213-8(</t>
    </r>
    <r>
      <rPr>
        <sz val="10"/>
        <rFont val="宋体"/>
        <charset val="134"/>
      </rPr>
      <t>电价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</si>
  <si>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rf(100)  20161213-9(</t>
    </r>
    <r>
      <rPr>
        <sz val="10"/>
        <rFont val="宋体"/>
        <charset val="134"/>
      </rPr>
      <t>分城乡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</si>
  <si>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rf(100)  20161213-10(</t>
    </r>
    <r>
      <rPr>
        <sz val="10"/>
        <rFont val="宋体"/>
        <charset val="134"/>
      </rPr>
      <t>分用电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</si>
  <si>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rf(100)  20161213-11(</t>
    </r>
    <r>
      <rPr>
        <sz val="10"/>
        <rFont val="宋体"/>
        <charset val="134"/>
      </rPr>
      <t>PAY_MODE</t>
    </r>
    <r>
      <rPr>
        <sz val="10"/>
        <rFont val="Arial"/>
        <charset val="134"/>
      </rPr>
      <t>)</t>
    </r>
  </si>
  <si>
    <t>合并方案</t>
  </si>
  <si>
    <r>
      <rPr>
        <sz val="10"/>
        <rFont val="Arial"/>
        <charset val="134"/>
      </rPr>
      <t>8</t>
    </r>
    <r>
      <rPr>
        <sz val="10"/>
        <rFont val="宋体"/>
        <charset val="134"/>
      </rPr>
      <t>、</t>
    </r>
    <r>
      <rPr>
        <sz val="10"/>
        <rFont val="Arial"/>
        <charset val="134"/>
      </rPr>
      <t>9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</t>
    </r>
    <r>
      <rPr>
        <sz val="10"/>
        <rFont val="宋体"/>
        <charset val="134"/>
      </rPr>
      <t>合并</t>
    </r>
  </si>
  <si>
    <t>rf(500)  20161213-12</t>
  </si>
  <si>
    <t>20161213-8
20161213-12
20161214-1</t>
  </si>
  <si>
    <t>补充用电类型</t>
  </si>
  <si>
    <t>rf(100)  20161214-1</t>
  </si>
  <si>
    <t>rf(100)  20161215-1</t>
  </si>
  <si>
    <r>
      <rPr>
        <b/>
        <sz val="11"/>
        <rFont val="Courier New"/>
        <charset val="134"/>
      </rPr>
      <t>7/3</t>
    </r>
    <r>
      <rPr>
        <b/>
        <sz val="11"/>
        <rFont val="宋体"/>
        <charset val="134"/>
      </rPr>
      <t>验证</t>
    </r>
  </si>
  <si>
    <t>total: 658374
total &gt;= 300: 645220
total &lt; 300: 12439
total &lt; 300  &amp;&amp;  tag1/total &gt; 0.122 ——&gt; 规则直接判为敏感: 2419
total &lt; 300  &amp;&amp;  tag1/total &lt; 0.122 ——&gt; 规则直接判为非敏感: 10020
total &gt;= 300  &amp;&amp;  tag1/total &lt; 0.03 ——&gt; 规则直接判为非敏感: 256942
total &gt;= 300  &amp;&amp;  tag1/total &gt;= 0.03 ——&gt; 留给 分类器 解决: 388278
另外，空 小工单类型 数据  ——&gt; 也留给 分类器 解决: 715
留给 分类器 解决: 388993
根据 用电类别 ELEC_TYPE 进行过滤
ELEC_TYPE_IS_NONSENSITIVE: 6(敏感：0,不敏感：6)
剩下: 388987
根据 所属市（区）公司供电单位编码 CITY_ORG_NO 进行过滤
CITY_ORG_NO_IS_NONSENSITIVE: 48889(敏感：100,不敏感：48789)
剩下: 340098(敏感：77568,不敏感：262530，比例：3.384514)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</si>
  <si>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>29+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>12+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>3</t>
    </r>
  </si>
  <si>
    <t>rf(100trees)</t>
  </si>
  <si>
    <t>lr</t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</si>
  <si>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分类器二</t>
    </r>
  </si>
  <si>
    <t>工单数 1
查询电费次数 1
第四季度记录数 1
代表工单月份 1
城乡标志 3
用电类型 12
小工单类型 29</t>
  </si>
  <si>
    <r>
      <rPr>
        <sz val="10"/>
        <rFont val="Arial"/>
        <charset val="134"/>
      </rPr>
      <t>rf(100trees)+09</t>
    </r>
    <r>
      <rPr>
        <sz val="10"/>
        <rFont val="宋体"/>
        <charset val="134"/>
      </rPr>
      <t>表规则</t>
    </r>
  </si>
  <si>
    <r>
      <rPr>
        <sz val="10.5"/>
        <color rgb="FF000000"/>
        <rFont val="Courier New"/>
        <charset val="134"/>
      </rPr>
      <t>30730</t>
    </r>
    <r>
      <rPr>
        <sz val="10.5"/>
        <color rgb="FF000000"/>
        <rFont val="宋体"/>
        <charset val="134"/>
      </rPr>
      <t>（才过滤</t>
    </r>
    <r>
      <rPr>
        <sz val="10.5"/>
        <color rgb="FF000000"/>
        <rFont val="Courier New"/>
        <charset val="134"/>
      </rPr>
      <t>185</t>
    </r>
    <r>
      <rPr>
        <sz val="10.5"/>
        <color rgb="FF000000"/>
        <rFont val="宋体"/>
        <charset val="134"/>
      </rPr>
      <t>个）</t>
    </r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</si>
  <si>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09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城市编码</t>
    </r>
    <r>
      <rPr>
        <sz val="10"/>
        <rFont val="Arial"/>
        <charset val="134"/>
      </rPr>
      <t xml:space="preserve"> 9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 29</t>
    </r>
  </si>
  <si>
    <r>
      <rPr>
        <sz val="10"/>
        <rFont val="Arial"/>
        <charset val="134"/>
      </rPr>
      <t>46</t>
    </r>
    <r>
      <rPr>
        <sz val="10"/>
        <rFont val="宋体"/>
        <charset val="134"/>
      </rPr>
      <t>（加了特征</t>
    </r>
    <r>
      <rPr>
        <sz val="10"/>
        <rFont val="Arial"/>
        <charset val="134"/>
      </rPr>
      <t>[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09</t>
    </r>
    <r>
      <rPr>
        <sz val="10"/>
        <rFont val="宋体"/>
        <charset val="134"/>
      </rPr>
      <t>表</t>
    </r>
    <r>
      <rPr>
        <sz val="10"/>
        <rFont val="Arial"/>
        <charset val="134"/>
      </rPr>
      <t>]</t>
    </r>
    <r>
      <rPr>
        <sz val="10"/>
        <rFont val="宋体"/>
        <charset val="134"/>
      </rPr>
      <t>）</t>
    </r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</si>
  <si>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>29+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>12+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>3+</t>
    </r>
    <r>
      <rPr>
        <sz val="10"/>
        <rFont val="宋体"/>
        <charset val="134"/>
      </rPr>
      <t>代表工单月份</t>
    </r>
  </si>
  <si>
    <t>rf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</si>
  <si>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>29+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>12+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>3+</t>
    </r>
    <r>
      <rPr>
        <sz val="10"/>
        <rFont val="宋体"/>
        <charset val="134"/>
      </rPr>
      <t>第四季度记录数</t>
    </r>
  </si>
  <si>
    <t>total: 370871
total &gt;= 300: 363375
total &lt; 300: 6918
total &lt; 300  &amp;&amp;  tag1/total &gt; 0.122 ——&gt; 规则直接判为敏感: 879
total &lt; 300  &amp;&amp;  tag1/total &lt; 0.122 ——&gt; 规则直接判为非敏感: 6039
total &gt;= 300  &amp;&amp;  tag1/total &lt; 0.03 ——&gt; 规则直接判为非敏感: 173591
total &gt;= 300  &amp;&amp;  tag1/total &gt;= 0.03 ——&gt; 留给 分类器 解决: 189784
另外，空 小工单类型 数据  ——&gt; 也留给 分类器 解决: 578
留给 分类器 解决: 190362
根据 用电类别 ELEC_TYPE 进行过滤
ELEC_TYPE_IS_NONSENSITIVE: 4
剩下: 190358
根据 所属市（区）公司供电单位编码 CITY_ORG_NO 进行过滤
CITY_ORG_NO_IS_NONSENSITIVE: 27339
剩下: 163019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</si>
  <si>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>29+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>12+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>3+</t>
    </r>
    <r>
      <rPr>
        <sz val="10"/>
        <rFont val="宋体"/>
        <charset val="134"/>
      </rPr>
      <t>市编码9个</t>
    </r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</si>
  <si>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>29+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>12+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>3+</t>
    </r>
    <r>
      <rPr>
        <sz val="10"/>
        <rFont val="宋体"/>
        <charset val="134"/>
      </rPr>
      <t>代表工单月份+城市编码9</t>
    </r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</si>
  <si>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小工单类型用电类型</t>
    </r>
    <r>
      <rPr>
        <sz val="10"/>
        <rFont val="Arial"/>
        <charset val="134"/>
      </rPr>
      <t>12+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>3+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>+</t>
    </r>
    <r>
      <rPr>
        <sz val="10"/>
        <rFont val="宋体"/>
        <charset val="134"/>
      </rPr>
      <t>代表工单月份+城市编码9</t>
    </r>
  </si>
  <si>
    <r>
      <rPr>
        <sz val="10"/>
        <rFont val="Arial"/>
        <charset val="134"/>
      </rPr>
      <t>57 (</t>
    </r>
    <r>
      <rPr>
        <sz val="10"/>
        <rFont val="宋体"/>
        <charset val="134"/>
      </rPr>
      <t>比分类器</t>
    </r>
    <r>
      <rPr>
        <sz val="10"/>
        <rFont val="Arial"/>
        <charset val="134"/>
      </rPr>
      <t>6</t>
    </r>
    <r>
      <rPr>
        <sz val="10"/>
        <rFont val="宋体"/>
        <charset val="134"/>
      </rPr>
      <t>过了个第四季度记录数</t>
    </r>
    <r>
      <rPr>
        <sz val="10"/>
        <rFont val="Arial"/>
        <charset val="134"/>
      </rPr>
      <t>)</t>
    </r>
  </si>
  <si>
    <t>total: 658374
is_connect_to_09table == 1 : 555748
is_connect_to_09table == 0 : 102626
data_connect_to_09table 进一步根据tag1/total过滤...
tag1/total == 1 : 115 ---&gt;直接判为敏感(敏感：115,不敏感：0)
tag1/total == 0 : 4693 ---&gt;直接判为非敏感(敏感：0,不敏感：4693)
剩下: 550374(敏感：79839,不敏感：470535，比例：5.893548)</t>
  </si>
  <si>
    <t>工单数1+查询电费次数1+小工单类型200+个+用电类型12+城乡标志3+第四季度记录数+代表工单月份+城市编码12</t>
  </si>
  <si>
    <t>247+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</si>
  <si>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>1+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>29+</t>
    </r>
    <r>
      <rPr>
        <sz val="10"/>
        <rFont val="宋体"/>
        <charset val="134"/>
      </rPr>
      <t>用电类型</t>
    </r>
    <r>
      <rPr>
        <sz val="10"/>
        <rFont val="Arial"/>
        <charset val="134"/>
      </rPr>
      <t>12+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>3+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>+</t>
    </r>
    <r>
      <rPr>
        <sz val="10"/>
        <rFont val="宋体"/>
        <charset val="134"/>
      </rPr>
      <t>代表工单月份+城市编码9</t>
    </r>
  </si>
  <si>
    <r>
      <rPr>
        <sz val="10"/>
        <rFont val="Arial"/>
        <charset val="134"/>
      </rPr>
      <t>57(</t>
    </r>
    <r>
      <rPr>
        <sz val="10"/>
        <rFont val="宋体"/>
        <charset val="134"/>
      </rPr>
      <t>比分类器</t>
    </r>
    <r>
      <rPr>
        <sz val="10"/>
        <rFont val="Arial"/>
        <charset val="134"/>
      </rPr>
      <t>8</t>
    </r>
    <r>
      <rPr>
        <sz val="10"/>
        <rFont val="宋体"/>
        <charset val="134"/>
      </rPr>
      <t>减少工单类型</t>
    </r>
    <r>
      <rPr>
        <sz val="10"/>
        <rFont val="Arial"/>
        <charset val="134"/>
      </rPr>
      <t>)</t>
    </r>
  </si>
  <si>
    <t>total: 370871
is_connect_to_09table == 1 : 201702
is_connect_to_09table == 0 : 169169
data_connect_to_09table 进一步根据tag1/total过滤...
tag1/total == 1 : 8 ---&gt;直接判为敏感
tag1/total == 0 : 2117 ---&gt;直接判为非敏感
剩下: 199224</t>
  </si>
  <si>
    <t>total: 658374
is_connect_to_09table == 1 : 555748
is_connect_to_09table == 0 : 102626
data_connect_to_09table 进一步根据total和tag1/total过滤...
total &gt;= 300: 545109
total &lt; 300: 10073
total &lt; 300  &amp;&amp;  tag1/total &gt;= 0.122 ——&gt; 规则直接判为敏感: 2053(敏感：1091,不敏感：962)
tag1/total == 1 : 0 ---&gt;直接判为敏感(敏感：0,不敏感：0)
tag1/total == 0 : 4693 ---&gt;直接判为非敏感(敏感：0,不敏感：4693)
剩下: 548436(敏感：78863,不敏感：469573，比例：5.954288)</t>
  </si>
  <si>
    <t>工单数 1
查询电费次数 1
第四季度记录数 1
是否连接上09表 1
代表工单月份 1
城乡标志 3
城市编码 9
小工单类型 29</t>
  </si>
  <si>
    <t>total: 370871
is_connect_to_09table == 1 : 201702
is_connect_to_09table == 0 : 169169
data_connect_to_09table 进一步根据total和tag1/total过滤...
total &gt;= 300: 197718
total &lt; 300: 3631
total &lt; 300  &amp;&amp;  tag1/total &gt; 0.122 ——&gt; 规则直接判为敏感: 448
tag1/total == 1 : 0 ---&gt;直接判为敏感
tag1/total == 0 : 2117 ---&gt;直接判为非敏感
剩下: 198784</t>
  </si>
  <si>
    <r>
      <rPr>
        <sz val="10"/>
        <rFont val="Arial"/>
        <charset val="134"/>
      </rPr>
      <t>细分规则</t>
    </r>
    <r>
      <rPr>
        <sz val="10"/>
        <rFont val="Arial"/>
        <charset val="134"/>
      </rPr>
      <t>3</t>
    </r>
  </si>
  <si>
    <t>total: 658374
is_connect_to_09table == 1 : 555748
is_connect_to_09table == 0 : 102626
data_connect_to_09table 进一步根据total和tag1/total过滤...
tag1/total == 1 ——&gt; 规则直接判为敏感: 122(敏感：122,不敏感：0)
tag1/total &lt; 0.01 ——&gt; 规则直接判为敏感: 174493(敏感：436,不敏感：174057)
剩下: 380567(敏感：79396,不敏感：301171，比例：3.793277)
根据 用电类别 ELEC_TYPE 进行过滤
ELEC_TYPE_IS_NONSENSITIVE: 4(敏感：0,不敏感：4)
剩下: 380563
根据 所属市（区）公司供电单位编码 CITY_ORG_NO 进行过滤
CITY_ORG_NO_IS_NONSENSITIVE: 557(敏感：100,不敏感：457)
剩下: 380006(敏感：79296,不敏感：300710，比例：3.792247)</t>
  </si>
  <si>
    <r>
      <rPr>
        <sz val="10"/>
        <rFont val="Arial"/>
        <charset val="134"/>
      </rPr>
      <t>工单数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查询电费次数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第四季度记录数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应收违约金的次数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08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是否连接上</t>
    </r>
    <r>
      <rPr>
        <sz val="10"/>
        <rFont val="Arial"/>
        <charset val="134"/>
      </rPr>
      <t>09</t>
    </r>
    <r>
      <rPr>
        <sz val="10"/>
        <rFont val="宋体"/>
        <charset val="134"/>
      </rPr>
      <t>表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代表工单月份</t>
    </r>
    <r>
      <rPr>
        <sz val="10"/>
        <rFont val="Arial"/>
        <charset val="134"/>
      </rPr>
      <t xml:space="preserve"> 1
</t>
    </r>
    <r>
      <rPr>
        <sz val="10"/>
        <rFont val="宋体"/>
        <charset val="134"/>
      </rPr>
      <t>城乡标志</t>
    </r>
    <r>
      <rPr>
        <sz val="10"/>
        <rFont val="Arial"/>
        <charset val="134"/>
      </rPr>
      <t xml:space="preserve"> 3
</t>
    </r>
    <r>
      <rPr>
        <sz val="10"/>
        <rFont val="宋体"/>
        <charset val="134"/>
      </rPr>
      <t>城市编码</t>
    </r>
    <r>
      <rPr>
        <sz val="10"/>
        <rFont val="Arial"/>
        <charset val="134"/>
      </rPr>
      <t xml:space="preserve"> 9
</t>
    </r>
    <r>
      <rPr>
        <sz val="10"/>
        <rFont val="宋体"/>
        <charset val="134"/>
      </rPr>
      <t>小工单类型</t>
    </r>
    <r>
      <rPr>
        <sz val="10"/>
        <rFont val="Arial"/>
        <charset val="134"/>
      </rPr>
      <t xml:space="preserve"> 29</t>
    </r>
  </si>
  <si>
    <t>total: 370871
is_connect_to_09table == 1 : 201702
is_connect_to_09table == 0 : 169169
data_connect_to_09table 进一步根据total和tag1/total过滤...
tag1/total == 1 ——&gt; 规则直接判为敏感: 9
tag1/total &lt; 0.01 ——&gt; 规则直接判为敏感: 85830
剩下: 115510
根据 用电类别 ELEC_TYPE 进行过滤
ELEC_TYPE_IS_NONSENSITIVE: 1
剩下: 115509
根据 所属市（区）公司供电单位编码 CITY_ORG_NO 进行过滤
CITY_ORG_NO_IS_NONSENSITIVE: 199
剩下: 115310</t>
  </si>
  <si>
    <t>工单数 1
查询电费次数 1
第四季度记录数 1
应收违约金的次数 1
是否连接上08表 1
是否连接上09表 1
代表工单月份 1
城乡标志 3
城市编码 9
小工单类型 141</t>
  </si>
  <si>
    <r>
      <rPr>
        <sz val="10"/>
        <rFont val="Arial"/>
        <charset val="134"/>
      </rPr>
      <t xml:space="preserve">total: 658374
is_connect_to_09table == 1 : 555748
is_connect_to_09table == 0 : 102626
data_connect_to_09table </t>
    </r>
    <r>
      <rPr>
        <sz val="10"/>
        <rFont val="宋体"/>
        <charset val="134"/>
      </rPr>
      <t>进一步根据</t>
    </r>
    <r>
      <rPr>
        <sz val="10"/>
        <rFont val="Arial"/>
        <charset val="134"/>
      </rPr>
      <t>total</t>
    </r>
    <r>
      <rPr>
        <sz val="10"/>
        <rFont val="宋体"/>
        <charset val="134"/>
      </rPr>
      <t>和</t>
    </r>
    <r>
      <rPr>
        <sz val="10"/>
        <rFont val="Arial"/>
        <charset val="134"/>
      </rPr>
      <t>tag1/total</t>
    </r>
    <r>
      <rPr>
        <sz val="10"/>
        <rFont val="宋体"/>
        <charset val="134"/>
      </rPr>
      <t>过滤</t>
    </r>
    <r>
      <rPr>
        <sz val="10"/>
        <rFont val="Arial"/>
        <charset val="134"/>
      </rPr>
      <t xml:space="preserve">...
tag1/total == 1 ——&gt; </t>
    </r>
    <r>
      <rPr>
        <sz val="10"/>
        <rFont val="宋体"/>
        <charset val="134"/>
      </rPr>
      <t>规则直接判为敏感</t>
    </r>
    <r>
      <rPr>
        <sz val="10"/>
        <rFont val="Arial"/>
        <charset val="134"/>
      </rPr>
      <t>: 122(</t>
    </r>
    <r>
      <rPr>
        <sz val="10"/>
        <rFont val="宋体"/>
        <charset val="134"/>
      </rPr>
      <t>敏感：</t>
    </r>
    <r>
      <rPr>
        <sz val="10"/>
        <rFont val="Arial"/>
        <charset val="134"/>
      </rPr>
      <t>122,</t>
    </r>
    <r>
      <rPr>
        <sz val="10"/>
        <rFont val="宋体"/>
        <charset val="134"/>
      </rPr>
      <t>不敏感：</t>
    </r>
    <r>
      <rPr>
        <sz val="10"/>
        <rFont val="Arial"/>
        <charset val="134"/>
      </rPr>
      <t xml:space="preserve">0)
tag1/total &lt; 0.01 ——&gt; </t>
    </r>
    <r>
      <rPr>
        <sz val="10"/>
        <rFont val="宋体"/>
        <charset val="134"/>
      </rPr>
      <t>规则直接判为非敏感</t>
    </r>
    <r>
      <rPr>
        <sz val="10"/>
        <rFont val="Arial"/>
        <charset val="134"/>
      </rPr>
      <t>: 174493(</t>
    </r>
    <r>
      <rPr>
        <sz val="10"/>
        <rFont val="宋体"/>
        <charset val="134"/>
      </rPr>
      <t>敏感：</t>
    </r>
    <r>
      <rPr>
        <sz val="10"/>
        <rFont val="Arial"/>
        <charset val="134"/>
      </rPr>
      <t>436,</t>
    </r>
    <r>
      <rPr>
        <sz val="10"/>
        <rFont val="宋体"/>
        <charset val="134"/>
      </rPr>
      <t>不敏感：</t>
    </r>
    <r>
      <rPr>
        <sz val="10"/>
        <rFont val="Arial"/>
        <charset val="134"/>
      </rPr>
      <t xml:space="preserve">174057)
</t>
    </r>
    <r>
      <rPr>
        <sz val="10"/>
        <rFont val="宋体"/>
        <charset val="134"/>
      </rPr>
      <t>剩下</t>
    </r>
    <r>
      <rPr>
        <sz val="10"/>
        <rFont val="Arial"/>
        <charset val="134"/>
      </rPr>
      <t>: 381133(</t>
    </r>
    <r>
      <rPr>
        <sz val="10"/>
        <rFont val="宋体"/>
        <charset val="134"/>
      </rPr>
      <t>敏感：</t>
    </r>
    <r>
      <rPr>
        <sz val="10"/>
        <rFont val="Arial"/>
        <charset val="134"/>
      </rPr>
      <t>79467,</t>
    </r>
    <r>
      <rPr>
        <sz val="10"/>
        <rFont val="宋体"/>
        <charset val="134"/>
      </rPr>
      <t>不敏感：</t>
    </r>
    <r>
      <rPr>
        <sz val="10"/>
        <rFont val="Arial"/>
        <charset val="134"/>
      </rPr>
      <t>301666</t>
    </r>
    <r>
      <rPr>
        <sz val="10"/>
        <rFont val="宋体"/>
        <charset val="134"/>
      </rPr>
      <t>，比例：</t>
    </r>
    <r>
      <rPr>
        <sz val="10"/>
        <rFont val="Arial"/>
        <charset val="134"/>
      </rPr>
      <t xml:space="preserve">3.796117)
</t>
    </r>
    <r>
      <rPr>
        <sz val="10"/>
        <rFont val="宋体"/>
        <charset val="134"/>
      </rPr>
      <t>根据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用电类别</t>
    </r>
    <r>
      <rPr>
        <sz val="10"/>
        <rFont val="Arial"/>
        <charset val="134"/>
      </rPr>
      <t xml:space="preserve"> ELEC_TYPE </t>
    </r>
    <r>
      <rPr>
        <sz val="10"/>
        <rFont val="宋体"/>
        <charset val="134"/>
      </rPr>
      <t>进行过滤</t>
    </r>
    <r>
      <rPr>
        <sz val="10"/>
        <rFont val="Arial"/>
        <charset val="134"/>
      </rPr>
      <t xml:space="preserve">
ELEC_TYPE_IS_NONSENSITIVE: 4(</t>
    </r>
    <r>
      <rPr>
        <sz val="10"/>
        <rFont val="宋体"/>
        <charset val="134"/>
      </rPr>
      <t>敏感：</t>
    </r>
    <r>
      <rPr>
        <sz val="10"/>
        <rFont val="Arial"/>
        <charset val="134"/>
      </rPr>
      <t>0,</t>
    </r>
    <r>
      <rPr>
        <sz val="10"/>
        <rFont val="宋体"/>
        <charset val="134"/>
      </rPr>
      <t>不敏感：</t>
    </r>
    <r>
      <rPr>
        <sz val="10"/>
        <rFont val="Arial"/>
        <charset val="134"/>
      </rPr>
      <t xml:space="preserve">4)
</t>
    </r>
    <r>
      <rPr>
        <sz val="10"/>
        <rFont val="宋体"/>
        <charset val="134"/>
      </rPr>
      <t>剩下</t>
    </r>
    <r>
      <rPr>
        <sz val="10"/>
        <rFont val="Arial"/>
        <charset val="134"/>
      </rPr>
      <t xml:space="preserve">: 381129
</t>
    </r>
    <r>
      <rPr>
        <sz val="10"/>
        <rFont val="宋体"/>
        <charset val="134"/>
      </rPr>
      <t>根据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所属市（区）公司供电单位编码</t>
    </r>
    <r>
      <rPr>
        <sz val="10"/>
        <rFont val="Arial"/>
        <charset val="134"/>
      </rPr>
      <t xml:space="preserve"> CITY_ORG_NO </t>
    </r>
    <r>
      <rPr>
        <sz val="10"/>
        <rFont val="宋体"/>
        <charset val="134"/>
      </rPr>
      <t>进行过滤</t>
    </r>
    <r>
      <rPr>
        <sz val="10"/>
        <rFont val="Arial"/>
        <charset val="134"/>
      </rPr>
      <t xml:space="preserve">
CITY_ORG_NO_IS_NONSENSITIVE: 557(</t>
    </r>
    <r>
      <rPr>
        <sz val="10"/>
        <rFont val="宋体"/>
        <charset val="134"/>
      </rPr>
      <t>敏感：</t>
    </r>
    <r>
      <rPr>
        <sz val="10"/>
        <rFont val="Arial"/>
        <charset val="134"/>
      </rPr>
      <t>100,</t>
    </r>
    <r>
      <rPr>
        <sz val="10"/>
        <rFont val="宋体"/>
        <charset val="134"/>
      </rPr>
      <t>不敏感：</t>
    </r>
    <r>
      <rPr>
        <sz val="10"/>
        <rFont val="Arial"/>
        <charset val="134"/>
      </rPr>
      <t xml:space="preserve">457)
</t>
    </r>
    <r>
      <rPr>
        <sz val="10"/>
        <rFont val="宋体"/>
        <charset val="134"/>
      </rPr>
      <t>剩下</t>
    </r>
    <r>
      <rPr>
        <sz val="10"/>
        <rFont val="Arial"/>
        <charset val="134"/>
      </rPr>
      <t>: 380572(</t>
    </r>
    <r>
      <rPr>
        <sz val="10"/>
        <rFont val="宋体"/>
        <charset val="134"/>
      </rPr>
      <t>敏感：</t>
    </r>
    <r>
      <rPr>
        <sz val="10"/>
        <rFont val="Arial"/>
        <charset val="134"/>
      </rPr>
      <t>79367,</t>
    </r>
    <r>
      <rPr>
        <sz val="10"/>
        <rFont val="宋体"/>
        <charset val="134"/>
      </rPr>
      <t>不敏感：</t>
    </r>
    <r>
      <rPr>
        <sz val="10"/>
        <rFont val="Arial"/>
        <charset val="134"/>
      </rPr>
      <t>301205</t>
    </r>
    <r>
      <rPr>
        <sz val="10"/>
        <rFont val="宋体"/>
        <charset val="134"/>
      </rPr>
      <t>，比例：</t>
    </r>
    <r>
      <rPr>
        <sz val="10"/>
        <rFont val="Arial"/>
        <charset val="134"/>
      </rPr>
      <t xml:space="preserve">3.795091)
CONS_STATUS==3: 6 ——&gt; </t>
    </r>
    <r>
      <rPr>
        <sz val="10"/>
        <rFont val="宋体"/>
        <charset val="134"/>
      </rPr>
      <t>规则直接判为非敏感</t>
    </r>
    <r>
      <rPr>
        <sz val="10"/>
        <rFont val="Arial"/>
        <charset val="134"/>
      </rPr>
      <t>(</t>
    </r>
    <r>
      <rPr>
        <sz val="10"/>
        <rFont val="宋体"/>
        <charset val="134"/>
      </rPr>
      <t>敏感：</t>
    </r>
    <r>
      <rPr>
        <sz val="10"/>
        <rFont val="Arial"/>
        <charset val="134"/>
      </rPr>
      <t>0,</t>
    </r>
    <r>
      <rPr>
        <sz val="10"/>
        <rFont val="宋体"/>
        <charset val="134"/>
      </rPr>
      <t>不敏感：</t>
    </r>
    <r>
      <rPr>
        <sz val="10"/>
        <rFont val="Arial"/>
        <charset val="134"/>
      </rPr>
      <t xml:space="preserve">6)
CONT_TYPE==2: 73 ——&gt; </t>
    </r>
    <r>
      <rPr>
        <sz val="10"/>
        <rFont val="宋体"/>
        <charset val="134"/>
      </rPr>
      <t>规则直接判为非敏感</t>
    </r>
    <r>
      <rPr>
        <sz val="10"/>
        <rFont val="Arial"/>
        <charset val="134"/>
      </rPr>
      <t>(</t>
    </r>
    <r>
      <rPr>
        <sz val="10"/>
        <rFont val="宋体"/>
        <charset val="134"/>
      </rPr>
      <t>敏感：</t>
    </r>
    <r>
      <rPr>
        <sz val="10"/>
        <rFont val="Arial"/>
        <charset val="134"/>
      </rPr>
      <t>14,</t>
    </r>
    <r>
      <rPr>
        <sz val="10"/>
        <rFont val="宋体"/>
        <charset val="134"/>
      </rPr>
      <t>不敏感：</t>
    </r>
    <r>
      <rPr>
        <sz val="10"/>
        <rFont val="Arial"/>
        <charset val="134"/>
      </rPr>
      <t xml:space="preserve">59)
</t>
    </r>
    <r>
      <rPr>
        <sz val="10"/>
        <rFont val="宋体"/>
        <charset val="134"/>
      </rPr>
      <t>剩下</t>
    </r>
    <r>
      <rPr>
        <sz val="10"/>
        <rFont val="Arial"/>
        <charset val="134"/>
      </rPr>
      <t>: 380493(</t>
    </r>
    <r>
      <rPr>
        <sz val="10"/>
        <rFont val="宋体"/>
        <charset val="134"/>
      </rPr>
      <t>敏感：</t>
    </r>
    <r>
      <rPr>
        <sz val="10"/>
        <rFont val="Arial"/>
        <charset val="134"/>
      </rPr>
      <t>79353,</t>
    </r>
    <r>
      <rPr>
        <sz val="10"/>
        <rFont val="宋体"/>
        <charset val="134"/>
      </rPr>
      <t>不敏感：</t>
    </r>
    <r>
      <rPr>
        <sz val="10"/>
        <rFont val="Arial"/>
        <charset val="134"/>
      </rPr>
      <t>301140</t>
    </r>
    <r>
      <rPr>
        <sz val="10"/>
        <rFont val="宋体"/>
        <charset val="134"/>
      </rPr>
      <t>，比例：</t>
    </r>
    <r>
      <rPr>
        <sz val="10"/>
        <rFont val="Arial"/>
        <charset val="134"/>
      </rPr>
      <t>3.794942)</t>
    </r>
  </si>
  <si>
    <r>
      <rPr>
        <sz val="10"/>
        <rFont val="Arial"/>
        <charset val="134"/>
      </rPr>
      <t xml:space="preserve">total: 370871
is_connect_to_09table == 1 : 201702
is_connect_to_09table == 0 : 169169
data_connect_to_09table </t>
    </r>
    <r>
      <rPr>
        <sz val="10"/>
        <rFont val="宋体"/>
        <charset val="134"/>
      </rPr>
      <t>进一步根据</t>
    </r>
    <r>
      <rPr>
        <sz val="10"/>
        <rFont val="Arial"/>
        <charset val="134"/>
      </rPr>
      <t>total</t>
    </r>
    <r>
      <rPr>
        <sz val="10"/>
        <rFont val="宋体"/>
        <charset val="134"/>
      </rPr>
      <t>和</t>
    </r>
    <r>
      <rPr>
        <sz val="10"/>
        <rFont val="Arial"/>
        <charset val="134"/>
      </rPr>
      <t>tag1/total</t>
    </r>
    <r>
      <rPr>
        <sz val="10"/>
        <rFont val="宋体"/>
        <charset val="134"/>
      </rPr>
      <t>过滤</t>
    </r>
    <r>
      <rPr>
        <sz val="10"/>
        <rFont val="Arial"/>
        <charset val="134"/>
      </rPr>
      <t xml:space="preserve">...
tag1/total == 1 ——&gt; </t>
    </r>
    <r>
      <rPr>
        <sz val="10"/>
        <rFont val="宋体"/>
        <charset val="134"/>
      </rPr>
      <t>规则直接判为敏感</t>
    </r>
    <r>
      <rPr>
        <sz val="10"/>
        <rFont val="Arial"/>
        <charset val="134"/>
      </rPr>
      <t xml:space="preserve">: 9
tag1/total &lt; 0.01 ——&gt; </t>
    </r>
    <r>
      <rPr>
        <sz val="10"/>
        <rFont val="宋体"/>
        <charset val="134"/>
      </rPr>
      <t>规则直接判为非敏感</t>
    </r>
    <r>
      <rPr>
        <sz val="10"/>
        <rFont val="Arial"/>
        <charset val="134"/>
      </rPr>
      <t xml:space="preserve">: 85830
</t>
    </r>
    <r>
      <rPr>
        <sz val="10"/>
        <rFont val="宋体"/>
        <charset val="134"/>
      </rPr>
      <t>剩下</t>
    </r>
    <r>
      <rPr>
        <sz val="10"/>
        <rFont val="Arial"/>
        <charset val="134"/>
      </rPr>
      <t xml:space="preserve">: 115863
</t>
    </r>
    <r>
      <rPr>
        <sz val="10"/>
        <rFont val="宋体"/>
        <charset val="134"/>
      </rPr>
      <t>根据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用电类别</t>
    </r>
    <r>
      <rPr>
        <sz val="10"/>
        <rFont val="Arial"/>
        <charset val="134"/>
      </rPr>
      <t xml:space="preserve"> ELEC_TYPE </t>
    </r>
    <r>
      <rPr>
        <sz val="10"/>
        <rFont val="宋体"/>
        <charset val="134"/>
      </rPr>
      <t>进行过滤</t>
    </r>
    <r>
      <rPr>
        <sz val="10"/>
        <rFont val="Arial"/>
        <charset val="134"/>
      </rPr>
      <t xml:space="preserve">
ELEC_TYPE_IS_NONSENSITIVE: 1
</t>
    </r>
    <r>
      <rPr>
        <sz val="10"/>
        <rFont val="宋体"/>
        <charset val="134"/>
      </rPr>
      <t>剩下</t>
    </r>
    <r>
      <rPr>
        <sz val="10"/>
        <rFont val="Arial"/>
        <charset val="134"/>
      </rPr>
      <t xml:space="preserve">: 115862
</t>
    </r>
    <r>
      <rPr>
        <sz val="10"/>
        <rFont val="宋体"/>
        <charset val="134"/>
      </rPr>
      <t>根据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所属市（区）公司供电单位编码</t>
    </r>
    <r>
      <rPr>
        <sz val="10"/>
        <rFont val="Arial"/>
        <charset val="134"/>
      </rPr>
      <t xml:space="preserve"> CITY_ORG_NO </t>
    </r>
    <r>
      <rPr>
        <sz val="10"/>
        <rFont val="宋体"/>
        <charset val="134"/>
      </rPr>
      <t>进行过滤</t>
    </r>
    <r>
      <rPr>
        <sz val="10"/>
        <rFont val="Arial"/>
        <charset val="134"/>
      </rPr>
      <t xml:space="preserve">
CITY_ORG_NO_IS_NONSENSITIVE: 199
</t>
    </r>
    <r>
      <rPr>
        <sz val="10"/>
        <rFont val="宋体"/>
        <charset val="134"/>
      </rPr>
      <t>剩下</t>
    </r>
    <r>
      <rPr>
        <sz val="10"/>
        <rFont val="Arial"/>
        <charset val="134"/>
      </rPr>
      <t xml:space="preserve">: 115663
CONS_STATUS==3: 1 ——&gt; </t>
    </r>
    <r>
      <rPr>
        <sz val="10"/>
        <rFont val="宋体"/>
        <charset val="134"/>
      </rPr>
      <t>规则直接判为非敏感</t>
    </r>
    <r>
      <rPr>
        <sz val="10"/>
        <rFont val="Arial"/>
        <charset val="134"/>
      </rPr>
      <t xml:space="preserve">
CONT_TYPE==2: 8 ——&gt; </t>
    </r>
    <r>
      <rPr>
        <sz val="10"/>
        <rFont val="宋体"/>
        <charset val="134"/>
      </rPr>
      <t>规则直接判为非敏感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剩下</t>
    </r>
    <r>
      <rPr>
        <sz val="10"/>
        <rFont val="Arial"/>
        <charset val="134"/>
      </rPr>
      <t>: 115654</t>
    </r>
  </si>
  <si>
    <t>total</t>
  </si>
  <si>
    <t>tag0</t>
  </si>
  <si>
    <t>tag0/total</t>
  </si>
  <si>
    <t>tag1</t>
  </si>
  <si>
    <t>tag1/total</t>
  </si>
  <si>
    <t>test_total</t>
  </si>
  <si>
    <t>类别标志</t>
  </si>
  <si>
    <t>非敏感</t>
  </si>
  <si>
    <r>
      <rPr>
        <sz val="10"/>
        <rFont val="Arial"/>
        <charset val="134"/>
      </rPr>
      <t>T</t>
    </r>
    <r>
      <rPr>
        <sz val="10"/>
        <rFont val="Arial"/>
        <charset val="134"/>
      </rPr>
      <t>P</t>
    </r>
  </si>
  <si>
    <t>SUM</t>
  </si>
  <si>
    <r>
      <rPr>
        <sz val="10"/>
        <rFont val="Droid Sans Fallback"/>
        <charset val="134"/>
      </rPr>
      <t>4404072760</t>
    </r>
    <r>
      <rPr>
        <sz val="10"/>
        <rFont val="Droid Sans Fallback"/>
        <charset val="134"/>
      </rPr>
      <t>回呼电话</t>
    </r>
  </si>
  <si>
    <t>一户报修</t>
  </si>
  <si>
    <t>一户频繁掉闸</t>
  </si>
  <si>
    <t>上报催办</t>
  </si>
  <si>
    <t>业务信息</t>
  </si>
  <si>
    <t>业扩超时</t>
  </si>
  <si>
    <t>中介初始密码</t>
  </si>
  <si>
    <t>中介查户号</t>
  </si>
  <si>
    <t>中介查询电费</t>
  </si>
  <si>
    <t>中介解绑网站信息</t>
  </si>
  <si>
    <t>人员态度</t>
  </si>
  <si>
    <t>人员规范</t>
  </si>
  <si>
    <t>人员违规</t>
  </si>
  <si>
    <t>从抄表数据异常</t>
  </si>
  <si>
    <t>代收费</t>
  </si>
  <si>
    <t>供电公司供电设备消缺</t>
  </si>
  <si>
    <t>供电设施</t>
  </si>
  <si>
    <t>供电设施消缺</t>
  </si>
  <si>
    <t>信息不全</t>
  </si>
  <si>
    <t>信息电表</t>
  </si>
  <si>
    <t>信息补充</t>
  </si>
  <si>
    <t>信息订阅</t>
  </si>
  <si>
    <r>
      <rPr>
        <sz val="10"/>
        <rFont val="Arial"/>
        <charset val="134"/>
      </rPr>
      <t>停电信息</t>
    </r>
    <r>
      <rPr>
        <sz val="10"/>
        <rFont val="Arial"/>
        <charset val="134"/>
      </rPr>
      <t>2</t>
    </r>
  </si>
  <si>
    <r>
      <rPr>
        <sz val="10"/>
        <rFont val="Arial"/>
        <charset val="134"/>
      </rPr>
      <t>停电超</t>
    </r>
    <r>
      <rPr>
        <sz val="10"/>
        <rFont val="Droid Sans Fallback"/>
        <charset val="134"/>
      </rPr>
      <t>8</t>
    </r>
    <r>
      <rPr>
        <sz val="10"/>
        <rFont val="Droid Sans Fallback"/>
        <charset val="134"/>
      </rPr>
      <t>小时</t>
    </r>
  </si>
  <si>
    <t>催交电费</t>
  </si>
  <si>
    <t>初步确定串户</t>
  </si>
  <si>
    <t>前工单</t>
  </si>
  <si>
    <t>前期工单补充</t>
  </si>
  <si>
    <t>卡表示数</t>
  </si>
  <si>
    <t>发票通知单领取方式</t>
  </si>
  <si>
    <t>取消账单</t>
  </si>
  <si>
    <t>变更用电业</t>
  </si>
  <si>
    <t>咨询一户缺相</t>
  </si>
  <si>
    <t>咨询停电信息</t>
  </si>
  <si>
    <t>咨询复电事宜</t>
  </si>
  <si>
    <t>咨询密码</t>
  </si>
  <si>
    <t>咨询抄表段</t>
  </si>
  <si>
    <t>咨询电价</t>
  </si>
  <si>
    <t>咨询电价电费</t>
  </si>
  <si>
    <t>咨询电表号</t>
  </si>
  <si>
    <t>咨询电量异常</t>
  </si>
  <si>
    <t>咨询缴费</t>
  </si>
  <si>
    <t>咨询缴费事宜</t>
  </si>
  <si>
    <t>咨询联系方式</t>
  </si>
  <si>
    <t>咨询重复缴费事宜</t>
  </si>
  <si>
    <t>回呼，查询电费</t>
  </si>
  <si>
    <r>
      <rPr>
        <sz val="10"/>
        <rFont val="Arial"/>
        <charset val="134"/>
      </rPr>
      <t>回呼</t>
    </r>
    <r>
      <rPr>
        <sz val="10"/>
        <rFont val="Arial"/>
        <charset val="134"/>
      </rPr>
      <t>2015070362710735</t>
    </r>
  </si>
  <si>
    <r>
      <rPr>
        <sz val="10"/>
        <rFont val="Arial"/>
        <charset val="134"/>
      </rPr>
      <t>回呼工单：</t>
    </r>
    <r>
      <rPr>
        <sz val="10"/>
        <rFont val="Arial"/>
        <charset val="134"/>
      </rPr>
      <t>2015010938122242</t>
    </r>
  </si>
  <si>
    <t>回呼抄表数据异常</t>
  </si>
  <si>
    <t>回呼无声</t>
  </si>
  <si>
    <t>回呼无声电话</t>
  </si>
  <si>
    <t>回呼电费</t>
  </si>
  <si>
    <t>回电，电量异常</t>
  </si>
  <si>
    <t>回访</t>
  </si>
  <si>
    <t>回访工地</t>
  </si>
  <si>
    <t>回访电话</t>
  </si>
  <si>
    <t>回访订阅</t>
  </si>
  <si>
    <t>回话电话</t>
  </si>
  <si>
    <t>处理事宜</t>
  </si>
  <si>
    <t>处理结果</t>
  </si>
  <si>
    <t>复电</t>
  </si>
  <si>
    <t>多媒体</t>
  </si>
  <si>
    <t>大工业发票</t>
  </si>
  <si>
    <t>大工业电价标准</t>
  </si>
  <si>
    <t>大工业电费</t>
  </si>
  <si>
    <t>大工业计算</t>
  </si>
  <si>
    <t>定比定量</t>
  </si>
  <si>
    <t>客户信息不全，代报修</t>
  </si>
  <si>
    <t>客户信息不全，带处理</t>
  </si>
  <si>
    <t>客户信息不全，戴报修</t>
  </si>
  <si>
    <t>客户信息不全待报修</t>
  </si>
  <si>
    <t>客户咨询欠费停电</t>
  </si>
  <si>
    <t>客户已来电</t>
  </si>
  <si>
    <t>家用电器损坏</t>
  </si>
  <si>
    <t>对内投诉回呼</t>
  </si>
  <si>
    <t>对内表扬</t>
  </si>
  <si>
    <t>已回呼查询电费</t>
  </si>
  <si>
    <t>征信</t>
  </si>
  <si>
    <t>抄表</t>
  </si>
  <si>
    <t>抄表实时</t>
  </si>
  <si>
    <t>抄表收费</t>
  </si>
  <si>
    <t>抄表日期</t>
  </si>
  <si>
    <t>抄表电量</t>
  </si>
  <si>
    <t>抄表示数异常</t>
  </si>
  <si>
    <t>抢修时限</t>
  </si>
  <si>
    <t>抢修服务</t>
  </si>
  <si>
    <t>抢修质量</t>
  </si>
  <si>
    <t>接户线断</t>
  </si>
  <si>
    <t>撤消报修</t>
  </si>
  <si>
    <t>撤销工单</t>
  </si>
  <si>
    <t>支付宝缴费</t>
  </si>
  <si>
    <t>收费标注</t>
  </si>
  <si>
    <t>收费项目</t>
  </si>
  <si>
    <t>新装增荣</t>
  </si>
  <si>
    <t>方言客户</t>
  </si>
  <si>
    <t>施工人员服务态度</t>
  </si>
  <si>
    <t>施工现场恢复</t>
  </si>
  <si>
    <t>无故停电</t>
  </si>
  <si>
    <t>无故断电</t>
  </si>
  <si>
    <t>更换电表</t>
  </si>
  <si>
    <t>更改电费短信号码</t>
  </si>
  <si>
    <t>未收到电力短信</t>
  </si>
  <si>
    <t>查询抄表示数</t>
  </si>
  <si>
    <t>查询电价电费</t>
  </si>
  <si>
    <t>查询电费，回呼</t>
  </si>
  <si>
    <t>查询电量</t>
  </si>
  <si>
    <t>档案信息</t>
  </si>
  <si>
    <t>欠费停电</t>
  </si>
  <si>
    <t>欠费复电</t>
  </si>
  <si>
    <t>欠费复电咨询</t>
  </si>
  <si>
    <t>欠费复电申请</t>
  </si>
  <si>
    <t>派发单位无法点选</t>
  </si>
  <si>
    <t>测试</t>
  </si>
  <si>
    <t>清单</t>
  </si>
  <si>
    <t>清单信息</t>
  </si>
  <si>
    <t>烧表</t>
  </si>
  <si>
    <t>用户侧需求配合</t>
  </si>
  <si>
    <t>用电变更</t>
  </si>
  <si>
    <t>用电检查</t>
  </si>
  <si>
    <t>电价政策</t>
  </si>
  <si>
    <t>电价标注</t>
  </si>
  <si>
    <t>电价电量</t>
  </si>
  <si>
    <t>电价类别</t>
  </si>
  <si>
    <t>电价金额</t>
  </si>
  <si>
    <t>电力公用车</t>
  </si>
  <si>
    <t>电力发票</t>
  </si>
  <si>
    <t>电卡表故障</t>
  </si>
  <si>
    <t>电子商城</t>
  </si>
  <si>
    <t>电子账单寄送</t>
  </si>
  <si>
    <t>电线打火</t>
  </si>
  <si>
    <t>电联异常</t>
  </si>
  <si>
    <t>电能计量</t>
  </si>
  <si>
    <t>电表空走</t>
  </si>
  <si>
    <t>电表轮换</t>
  </si>
  <si>
    <t>电费</t>
  </si>
  <si>
    <t>电费信息</t>
  </si>
  <si>
    <t>电费发票寄送</t>
  </si>
  <si>
    <t>电费托收</t>
  </si>
  <si>
    <t>电费清单领取</t>
  </si>
  <si>
    <t>电费电价</t>
  </si>
  <si>
    <t>电费电量及违约金</t>
  </si>
  <si>
    <t>电费误充</t>
  </si>
  <si>
    <t>电费通知单领取</t>
  </si>
  <si>
    <t>短信服务</t>
  </si>
  <si>
    <t>第三方支付</t>
  </si>
  <si>
    <t>第三方来电</t>
  </si>
  <si>
    <t>系统原因，补单</t>
  </si>
  <si>
    <t>系统故障挂断</t>
  </si>
  <si>
    <t>系统无法查看电费情况，稍后回电</t>
  </si>
  <si>
    <t>系统问题办结</t>
  </si>
  <si>
    <t>系统问题已回呼</t>
  </si>
  <si>
    <t>系统问题稍后派单</t>
  </si>
  <si>
    <t>缴 费 方 式</t>
  </si>
  <si>
    <t>缴费</t>
  </si>
  <si>
    <t>缴费查询</t>
  </si>
  <si>
    <t>网上缴费</t>
  </si>
  <si>
    <t>网站信息宜</t>
  </si>
  <si>
    <t>网站绑定</t>
  </si>
  <si>
    <t>网站账号</t>
  </si>
  <si>
    <t>网站账户</t>
  </si>
  <si>
    <t>自助缴费机</t>
  </si>
  <si>
    <t>营业厅服务</t>
  </si>
  <si>
    <t>补单系统异常</t>
  </si>
  <si>
    <t>表计产权</t>
  </si>
  <si>
    <r>
      <rPr>
        <sz val="10"/>
        <rFont val="Arial"/>
        <charset val="134"/>
      </rPr>
      <t>表计故障</t>
    </r>
    <r>
      <rPr>
        <sz val="10"/>
        <rFont val="Arial"/>
        <charset val="134"/>
      </rPr>
      <t>2</t>
    </r>
  </si>
  <si>
    <t>表计线接错</t>
  </si>
  <si>
    <t>装表人员服务态度</t>
  </si>
  <si>
    <t>计划结算电费</t>
  </si>
  <si>
    <t>计划预结算电费</t>
  </si>
  <si>
    <t>计量装置</t>
  </si>
  <si>
    <t>诉求处理进度</t>
  </si>
  <si>
    <t>话务繁忙，稍后回拨</t>
  </si>
  <si>
    <t>语音</t>
  </si>
  <si>
    <t>语音密码</t>
  </si>
  <si>
    <t>账单寄送</t>
  </si>
  <si>
    <t>跨分中心部门业务</t>
  </si>
  <si>
    <t>跨部门回呼</t>
  </si>
  <si>
    <t>跨部门问题</t>
  </si>
  <si>
    <t>轮换户表改造</t>
  </si>
  <si>
    <t>重复工单</t>
  </si>
  <si>
    <t>阶段性营销</t>
  </si>
  <si>
    <t>非供电产权</t>
  </si>
  <si>
    <t>非居民内部故障</t>
  </si>
  <si>
    <t>预收电费</t>
  </si>
  <si>
    <t>频繁停电</t>
  </si>
  <si>
    <t>验表超时</t>
  </si>
  <si>
    <r>
      <rPr>
        <sz val="10"/>
        <rFont val="Arial"/>
        <charset val="134"/>
      </rPr>
      <t>total&lt;300 &amp;&amp; tag1/total&gt;=0.122</t>
    </r>
    <r>
      <rPr>
        <sz val="10"/>
        <rFont val="宋体"/>
        <charset val="134"/>
      </rPr>
      <t>直接判为敏感</t>
    </r>
  </si>
  <si>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户无电</t>
    </r>
  </si>
  <si>
    <t>APP</t>
  </si>
  <si>
    <t>一户停电</t>
  </si>
  <si>
    <t>一户无电，电表频繁跳闸</t>
  </si>
  <si>
    <t>一户跳闸</t>
  </si>
  <si>
    <t>一户频繁</t>
  </si>
  <si>
    <t>一户频繁跳闸</t>
  </si>
  <si>
    <t>三户无电</t>
  </si>
  <si>
    <t>不合理诉求</t>
  </si>
  <si>
    <t>专业咨询</t>
  </si>
  <si>
    <t>业务办理超时限</t>
  </si>
  <si>
    <t>业务变更</t>
  </si>
  <si>
    <t>业务变更环节处理问题</t>
  </si>
  <si>
    <t>业扩回访</t>
  </si>
  <si>
    <t>业扩报装</t>
  </si>
  <si>
    <t>业扩报装加速</t>
  </si>
  <si>
    <t>两户无电</t>
  </si>
  <si>
    <t>中介</t>
  </si>
  <si>
    <t>中介咨询总户号</t>
  </si>
  <si>
    <t>中介来电</t>
  </si>
  <si>
    <t>中介来电，咨询总户号</t>
  </si>
  <si>
    <t>中考</t>
  </si>
  <si>
    <t>中途来电</t>
  </si>
  <si>
    <t>串户</t>
  </si>
  <si>
    <t>临时停电信息</t>
  </si>
  <si>
    <t>临时用电</t>
  </si>
  <si>
    <t>二户无电</t>
  </si>
  <si>
    <t>交费售电网点</t>
  </si>
  <si>
    <t>交费差错更正</t>
  </si>
  <si>
    <t>人身伤亡</t>
  </si>
  <si>
    <t>代征电费</t>
  </si>
  <si>
    <t>仪表业务</t>
  </si>
  <si>
    <t>企业信息</t>
  </si>
  <si>
    <t>低压业扩报装预受理</t>
  </si>
  <si>
    <t>供用电技术</t>
  </si>
  <si>
    <t>供电业务</t>
  </si>
  <si>
    <t>供电业务咨询</t>
  </si>
  <si>
    <t>供电企业供电设施消缺</t>
  </si>
  <si>
    <t>供电企业设施消缺</t>
  </si>
  <si>
    <t>供电容量</t>
  </si>
  <si>
    <t>供电服务</t>
  </si>
  <si>
    <r>
      <rPr>
        <sz val="10"/>
        <rFont val="Arial"/>
        <charset val="134"/>
      </rPr>
      <t>供电服务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</si>
  <si>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供电服务</t>
    </r>
    <r>
      <rPr>
        <sz val="10"/>
        <rFont val="Arial"/>
        <charset val="134"/>
      </rPr>
      <t>2</t>
    </r>
  </si>
  <si>
    <t>供电设备位置</t>
  </si>
  <si>
    <t>信息不全，带保修</t>
  </si>
  <si>
    <t>信息不全，带处理</t>
  </si>
  <si>
    <t>信息不全，待保修</t>
  </si>
  <si>
    <t>信息不全，待反映</t>
  </si>
  <si>
    <t>信息不全，待处理</t>
  </si>
  <si>
    <t>信息不全，待报修</t>
  </si>
  <si>
    <t>信息不全，待核实</t>
  </si>
  <si>
    <t>信息不全代报修</t>
  </si>
  <si>
    <t>信息工单</t>
  </si>
  <si>
    <t>信息查询</t>
  </si>
  <si>
    <t>信息核实</t>
  </si>
  <si>
    <t>俩户无电</t>
  </si>
  <si>
    <t>值班电话</t>
  </si>
  <si>
    <r>
      <rPr>
        <sz val="10"/>
        <rFont val="Arial"/>
        <charset val="134"/>
      </rPr>
      <t>停电信息</t>
    </r>
    <r>
      <rPr>
        <sz val="10"/>
        <rFont val="Arial"/>
        <charset val="134"/>
      </rPr>
      <t>1</t>
    </r>
  </si>
  <si>
    <t>停电公告</t>
  </si>
  <si>
    <t>停电原因及修复时间</t>
  </si>
  <si>
    <t>停电范围及停电原因咨询</t>
  </si>
  <si>
    <t>停电问题</t>
  </si>
  <si>
    <t>催办</t>
  </si>
  <si>
    <t>催收缴费</t>
  </si>
  <si>
    <t>催费单</t>
  </si>
  <si>
    <t>催费收费</t>
  </si>
  <si>
    <t>充值卡问题</t>
  </si>
  <si>
    <t>光伏发电</t>
  </si>
  <si>
    <t>公司文件</t>
  </si>
  <si>
    <t>关联工单</t>
  </si>
  <si>
    <t>其他</t>
  </si>
  <si>
    <t>其他咨询</t>
  </si>
  <si>
    <t>其它</t>
  </si>
  <si>
    <t>内部</t>
  </si>
  <si>
    <t>内部故障</t>
  </si>
  <si>
    <t>农村配电</t>
  </si>
  <si>
    <t>农网改造</t>
  </si>
  <si>
    <t>农网配电</t>
  </si>
  <si>
    <t>分户</t>
  </si>
  <si>
    <t>分时电价咨询</t>
  </si>
  <si>
    <t>初始化密码</t>
  </si>
  <si>
    <t>初始密码</t>
  </si>
  <si>
    <t>前期工单</t>
  </si>
  <si>
    <t>办电流程</t>
  </si>
  <si>
    <t>办结</t>
  </si>
  <si>
    <t>协助处理</t>
  </si>
  <si>
    <t>卡表故障</t>
  </si>
  <si>
    <t>卡顿</t>
  </si>
  <si>
    <t>发电车租用申请</t>
  </si>
  <si>
    <t>发票</t>
  </si>
  <si>
    <t>发票临取</t>
  </si>
  <si>
    <t>发票索取</t>
  </si>
  <si>
    <t>发票领取方式</t>
  </si>
  <si>
    <t>取消业务</t>
  </si>
  <si>
    <t>取消报修</t>
  </si>
  <si>
    <t>取消电力短信</t>
  </si>
  <si>
    <t>取消短信</t>
  </si>
  <si>
    <t>取消短信，客户信息不全，核实后来电</t>
  </si>
  <si>
    <t>取消订阅</t>
  </si>
  <si>
    <t>取消订阅短信</t>
  </si>
  <si>
    <t>变压器</t>
  </si>
  <si>
    <t>变压器故障</t>
  </si>
  <si>
    <t>变更业务</t>
  </si>
  <si>
    <t>变更地址</t>
  </si>
  <si>
    <t>变更用电</t>
  </si>
  <si>
    <t>变更短信</t>
  </si>
  <si>
    <t>台风</t>
  </si>
  <si>
    <t>呼呼电话</t>
  </si>
  <si>
    <t>咨询一户停电</t>
  </si>
  <si>
    <t>咨询一户线路问题</t>
  </si>
  <si>
    <t>咨询业务</t>
  </si>
  <si>
    <t>咨询信密码</t>
  </si>
  <si>
    <t>咨询信息</t>
  </si>
  <si>
    <t>咨询停电事宜</t>
  </si>
  <si>
    <t>咨询分时电价</t>
  </si>
  <si>
    <t>咨询初始密码</t>
  </si>
  <si>
    <t>咨询前工单</t>
  </si>
  <si>
    <t>咨询前期工单</t>
  </si>
  <si>
    <t>咨询卡表问题</t>
  </si>
  <si>
    <t>咨询咨询</t>
  </si>
  <si>
    <t>咨询处理进度</t>
  </si>
  <si>
    <t>咨询客户名</t>
  </si>
  <si>
    <t>咨询客户姓名</t>
  </si>
  <si>
    <t>咨询家中一户无电</t>
  </si>
  <si>
    <t>咨询峰谷</t>
  </si>
  <si>
    <t>咨询峰谷用电事宜</t>
  </si>
  <si>
    <t>咨询峰谷电价开通</t>
  </si>
  <si>
    <t>咨询工单进度</t>
  </si>
  <si>
    <t>咨询微信</t>
  </si>
  <si>
    <t>咨询微信绑定</t>
  </si>
  <si>
    <t>咨询总户号地址</t>
  </si>
  <si>
    <t>咨询总户名</t>
  </si>
  <si>
    <t>咨询总户郭号</t>
  </si>
  <si>
    <t>咨询总表号</t>
  </si>
  <si>
    <t>咨询户号</t>
  </si>
  <si>
    <t>咨询户号事宜</t>
  </si>
  <si>
    <t>咨询户号信息</t>
  </si>
  <si>
    <t>咨询户号联系方式</t>
  </si>
  <si>
    <t>咨询抄表示数</t>
  </si>
  <si>
    <t>咨询新装增容费用</t>
  </si>
  <si>
    <t>咨询更名</t>
  </si>
  <si>
    <t>咨询用户类型</t>
  </si>
  <si>
    <t>咨询用电地址</t>
  </si>
  <si>
    <t>咨询用电容量</t>
  </si>
  <si>
    <t>咨询电费</t>
  </si>
  <si>
    <t>咨询电费事宜</t>
  </si>
  <si>
    <t>咨询电费银行代扣问题</t>
  </si>
  <si>
    <t>咨询短信事宜</t>
  </si>
  <si>
    <t>咨询缴费总户号</t>
  </si>
  <si>
    <t>咨询缴费户号</t>
  </si>
  <si>
    <t>咨询缴费户号信息</t>
  </si>
  <si>
    <t>咨询缴费方式</t>
  </si>
  <si>
    <t>咨询营业厅地址</t>
  </si>
  <si>
    <t>咨询表号</t>
  </si>
  <si>
    <t>咨询银行代扣</t>
  </si>
  <si>
    <t>咨询阶梯电价</t>
  </si>
  <si>
    <t>咨询验表</t>
  </si>
  <si>
    <t>回呼分时电价</t>
  </si>
  <si>
    <t>回呼咨询总户号</t>
  </si>
  <si>
    <t>回呼客户</t>
  </si>
  <si>
    <t>回呼工单</t>
  </si>
  <si>
    <t>回呼断线</t>
  </si>
  <si>
    <t>回呼查询电费</t>
  </si>
  <si>
    <t>回呼用户</t>
  </si>
  <si>
    <t>回呼跨分中心业务</t>
  </si>
  <si>
    <t>回呼跨部门</t>
  </si>
  <si>
    <t>回呼跨部门业务</t>
  </si>
  <si>
    <t>回拨</t>
  </si>
  <si>
    <t>回拨电话</t>
  </si>
  <si>
    <t>回电</t>
  </si>
  <si>
    <t>回电客户</t>
  </si>
  <si>
    <t>回电客户查询电费</t>
  </si>
  <si>
    <t>回电工单</t>
  </si>
  <si>
    <t>回电电话</t>
  </si>
  <si>
    <t>回访业扩</t>
  </si>
  <si>
    <t>回访回电</t>
  </si>
  <si>
    <t>回访多媒体工单</t>
  </si>
  <si>
    <t>回访多媒体派单</t>
  </si>
  <si>
    <t>回访工单</t>
  </si>
  <si>
    <t>回访智能互动网站</t>
  </si>
  <si>
    <t>回访智能网站</t>
  </si>
  <si>
    <t>回访智能网站问题</t>
  </si>
  <si>
    <t>回访派单</t>
  </si>
  <si>
    <t>回访约时</t>
  </si>
  <si>
    <t>回访网站工单</t>
  </si>
  <si>
    <t>在线解绑</t>
  </si>
  <si>
    <t>城市配电</t>
  </si>
  <si>
    <t>基本档案信息</t>
  </si>
  <si>
    <t>增值税发票</t>
  </si>
  <si>
    <t>增值税发票领取</t>
  </si>
  <si>
    <t>增容</t>
  </si>
  <si>
    <t>增容手续</t>
  </si>
  <si>
    <t>处理进度查询</t>
  </si>
  <si>
    <t>复分时电价</t>
  </si>
  <si>
    <t>复电手续</t>
  </si>
  <si>
    <t>多媒体回访</t>
  </si>
  <si>
    <t>多媒体回访工单</t>
  </si>
  <si>
    <t>多媒体工单</t>
  </si>
  <si>
    <t>多媒体工单回访</t>
  </si>
  <si>
    <t>多户停电</t>
  </si>
  <si>
    <t>多户户无电</t>
  </si>
  <si>
    <t>多户频繁跳闸</t>
  </si>
  <si>
    <t>大工业用电</t>
  </si>
  <si>
    <t>大工业电价</t>
  </si>
  <si>
    <t>大工业电费计算</t>
  </si>
  <si>
    <t>安全用电</t>
  </si>
  <si>
    <t>安全距离</t>
  </si>
  <si>
    <t>定比定量调整</t>
  </si>
  <si>
    <t>定量定比调整</t>
  </si>
  <si>
    <t>定阅短信</t>
  </si>
  <si>
    <t>实名制</t>
  </si>
  <si>
    <t>客户侧用电需求</t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</si>
  <si>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</si>
  <si>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2</t>
    </r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</si>
  <si>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3</t>
    </r>
  </si>
  <si>
    <t>客户侧需求</t>
  </si>
  <si>
    <t>客户侧需求配合</t>
  </si>
  <si>
    <t>客户信息</t>
  </si>
  <si>
    <t>客户信息不全</t>
  </si>
  <si>
    <t>客户信息不全，</t>
  </si>
  <si>
    <t>客户信息不全，带报修</t>
  </si>
  <si>
    <t>客户信息不全，待反应</t>
  </si>
  <si>
    <t>客户信息不全，待反映</t>
  </si>
  <si>
    <t>客户信息不全，待咨询</t>
  </si>
  <si>
    <t>客户信息不全，待处理</t>
  </si>
  <si>
    <t>客户信息不全，待来单</t>
  </si>
  <si>
    <t>客户信息不全，待查电费</t>
  </si>
  <si>
    <t>客户信息不全，待核实</t>
  </si>
  <si>
    <t>客户信息不全，待致电</t>
  </si>
  <si>
    <t>客户信息不全，稍后来电</t>
  </si>
  <si>
    <t>客户信息不全，稍后致电</t>
  </si>
  <si>
    <t>客户内部故障</t>
  </si>
  <si>
    <t>客户咨询</t>
  </si>
  <si>
    <t>客户咨询一户电压不稳</t>
  </si>
  <si>
    <t>客户咨询一户电压低</t>
  </si>
  <si>
    <t>客户咨询一户跳闸</t>
  </si>
  <si>
    <t>客户咨询两户无电</t>
  </si>
  <si>
    <t>客户咨询分时电价</t>
  </si>
  <si>
    <t>客户咨询办电</t>
  </si>
  <si>
    <t>客户咨询多户无电</t>
  </si>
  <si>
    <t>客户咨询总户号</t>
  </si>
  <si>
    <t>客户咨询缴费信息</t>
  </si>
  <si>
    <t>客户咨询缴费总户号</t>
  </si>
  <si>
    <t>客户咨询网银问题</t>
  </si>
  <si>
    <t>客户开通用电</t>
  </si>
  <si>
    <t>客户待报修</t>
  </si>
  <si>
    <t>客户总户号</t>
  </si>
  <si>
    <t>客户挂</t>
  </si>
  <si>
    <t>客户无户号，稍后致电</t>
  </si>
  <si>
    <t>客户来电查询电费</t>
  </si>
  <si>
    <t>客户联系地址调整</t>
  </si>
  <si>
    <t>客户联系方式调整</t>
  </si>
  <si>
    <t>客户表示自己没有反应过该问题</t>
  </si>
  <si>
    <t>客户误报</t>
  </si>
  <si>
    <t>客户资料</t>
  </si>
  <si>
    <t>客户需求侧配合</t>
  </si>
  <si>
    <t>家用电损坏核实</t>
  </si>
  <si>
    <t>家电损坏</t>
  </si>
  <si>
    <t>家电设备损坏</t>
  </si>
  <si>
    <t>家电赔偿</t>
  </si>
  <si>
    <t>密码</t>
  </si>
  <si>
    <t>密码信息</t>
  </si>
  <si>
    <t>密码初始</t>
  </si>
  <si>
    <t>密码初始密码</t>
  </si>
  <si>
    <t>密码初始查询</t>
  </si>
  <si>
    <t>密码咨询</t>
  </si>
  <si>
    <t>密码处初始化</t>
  </si>
  <si>
    <t>密码振兴咨询</t>
  </si>
  <si>
    <t>密码查询</t>
  </si>
  <si>
    <t>密码重置</t>
  </si>
  <si>
    <t>密码问题</t>
  </si>
  <si>
    <t>对内投诉</t>
  </si>
  <si>
    <t>居民</t>
  </si>
  <si>
    <t>居民 内部故障</t>
  </si>
  <si>
    <r>
      <rPr>
        <sz val="10"/>
        <rFont val="Arial"/>
        <charset val="134"/>
      </rPr>
      <t>居民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内部故障</t>
    </r>
  </si>
  <si>
    <r>
      <rPr>
        <sz val="10"/>
        <rFont val="Arial"/>
        <charset val="134"/>
      </rPr>
      <t>居民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非居民内部故障</t>
    </r>
  </si>
  <si>
    <t>居民内部故障</t>
  </si>
  <si>
    <t>居民客户内部故障</t>
  </si>
  <si>
    <t>居民客户应急送电</t>
  </si>
  <si>
    <t>居民居民内部故障</t>
  </si>
  <si>
    <t>居民民内部故障</t>
  </si>
  <si>
    <t>峰谷电价</t>
  </si>
  <si>
    <t>崔收电费</t>
  </si>
  <si>
    <t>工业电价</t>
  </si>
  <si>
    <t>已回呼</t>
  </si>
  <si>
    <t>市政路灯</t>
  </si>
  <si>
    <t>应急</t>
  </si>
  <si>
    <t>应急页面补单</t>
  </si>
  <si>
    <t>废弃物清理</t>
  </si>
  <si>
    <t>废弃设备清理</t>
  </si>
  <si>
    <t>开通分时</t>
  </si>
  <si>
    <t>异常来电</t>
  </si>
  <si>
    <t>征信问题</t>
  </si>
  <si>
    <t>待处理</t>
  </si>
  <si>
    <t>待报修</t>
  </si>
  <si>
    <t>微信为</t>
  </si>
  <si>
    <t>微信事宜</t>
  </si>
  <si>
    <t>微信信息</t>
  </si>
  <si>
    <t>微信公众号</t>
  </si>
  <si>
    <t>微信初始密码</t>
  </si>
  <si>
    <t>微信密码</t>
  </si>
  <si>
    <t>微信密码初始化</t>
  </si>
  <si>
    <t>微信查询密码</t>
  </si>
  <si>
    <t>微信绑定</t>
  </si>
  <si>
    <t>微信问题</t>
  </si>
  <si>
    <t>怀疑串户</t>
  </si>
  <si>
    <t>总户号咨询</t>
  </si>
  <si>
    <t>户号密码</t>
  </si>
  <si>
    <t>户号查询</t>
  </si>
  <si>
    <r>
      <rPr>
        <sz val="10"/>
        <rFont val="Arial"/>
        <charset val="134"/>
      </rPr>
      <t>户号查询密码重置修改</t>
    </r>
    <r>
      <rPr>
        <sz val="10"/>
        <rFont val="Arial"/>
        <charset val="134"/>
      </rPr>
      <t>2</t>
    </r>
  </si>
  <si>
    <t>户号解绑</t>
  </si>
  <si>
    <t>户表轮换</t>
  </si>
  <si>
    <t>打错</t>
  </si>
  <si>
    <t>打错电话</t>
  </si>
  <si>
    <r>
      <rPr>
        <sz val="10"/>
        <rFont val="Arial"/>
        <charset val="134"/>
      </rPr>
      <t>打错电话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电话断</t>
    </r>
  </si>
  <si>
    <t>打错电话电话断</t>
  </si>
  <si>
    <t>抄催人员服务规范</t>
  </si>
  <si>
    <t>抄收电费</t>
  </si>
  <si>
    <t>抄表信息</t>
  </si>
  <si>
    <t>抄表催费</t>
  </si>
  <si>
    <t>抄表周期</t>
  </si>
  <si>
    <t>抄表底数</t>
  </si>
  <si>
    <t>抄表度数</t>
  </si>
  <si>
    <t>抄表数异常</t>
  </si>
  <si>
    <t>抄表数据</t>
  </si>
  <si>
    <t>抄表时间</t>
  </si>
  <si>
    <t>抢修下派</t>
  </si>
  <si>
    <t>抢修人员服务规范</t>
  </si>
  <si>
    <t>报修登记</t>
  </si>
  <si>
    <t>拨测电话</t>
  </si>
  <si>
    <r>
      <rPr>
        <sz val="10"/>
        <rFont val="Arial"/>
        <charset val="134"/>
      </rPr>
      <t>掌上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</si>
  <si>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</t>
    </r>
    <r>
      <rPr>
        <sz val="10"/>
        <rFont val="Arial"/>
        <charset val="134"/>
      </rPr>
      <t>app</t>
    </r>
  </si>
  <si>
    <t>掌上电力</t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</si>
  <si>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</si>
  <si>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</si>
  <si>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t>接户故障</t>
  </si>
  <si>
    <t>撤销报修</t>
  </si>
  <si>
    <t>支付宝</t>
  </si>
  <si>
    <t>支付宝代扣</t>
  </si>
  <si>
    <t>支付宝密码</t>
  </si>
  <si>
    <t>支付宝密码初始化</t>
  </si>
  <si>
    <t>支付宝问题</t>
  </si>
  <si>
    <t>收费标准</t>
  </si>
  <si>
    <t>故障停电</t>
  </si>
  <si>
    <t>故障停电信息及修复时间</t>
  </si>
  <si>
    <t>故障停电及修复时间</t>
  </si>
  <si>
    <t>故障处理</t>
  </si>
  <si>
    <t>故障处理不完善</t>
  </si>
  <si>
    <t>故障报修</t>
  </si>
  <si>
    <t>新兴业务</t>
  </si>
  <si>
    <t>新增增容</t>
  </si>
  <si>
    <t>新装</t>
  </si>
  <si>
    <t>新装咨询</t>
  </si>
  <si>
    <t>新装增容业务</t>
  </si>
  <si>
    <t>新装用电</t>
  </si>
  <si>
    <t>新装电表</t>
  </si>
  <si>
    <t>方言较重</t>
  </si>
  <si>
    <t>方言过重</t>
  </si>
  <si>
    <t>方言重</t>
  </si>
  <si>
    <t>施工人员服务规范</t>
  </si>
  <si>
    <t>无声电话</t>
  </si>
  <si>
    <r>
      <rPr>
        <sz val="10"/>
        <rFont val="Arial"/>
        <charset val="134"/>
      </rPr>
      <t>无声电话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礼貌挂机</t>
    </r>
  </si>
  <si>
    <t>无声电话，礼貌挂机</t>
  </si>
  <si>
    <t>无声电话回呼</t>
  </si>
  <si>
    <t>无理诉求</t>
  </si>
  <si>
    <t>智能网站</t>
  </si>
  <si>
    <t>智能网站回访</t>
  </si>
  <si>
    <t>更名</t>
  </si>
  <si>
    <t>更名、过户</t>
  </si>
  <si>
    <t>更名业务</t>
  </si>
  <si>
    <t>更名过户</t>
  </si>
  <si>
    <t>更改短信</t>
  </si>
  <si>
    <t>更改资料</t>
  </si>
  <si>
    <t>最终答复</t>
  </si>
  <si>
    <t>有序用电</t>
  </si>
  <si>
    <t>服务信息</t>
  </si>
  <si>
    <t>服务咨询</t>
  </si>
  <si>
    <t>服务申请</t>
  </si>
  <si>
    <t>服务规范</t>
  </si>
  <si>
    <t>服务质量</t>
  </si>
  <si>
    <t>杂项业务</t>
  </si>
  <si>
    <t>杆线迁移</t>
  </si>
  <si>
    <t>查户号</t>
  </si>
  <si>
    <t>查电费</t>
  </si>
  <si>
    <t>查詢電費</t>
  </si>
  <si>
    <t>查询信息</t>
  </si>
  <si>
    <t>查询停电信息</t>
  </si>
  <si>
    <t>查询分时电价</t>
  </si>
  <si>
    <t>查询变压器容量</t>
  </si>
  <si>
    <t>查询容量</t>
  </si>
  <si>
    <t>查询密码</t>
  </si>
  <si>
    <t>查询密码初始化</t>
  </si>
  <si>
    <t>查询总户号</t>
  </si>
  <si>
    <t>查询户号</t>
  </si>
  <si>
    <t>查询抄表度数</t>
  </si>
  <si>
    <t>查询欠费</t>
  </si>
  <si>
    <t>查询用电量</t>
  </si>
  <si>
    <t>查询电价</t>
  </si>
  <si>
    <r>
      <rPr>
        <sz val="10"/>
        <rFont val="Arial"/>
        <charset val="134"/>
      </rPr>
      <t>查询电费</t>
    </r>
    <r>
      <rPr>
        <sz val="10"/>
        <rFont val="Arial"/>
        <charset val="134"/>
      </rPr>
      <t>33</t>
    </r>
  </si>
  <si>
    <t>查询电费事宜</t>
  </si>
  <si>
    <t>查询电费信息</t>
  </si>
  <si>
    <t>查询积分</t>
  </si>
  <si>
    <t>查询缴费事宜</t>
  </si>
  <si>
    <t>查询缴费情况</t>
  </si>
  <si>
    <t>查询联系方式</t>
  </si>
  <si>
    <t>查询表号</t>
  </si>
  <si>
    <t>查询计划停电信息</t>
  </si>
  <si>
    <t>查询阶梯电价</t>
  </si>
  <si>
    <t>树混线</t>
  </si>
  <si>
    <t>树碰</t>
  </si>
  <si>
    <t>树碰线</t>
  </si>
  <si>
    <t>校验电表</t>
  </si>
  <si>
    <t>核实信息</t>
  </si>
  <si>
    <t>核实户主信息</t>
  </si>
  <si>
    <t>核对信息</t>
  </si>
  <si>
    <t>档案信息查询</t>
  </si>
  <si>
    <t>楼路灯报修登记</t>
  </si>
  <si>
    <t>楼道灯</t>
  </si>
  <si>
    <t>楼道灯报修登记</t>
  </si>
  <si>
    <t>楼道灯无电</t>
  </si>
  <si>
    <t>欠费停复电事宜</t>
  </si>
  <si>
    <t>欠费停复电登记</t>
  </si>
  <si>
    <t>此处停电，客户不需报修</t>
  </si>
  <si>
    <t>民事赔偿</t>
  </si>
  <si>
    <t>民居民内部故障</t>
  </si>
  <si>
    <t>法律法规</t>
  </si>
  <si>
    <t>法规制度</t>
  </si>
  <si>
    <t>清单打印信息</t>
  </si>
  <si>
    <t>清单领取</t>
  </si>
  <si>
    <t>满意归档</t>
  </si>
  <si>
    <t>漏户</t>
  </si>
  <si>
    <t>特约委托</t>
  </si>
  <si>
    <t>环节处理</t>
  </si>
  <si>
    <t>环节处理问题</t>
  </si>
  <si>
    <t>用户侧需求</t>
  </si>
  <si>
    <t>用户咨询</t>
  </si>
  <si>
    <t>用户咨询一户无电</t>
  </si>
  <si>
    <t>用户线故障</t>
  </si>
  <si>
    <t>用户资料</t>
  </si>
  <si>
    <t>用更变更</t>
  </si>
  <si>
    <t>用电业务</t>
  </si>
  <si>
    <t>用电业务变更</t>
  </si>
  <si>
    <t>用电信息变更</t>
  </si>
  <si>
    <t>用电咨询</t>
  </si>
  <si>
    <t>用电密码</t>
  </si>
  <si>
    <t>用电常识</t>
  </si>
  <si>
    <t>用电建议书</t>
  </si>
  <si>
    <t>用电性质</t>
  </si>
  <si>
    <t>用电技术</t>
  </si>
  <si>
    <t>用电查询密码</t>
  </si>
  <si>
    <t>用电询密码</t>
  </si>
  <si>
    <t>由于此地受台风影响较大，已在线和客户解释</t>
  </si>
  <si>
    <t>电价</t>
  </si>
  <si>
    <t>电价表准</t>
  </si>
  <si>
    <t>电价调整</t>
  </si>
  <si>
    <t>电企业供电设施消缺</t>
  </si>
  <si>
    <t>电力充值卡</t>
  </si>
  <si>
    <t>电力施工后废弃清理及路面恢复</t>
  </si>
  <si>
    <t>电力施工后废弃物清理及路面恢复</t>
  </si>
  <si>
    <t>电力短信变更</t>
  </si>
  <si>
    <t>电力短息</t>
  </si>
  <si>
    <t>电力通知</t>
  </si>
  <si>
    <t>电动汽车</t>
  </si>
  <si>
    <t>电动汽车充电</t>
  </si>
  <si>
    <t>电压不稳</t>
  </si>
  <si>
    <t>电压低</t>
  </si>
  <si>
    <t>电压标准</t>
  </si>
  <si>
    <t>电压等级</t>
  </si>
  <si>
    <t>电压高</t>
  </si>
  <si>
    <t>电器赔偿</t>
  </si>
  <si>
    <t>电回呼电话</t>
  </si>
  <si>
    <t>电子账单</t>
  </si>
  <si>
    <t>电家电费</t>
  </si>
  <si>
    <t>电异量常</t>
  </si>
  <si>
    <t>电杆故障</t>
  </si>
  <si>
    <t>电磁辐射</t>
  </si>
  <si>
    <t>电线接错</t>
  </si>
  <si>
    <t>电网改造</t>
  </si>
  <si>
    <t>电能表</t>
  </si>
  <si>
    <t>电能表代码</t>
  </si>
  <si>
    <t>电能表故障</t>
  </si>
  <si>
    <t>电能表显示异常</t>
  </si>
  <si>
    <t>电表异常</t>
  </si>
  <si>
    <t>电表故障</t>
  </si>
  <si>
    <t>电表线路</t>
  </si>
  <si>
    <t>电表问题</t>
  </si>
  <si>
    <t>电话断</t>
  </si>
  <si>
    <t>电话段</t>
  </si>
  <si>
    <t>电话闪断</t>
  </si>
  <si>
    <t>电费充值</t>
  </si>
  <si>
    <t>电费充值卡</t>
  </si>
  <si>
    <t>电费充值卡业务</t>
  </si>
  <si>
    <t>电费单</t>
  </si>
  <si>
    <t>电费卡</t>
  </si>
  <si>
    <t>电费查询</t>
  </si>
  <si>
    <t>电费清单</t>
  </si>
  <si>
    <t>电费清单信息</t>
  </si>
  <si>
    <t>电费短信</t>
  </si>
  <si>
    <t>电费调价</t>
  </si>
  <si>
    <t>电费调整</t>
  </si>
  <si>
    <t>电费账单</t>
  </si>
  <si>
    <t>电费账单信息</t>
  </si>
  <si>
    <t>电费账单补寄</t>
  </si>
  <si>
    <t>电费退补</t>
  </si>
  <si>
    <t>电费通知</t>
  </si>
  <si>
    <t>电费通知单</t>
  </si>
  <si>
    <t>登陆密码</t>
  </si>
  <si>
    <t>短信</t>
  </si>
  <si>
    <t>短信业务</t>
  </si>
  <si>
    <t>短信事宜</t>
  </si>
  <si>
    <t>短信信息</t>
  </si>
  <si>
    <t>短信取消</t>
  </si>
  <si>
    <t>短信变</t>
  </si>
  <si>
    <t>短信咨询</t>
  </si>
  <si>
    <t>短信定制</t>
  </si>
  <si>
    <t>短信开通</t>
  </si>
  <si>
    <t>短信查询</t>
  </si>
  <si>
    <t>短信的订阅</t>
  </si>
  <si>
    <t>短信退订</t>
  </si>
  <si>
    <t>短信退阅</t>
  </si>
  <si>
    <t>短信错发</t>
  </si>
  <si>
    <t>短信问题</t>
  </si>
  <si>
    <t>短息订阅</t>
  </si>
  <si>
    <t>破坏电力设施</t>
  </si>
  <si>
    <t>移表</t>
  </si>
  <si>
    <t>稍后回呼</t>
  </si>
  <si>
    <t>稍后回电</t>
  </si>
  <si>
    <t>稍后处理</t>
  </si>
  <si>
    <t>稍后派单</t>
  </si>
  <si>
    <t>窃电</t>
  </si>
  <si>
    <t>窃电处理</t>
  </si>
  <si>
    <t>第三方网点</t>
  </si>
  <si>
    <t>系统</t>
  </si>
  <si>
    <t>系统升级期间呼损明细外呼，核实客户诉求</t>
  </si>
  <si>
    <t>系统卡死，无法派单</t>
  </si>
  <si>
    <t>系统卡稍后回呼</t>
  </si>
  <si>
    <t>系统异常回呼</t>
  </si>
  <si>
    <t>系统异常补单</t>
  </si>
  <si>
    <t>系统故障</t>
  </si>
  <si>
    <t>系统故障，补单</t>
  </si>
  <si>
    <t>系统故障回呼</t>
  </si>
  <si>
    <t>系统故障补单</t>
  </si>
  <si>
    <t>系统补单</t>
  </si>
  <si>
    <t>系统闪断</t>
  </si>
  <si>
    <t>系统问题</t>
  </si>
  <si>
    <t>系统问题补单</t>
  </si>
  <si>
    <t>约时回访</t>
  </si>
  <si>
    <t>线径</t>
  </si>
  <si>
    <t>线断</t>
  </si>
  <si>
    <t>线路咨询</t>
  </si>
  <si>
    <t>线路故障</t>
  </si>
  <si>
    <t>线路裸露</t>
  </si>
  <si>
    <t>终止短信</t>
  </si>
  <si>
    <t>缴费信息</t>
  </si>
  <si>
    <t>缴费咨询</t>
  </si>
  <si>
    <t>缴费密码</t>
  </si>
  <si>
    <t>缴费差错更正</t>
  </si>
  <si>
    <t>缴费日期</t>
  </si>
  <si>
    <t>缴错费</t>
  </si>
  <si>
    <t>缺相</t>
  </si>
  <si>
    <t>网址问题</t>
  </si>
  <si>
    <t>网站</t>
  </si>
  <si>
    <t>网站业务</t>
  </si>
  <si>
    <t>网站咨询</t>
  </si>
  <si>
    <t>网站回访</t>
  </si>
  <si>
    <t>网站密码</t>
  </si>
  <si>
    <t>网站工单</t>
  </si>
  <si>
    <t>网站户号解除绑定</t>
  </si>
  <si>
    <t>网站查询密码</t>
  </si>
  <si>
    <t>网站派工</t>
  </si>
  <si>
    <t>网站解绑</t>
  </si>
  <si>
    <t>网站账号密码重置</t>
  </si>
  <si>
    <t>网站问题</t>
  </si>
  <si>
    <t>网站问题掌上电力</t>
  </si>
  <si>
    <t>网络回访</t>
  </si>
  <si>
    <t>联系方式调整</t>
  </si>
  <si>
    <t>能效服务</t>
  </si>
  <si>
    <t>自助</t>
  </si>
  <si>
    <t>自助终端</t>
  </si>
  <si>
    <t>营业</t>
  </si>
  <si>
    <t>营业业务</t>
  </si>
  <si>
    <t>营业厅</t>
  </si>
  <si>
    <t>营业厅地址</t>
  </si>
  <si>
    <t>营业厅地址、联系电话</t>
  </si>
  <si>
    <t>营业厅联系电话</t>
  </si>
  <si>
    <t>营业收费</t>
  </si>
  <si>
    <t>营销活动</t>
  </si>
  <si>
    <t>行风廉政</t>
  </si>
  <si>
    <t>行风建设</t>
  </si>
  <si>
    <t>补办电卡</t>
  </si>
  <si>
    <t>补单</t>
  </si>
  <si>
    <t>补单一户无电</t>
  </si>
  <si>
    <t>补寄发票</t>
  </si>
  <si>
    <t>补寄账单</t>
  </si>
  <si>
    <t>补录工单</t>
  </si>
  <si>
    <t>表扬抢修及时</t>
  </si>
  <si>
    <t>表箱异常</t>
  </si>
  <si>
    <t>表计封印装拆</t>
  </si>
  <si>
    <t>表计故障</t>
  </si>
  <si>
    <r>
      <rPr>
        <sz val="10"/>
        <rFont val="Arial"/>
        <charset val="134"/>
      </rPr>
      <t>表计故障</t>
    </r>
    <r>
      <rPr>
        <sz val="10"/>
        <rFont val="Arial"/>
        <charset val="134"/>
      </rPr>
      <t>1</t>
    </r>
  </si>
  <si>
    <t>表计线路接错</t>
  </si>
  <si>
    <t>表计轮换</t>
  </si>
  <si>
    <t>表计铅封</t>
  </si>
  <si>
    <t>解绑</t>
  </si>
  <si>
    <t>解绑户号</t>
  </si>
  <si>
    <t>解绑问题</t>
  </si>
  <si>
    <t>计划停电</t>
  </si>
  <si>
    <t>计划计算电费</t>
  </si>
  <si>
    <t>计量箱破损</t>
  </si>
  <si>
    <t>计量表位置不合理</t>
  </si>
  <si>
    <t>计量装置处理</t>
  </si>
  <si>
    <t>订阅服务</t>
  </si>
  <si>
    <t>订阅短息</t>
  </si>
  <si>
    <t>设备位置</t>
  </si>
  <si>
    <t>设备噪音</t>
  </si>
  <si>
    <t>设备安全位置不足</t>
  </si>
  <si>
    <t>诈骗电话</t>
  </si>
  <si>
    <t>诈骗短信</t>
  </si>
  <si>
    <t>调整电价</t>
  </si>
  <si>
    <t>账单补寄</t>
  </si>
  <si>
    <t>账户余额</t>
  </si>
  <si>
    <t>账户预收余额</t>
  </si>
  <si>
    <t>费账单寄送</t>
  </si>
  <si>
    <t>赔表</t>
  </si>
  <si>
    <t>超表示数</t>
  </si>
  <si>
    <t>跨中心</t>
  </si>
  <si>
    <t>跨中心业务</t>
  </si>
  <si>
    <t>跨中心业务诉求</t>
  </si>
  <si>
    <t>跨中心诉求</t>
  </si>
  <si>
    <t>跨分中心</t>
  </si>
  <si>
    <t>跨分中心业务</t>
  </si>
  <si>
    <t>跨分部门业务</t>
  </si>
  <si>
    <t>跨省业务</t>
  </si>
  <si>
    <t>跨部门</t>
  </si>
  <si>
    <t>跨部门业务</t>
  </si>
  <si>
    <t>跨部门回呼电话</t>
  </si>
  <si>
    <t>跨部门回电</t>
  </si>
  <si>
    <t>跨部门服务</t>
  </si>
  <si>
    <t>跨部门用户</t>
  </si>
  <si>
    <t>跨部门诉求</t>
  </si>
  <si>
    <t>路灯</t>
  </si>
  <si>
    <t>路灯报修</t>
  </si>
  <si>
    <t>路灯报修登记</t>
  </si>
  <si>
    <t>路灯故障</t>
  </si>
  <si>
    <t>路灯无电</t>
  </si>
  <si>
    <t>进户线</t>
  </si>
  <si>
    <t>进线接头异常声响</t>
  </si>
  <si>
    <t>违约用电</t>
  </si>
  <si>
    <t>退订电费</t>
  </si>
  <si>
    <t>退订短信</t>
  </si>
  <si>
    <t>退订订阅</t>
  </si>
  <si>
    <t>通知单信息</t>
  </si>
  <si>
    <t>通知单领取</t>
  </si>
  <si>
    <t>配电箱破损</t>
  </si>
  <si>
    <t>重复来电</t>
  </si>
  <si>
    <t>重复缴费</t>
  </si>
  <si>
    <t>铅封</t>
  </si>
  <si>
    <t>银卡代扣</t>
  </si>
  <si>
    <t>银行托收</t>
  </si>
  <si>
    <t>银行扣款</t>
  </si>
  <si>
    <t>链路监测</t>
  </si>
  <si>
    <t>销户</t>
  </si>
  <si>
    <t>错发短信</t>
  </si>
  <si>
    <t>闪断</t>
  </si>
  <si>
    <t>闪断电话</t>
  </si>
  <si>
    <t>阶梯单价</t>
  </si>
  <si>
    <t>零线带电</t>
  </si>
  <si>
    <t>青苗赔偿</t>
  </si>
  <si>
    <t>非供企业维护</t>
  </si>
  <si>
    <t>非供电业务咨询</t>
  </si>
  <si>
    <t>非供电业务诉求</t>
  </si>
  <si>
    <t>非供电公司业务</t>
  </si>
  <si>
    <t>非供电公司抢修范围</t>
  </si>
  <si>
    <t>非供电公司维修范围</t>
  </si>
  <si>
    <t>非供电公司维护</t>
  </si>
  <si>
    <t>非供电公司维护范围</t>
  </si>
  <si>
    <t>非供电诉求</t>
  </si>
  <si>
    <t>非南方供电业务</t>
  </si>
  <si>
    <t>非家电设备损坏</t>
  </si>
  <si>
    <t>非民居民内部故障</t>
  </si>
  <si>
    <t>非电力公司业务</t>
  </si>
  <si>
    <t>非电力公司咨询</t>
  </si>
  <si>
    <t>非电力公司检查范围</t>
  </si>
  <si>
    <t>非电力公司维修范围</t>
  </si>
  <si>
    <t>非电力公司维护</t>
  </si>
  <si>
    <r>
      <rPr>
        <sz val="10"/>
        <rFont val="Arial"/>
        <charset val="134"/>
      </rPr>
      <t>非电力公司维护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检查范围</t>
    </r>
  </si>
  <si>
    <t>非电力公司维护检查范围</t>
  </si>
  <si>
    <t>非电力咨询</t>
  </si>
  <si>
    <t>非电力部门维护</t>
  </si>
  <si>
    <t>非电器损坏核损</t>
  </si>
  <si>
    <t>预约抄表</t>
  </si>
  <si>
    <t>预约收费</t>
  </si>
  <si>
    <t>频繁跳闸</t>
  </si>
  <si>
    <t>马上回呼</t>
  </si>
  <si>
    <t>验表事宜</t>
  </si>
  <si>
    <r>
      <rPr>
        <sz val="10"/>
        <rFont val="Arial"/>
        <charset val="134"/>
      </rPr>
      <t xml:space="preserve">total&lt;300 &amp;&amp; tag1/total&lt;0.122 </t>
    </r>
    <r>
      <rPr>
        <sz val="10"/>
        <rFont val="宋体"/>
        <charset val="134"/>
      </rPr>
      <t>直接判为不敏感</t>
    </r>
  </si>
  <si>
    <t>一户无电</t>
  </si>
  <si>
    <t>业扩变更</t>
  </si>
  <si>
    <t>信息咨询</t>
  </si>
  <si>
    <t>停电信息</t>
  </si>
  <si>
    <t>充值卡</t>
  </si>
  <si>
    <t>协助</t>
  </si>
  <si>
    <t>发票信息</t>
  </si>
  <si>
    <t>发票领取</t>
  </si>
  <si>
    <t>变更用电业务</t>
  </si>
  <si>
    <t>咨询一户无电</t>
  </si>
  <si>
    <t>咨询总户号</t>
  </si>
  <si>
    <t>回呼</t>
  </si>
  <si>
    <t>回呼电话</t>
  </si>
  <si>
    <t>处理进度</t>
  </si>
  <si>
    <t>客户侧用电需求配合</t>
  </si>
  <si>
    <t>客户信息不全，待报修</t>
  </si>
  <si>
    <t>客户咨询一户无电</t>
  </si>
  <si>
    <t>密码修改</t>
  </si>
  <si>
    <t>密码初始化</t>
  </si>
  <si>
    <t>微信</t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</si>
  <si>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</si>
  <si>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t>接触不良</t>
  </si>
  <si>
    <t>故障停电信息</t>
  </si>
  <si>
    <t>故障停电原因及修复时间</t>
  </si>
  <si>
    <t>新装增容</t>
  </si>
  <si>
    <t>无故挂断</t>
  </si>
  <si>
    <t>服务渠道</t>
  </si>
  <si>
    <t>欠费信息</t>
  </si>
  <si>
    <t>电力短信</t>
  </si>
  <si>
    <t>电器损坏核损</t>
  </si>
  <si>
    <t>电能质量</t>
  </si>
  <si>
    <t>网站信息</t>
  </si>
  <si>
    <t>营业厅信息</t>
  </si>
  <si>
    <t>计划停电信息</t>
  </si>
  <si>
    <t>订阅短信</t>
  </si>
  <si>
    <t>设备故障</t>
  </si>
  <si>
    <t>退订</t>
  </si>
  <si>
    <t>重复报修</t>
  </si>
  <si>
    <t>银行代扣</t>
  </si>
  <si>
    <t>非供电业务</t>
  </si>
  <si>
    <t>非电力公司维护范围</t>
  </si>
  <si>
    <r>
      <rPr>
        <sz val="10"/>
        <rFont val="Arial"/>
        <charset val="134"/>
      </rPr>
      <t xml:space="preserve">total&gt;=300 &amp;&amp; tag1/total&lt;0.03 </t>
    </r>
    <r>
      <rPr>
        <sz val="10"/>
        <rFont val="宋体"/>
        <charset val="134"/>
      </rPr>
      <t>直接判为不敏感</t>
    </r>
  </si>
  <si>
    <t>催收电费</t>
  </si>
  <si>
    <t>催缴费</t>
  </si>
  <si>
    <t>分时电价</t>
  </si>
  <si>
    <t>复电申请</t>
  </si>
  <si>
    <t>多户无电</t>
  </si>
  <si>
    <t>客户催办</t>
  </si>
  <si>
    <t>抄表数据异常</t>
  </si>
  <si>
    <t>抄表示数</t>
  </si>
  <si>
    <t>撤销业务</t>
  </si>
  <si>
    <t>新增订阅</t>
  </si>
  <si>
    <t>查询电费</t>
  </si>
  <si>
    <t>欠费停复电</t>
  </si>
  <si>
    <t>欠费复电登记</t>
  </si>
  <si>
    <t>用户信息</t>
  </si>
  <si>
    <t>电价标准</t>
  </si>
  <si>
    <t>电价电费</t>
  </si>
  <si>
    <t>电能表异常</t>
  </si>
  <si>
    <t>电费发票</t>
  </si>
  <si>
    <t>电费抄核收</t>
  </si>
  <si>
    <t>电费账单寄送</t>
  </si>
  <si>
    <t>电量异常</t>
  </si>
  <si>
    <t>短信变更</t>
  </si>
  <si>
    <t>短信订阅</t>
  </si>
  <si>
    <t>空工单</t>
  </si>
  <si>
    <t>缴费方式</t>
  </si>
  <si>
    <t>补充信息</t>
  </si>
  <si>
    <t>表箱故障</t>
  </si>
  <si>
    <t>表计信息</t>
  </si>
  <si>
    <t>阶梯电价</t>
  </si>
  <si>
    <t>验表</t>
  </si>
  <si>
    <t>*</t>
  </si>
  <si>
    <t>平均敏感度</t>
  </si>
  <si>
    <t>总F值</t>
  </si>
  <si>
    <t xml:space="preserve">    - total: 658377</t>
  </si>
  <si>
    <t xml:space="preserve">    - total &gt;= 300: 645223</t>
  </si>
  <si>
    <t xml:space="preserve">    - total &lt; 300: 12439</t>
  </si>
  <si>
    <t xml:space="preserve">    - total &lt; 300  &amp;&amp;  tag1/total &gt; 0.122 ——&gt; 规则直接判为敏感: 2419</t>
  </si>
  <si>
    <t xml:space="preserve">    - total &lt; 300  &amp;&amp;  tag1/total &lt; 0.122 ——&gt; 规则直接判为非敏感: 10020</t>
  </si>
  <si>
    <t xml:space="preserve">    - total &gt;= 300  &amp;&amp;  tag1/total &lt; 0.03 ——&gt; 规则直接判为非敏感: 256943</t>
  </si>
  <si>
    <t xml:space="preserve">    - total &gt;= 300  &amp;&amp;  tag1/total &gt;= 0.03 ——&gt; 留给 分类器 解决: 388280</t>
  </si>
  <si>
    <t xml:space="preserve">    - 另外，空 小工单类型 数据  ——&gt; 也留给 分类器 解决: 715</t>
  </si>
  <si>
    <t xml:space="preserve">    - 留给 分类器 解决: 388995</t>
  </si>
  <si>
    <t xml:space="preserve">    - 根据 用电类别 ELEC_TYPE 进行过滤</t>
  </si>
  <si>
    <t xml:space="preserve">    - ELEC_TYPE_IS_NONSENSITIVE: 6(不敏感：0,不敏感：6)</t>
  </si>
  <si>
    <t xml:space="preserve">    - 剩下: 388989</t>
  </si>
  <si>
    <t xml:space="preserve">    - 根据 所属市（区）公司供电单位编码 CITY_ORG_NO 进行过滤</t>
  </si>
  <si>
    <t xml:space="preserve">    - CITY_ORG_NO_IS_NONSENSITIVE: 48898(敏感：103,不敏感：48795)</t>
  </si>
  <si>
    <t xml:space="preserve">    - 剩下: 340091(不敏感：77565,敏感：262526)</t>
  </si>
  <si>
    <t xml:space="preserve">    - total: 370871</t>
  </si>
  <si>
    <t xml:space="preserve">    - total &gt;= 300: 363375</t>
  </si>
  <si>
    <t xml:space="preserve">    - total &lt; 300: 6918</t>
  </si>
  <si>
    <t xml:space="preserve">    - total &lt; 300  &amp;&amp;  tag1/total &gt; 0.122 ——&gt; 规则直接判为敏感: 879</t>
  </si>
  <si>
    <t xml:space="preserve">    - total &lt; 300  &amp;&amp;  tag1/total &lt; 0.122 ——&gt; 规则直接判为非敏感: 6039</t>
  </si>
  <si>
    <t xml:space="preserve">    - total &gt;= 300  &amp;&amp;  tag1/total &lt; 0.03 ——&gt; 规则直接判为非敏感: 173591</t>
  </si>
  <si>
    <t xml:space="preserve">    - total &gt;= 300  &amp;&amp;  tag1/total &gt;= 0.03 ——&gt; 留给 分类器 解决: 189784</t>
  </si>
  <si>
    <t xml:space="preserve">    - 另外，空 小工单类型 数据  ——&gt; 也留给 分类器 解决: 578</t>
  </si>
  <si>
    <t xml:space="preserve">    - 留给 分类器 解决: 190362</t>
  </si>
  <si>
    <t xml:space="preserve">    - ELEC_TYPE_IS_NONSENSITIVE: 4</t>
  </si>
  <si>
    <t xml:space="preserve">    - 剩下: 190358</t>
  </si>
  <si>
    <t xml:space="preserve">    - CITY_ORG_NO_IS_NONSENSITIVE: 27334</t>
  </si>
  <si>
    <t xml:space="preserve">    - 剩下: 163024</t>
  </si>
  <si>
    <t>工单数分布情况</t>
  </si>
  <si>
    <t>(59, 5)</t>
  </si>
  <si>
    <t xml:space="preserve">      total      tag0  tag0/total     tag1  tag1/total</t>
  </si>
  <si>
    <t>61       61       0.0    0.000000     61.0    1.000000</t>
  </si>
  <si>
    <t>37      259       0.0    0.000000    259.0    1.000000</t>
  </si>
  <si>
    <t>66       66       0.0    0.000000     66.0    1.000000</t>
  </si>
  <si>
    <t>29      464       0.0    0.000000    464.0    1.000000</t>
  </si>
  <si>
    <t>39      195       0.0    0.000000    195.0    1.000000</t>
  </si>
  <si>
    <t>41       41       0.0    0.000000     41.0    1.000000</t>
  </si>
  <si>
    <t>42       42       0.0    0.000000     42.0    1.000000</t>
  </si>
  <si>
    <t>83       83       0.0    0.000000     83.0    1.000000</t>
  </si>
  <si>
    <t>47       94       0.0    0.000000     94.0    1.000000</t>
  </si>
  <si>
    <t>50       50       0.0    0.000000     50.0    1.000000</t>
  </si>
  <si>
    <t>71      213       0.0    0.000000    213.0    1.000000</t>
  </si>
  <si>
    <t>70       70       0.0    0.000000     70.0    1.000000</t>
  </si>
  <si>
    <t>53      106       0.0    0.000000    106.0    1.000000</t>
  </si>
  <si>
    <t>60       60       0.0    0.000000     60.0    1.000000</t>
  </si>
  <si>
    <t>26      494      26.0    0.052632    468.0    0.947368</t>
  </si>
  <si>
    <t>22      748      44.0    0.058824    704.0    0.941176</t>
  </si>
  <si>
    <t>33      396      33.0    0.083333    363.0    0.916667</t>
  </si>
  <si>
    <t>31      372      31.0    0.083333    341.0    0.916667</t>
  </si>
  <si>
    <t>19     1539     133.0    0.086420   1406.0    0.913580</t>
  </si>
  <si>
    <t>25      500      50.0    0.100000    450.0    0.900000</t>
  </si>
  <si>
    <t>21     1197     126.0    0.105263   1071.0    0.894737</t>
  </si>
  <si>
    <t>32      288      32.0    0.111111    256.0    0.888889</t>
  </si>
  <si>
    <t>15     3540     420.0    0.118644   3120.0    0.881356</t>
  </si>
  <si>
    <t>17     2108     272.0    0.129032   1836.0    0.870968</t>
  </si>
  <si>
    <t>20     1100     160.0    0.145455    940.0    0.854545</t>
  </si>
  <si>
    <t>27      351      54.0    0.153846    297.0    0.846154</t>
  </si>
  <si>
    <t>13     5811     910.0    0.156600   4901.0    0.843400</t>
  </si>
  <si>
    <t>14     4158     672.0    0.161616   3486.0    0.838384</t>
  </si>
  <si>
    <t>23      506      92.0    0.181818    414.0    0.818182</t>
  </si>
  <si>
    <t>24      528      96.0    0.181818    432.0    0.818182</t>
  </si>
  <si>
    <t>16     2800     512.0    0.182857   2288.0    0.817143</t>
  </si>
  <si>
    <t>30      480      90.0    0.187500    390.0    0.812500</t>
  </si>
  <si>
    <t>18     1944     378.0    0.194444   1566.0    0.805556</t>
  </si>
  <si>
    <t>12     7644    1500.0    0.196232   6144.0    0.803768</t>
  </si>
  <si>
    <t>38      190      38.0    0.200000    152.0    0.800000</t>
  </si>
  <si>
    <t>40      200      40.0    0.200000    160.0    0.800000</t>
  </si>
  <si>
    <t>10    10940    2380.0    0.217550   8560.0    0.782450</t>
  </si>
  <si>
    <t>11     9317    2101.0    0.225502   7216.0    0.774498</t>
  </si>
  <si>
    <t>48      192      48.0    0.250000    144.0    0.750000</t>
  </si>
  <si>
    <t>9     14634    3906.0    0.266913  10728.0    0.733087</t>
  </si>
  <si>
    <t>28      308      84.0    0.272727    224.0    0.727273</t>
  </si>
  <si>
    <t>8     20184    5776.0    0.286167  14408.0    0.713833</t>
  </si>
  <si>
    <t>36      360     108.0    0.300000    252.0    0.700000</t>
  </si>
  <si>
    <t>7     29638    9947.0    0.335616  19691.0    0.664384</t>
  </si>
  <si>
    <t>34      170      68.0    0.400000    102.0    0.600000</t>
  </si>
  <si>
    <t>6     42456   17460.0    0.411249  24996.0    0.588751</t>
  </si>
  <si>
    <t>5     64540   31565.0    0.489077  32975.0    0.510923</t>
  </si>
  <si>
    <t>44       88      44.0    0.500000     44.0    0.500000</t>
  </si>
  <si>
    <t>49       98      49.0    0.500000     49.0    0.500000</t>
  </si>
  <si>
    <t>45       90      45.0    0.500000     45.0    0.500000</t>
  </si>
  <si>
    <t>35      140      70.0    0.500000     70.0    0.500000</t>
  </si>
  <si>
    <t>4    103772   62432.0    0.601627  41340.0    0.398373</t>
  </si>
  <si>
    <t>3    170031  123828.0    0.728267  46203.0    0.271733</t>
  </si>
  <si>
    <t>2    282652  240692.0    0.851549  41960.0    0.148451</t>
  </si>
  <si>
    <t>1    401630  388491.0    0.967286  13139.0    0.032714</t>
  </si>
  <si>
    <t>52       52      52.0    1.000000      0.0    0.000000</t>
  </si>
  <si>
    <t>51       51      51.0    1.000000      0.0    0.000000</t>
  </si>
  <si>
    <t>43       43      43.0    1.000000      0.0    0.000000</t>
  </si>
  <si>
    <t>114     114     114.0    1.000000      0.0    0.000000</t>
  </si>
  <si>
    <r>
      <rPr>
        <sz val="10.5"/>
        <color rgb="FF000000"/>
        <rFont val="Arial"/>
        <charset val="134"/>
      </rPr>
      <t>代表工单</t>
    </r>
    <r>
      <rPr>
        <sz val="10.5"/>
        <color rgb="FF000000"/>
        <rFont val="Courier New"/>
        <charset val="134"/>
      </rPr>
      <t xml:space="preserve"> -</t>
    </r>
    <r>
      <rPr>
        <sz val="10.5"/>
        <color rgb="FF000000"/>
        <rFont val="宋体"/>
        <charset val="134"/>
      </rPr>
      <t>用电类别</t>
    </r>
    <r>
      <rPr>
        <sz val="10.5"/>
        <color rgb="FF000000"/>
        <rFont val="Courier New"/>
        <charset val="134"/>
      </rPr>
      <t xml:space="preserve"> ELEC_TYPE</t>
    </r>
  </si>
  <si>
    <t xml:space="preserve">          total      tag0  tag0/total     tag1  tag1/total  test_total</t>
  </si>
  <si>
    <t>100.0    8532.0    6920.0    0.811064   1612.0    0.188936      3459.0</t>
  </si>
  <si>
    <t>200.0   23228.0   19742.0    0.849923   3486.0    0.150077     12597.0</t>
  </si>
  <si>
    <t>202.0  286239.0  247094.0    0.863244  39145.0    0.136756    155912.0</t>
  </si>
  <si>
    <t>405.0   35136.0   30342.0    0.863559   4794.0    0.136441     19418.0</t>
  </si>
  <si>
    <t>402.0    9640.0    8379.0    0.869191   1261.0    0.130809      5174.0</t>
  </si>
  <si>
    <t>400.0      65.0      57.0    0.876923      8.0    0.123077        34.0</t>
  </si>
  <si>
    <r>
      <rPr>
        <sz val="10"/>
        <color rgb="FFFF0000"/>
        <rFont val="Arial"/>
        <charset val="134"/>
      </rPr>
      <t>12</t>
    </r>
    <r>
      <rPr>
        <sz val="10"/>
        <color rgb="FFFF0000"/>
        <rFont val="宋体"/>
        <charset val="134"/>
      </rPr>
      <t>个，加入分类特征</t>
    </r>
  </si>
  <si>
    <t>401.0      84.0      74.0    0.880952     10.0    0.119048        47.0</t>
  </si>
  <si>
    <t>203.0     239.0     211.0    0.882845     28.0    0.117155       143.0</t>
  </si>
  <si>
    <t>403.0   28267.0   25171.0    0.890473   3096.0    0.109527     15188.0</t>
  </si>
  <si>
    <t>201.0  127640.0  116190.0    0.910295  11450.0    0.089705     79539.0</t>
  </si>
  <si>
    <t>300.0    1506.0    1371.0    0.910359    135.0    0.089641       995.0</t>
  </si>
  <si>
    <t>301.0     351.0     324.0    0.923077     27.0    0.076923       234.0</t>
  </si>
  <si>
    <t>504.0       4.0       4.0    1.000000      0.0    0.000000         4.0</t>
  </si>
  <si>
    <t>503.0       1.0       1.0    1.000000      0.0    0.000000         0.0</t>
  </si>
  <si>
    <t>500.0       2.0       2.0    1.000000      0.0    0.000000         1.0</t>
  </si>
  <si>
    <t>0.0         1.0       1.0    1.000000      0.0    0.000000         1.0</t>
  </si>
  <si>
    <t>404.0       1.0       1.0    1.000000      0.0    0.000000         1.0</t>
  </si>
  <si>
    <t>不敏感，规则特判</t>
  </si>
  <si>
    <t>102.0       1.0       1.0    1.000000      0.0    0.000000         0.0</t>
  </si>
  <si>
    <t>101.0       1.0       1.0    1.000000      0.0    0.000000         1.0</t>
  </si>
  <si>
    <t>900.0       0.0       0.0    0.000000      0.0    0.000000         1.0</t>
  </si>
  <si>
    <r>
      <rPr>
        <sz val="10.5"/>
        <color rgb="FF000000"/>
        <rFont val="Arial"/>
        <charset val="134"/>
      </rPr>
      <t>代表工单</t>
    </r>
    <r>
      <rPr>
        <sz val="10.5"/>
        <color rgb="FF000000"/>
        <rFont val="Courier New"/>
        <charset val="134"/>
      </rPr>
      <t xml:space="preserve"> -</t>
    </r>
    <r>
      <rPr>
        <sz val="10.5"/>
        <color rgb="FF000000"/>
        <rFont val="宋体"/>
        <charset val="134"/>
      </rPr>
      <t>所属市（区）公司供电单位编码</t>
    </r>
    <r>
      <rPr>
        <sz val="10.5"/>
        <color rgb="FF000000"/>
        <rFont val="Courier New"/>
        <charset val="134"/>
      </rPr>
      <t xml:space="preserve"> CITY_ORG_NO</t>
    </r>
  </si>
  <si>
    <t xml:space="preserve">        total    tag0  tag0/total   tag1  tag1/total  test_total</t>
  </si>
  <si>
    <t>33401  213976  176303    0.823938  37673    0.176062      108752</t>
  </si>
  <si>
    <t>33405  112184   96258    0.858037  15926    0.141963       62553</t>
  </si>
  <si>
    <t>33406   48440   42314    0.873534   6126    0.126466       28622</t>
  </si>
  <si>
    <r>
      <rPr>
        <sz val="10"/>
        <rFont val="Arial"/>
        <charset val="134"/>
      </rPr>
      <t>9</t>
    </r>
    <r>
      <rPr>
        <sz val="10"/>
        <rFont val="宋体"/>
        <charset val="134"/>
      </rPr>
      <t>个，加入分类器</t>
    </r>
  </si>
  <si>
    <t>33403   51437   45701    0.888485   5736    0.111515       30863</t>
  </si>
  <si>
    <t>33408   38071   33826    0.888498   4245    0.111502       21720</t>
  </si>
  <si>
    <t>33402   42215   37563    0.889802   4652    0.110198       24545</t>
  </si>
  <si>
    <t>33404   40391   36062    0.892823   4329    0.107177       23953</t>
  </si>
  <si>
    <t>33407   14672   13464    0.917666   1208    0.082334        9452</t>
  </si>
  <si>
    <t>33420    1561    1534    0.982703     27    0.017297        1064</t>
  </si>
  <si>
    <t>33409   16785   16758    0.998391     27    0.001609       10615</t>
  </si>
  <si>
    <t>33410   67441   67375    0.999021     66    0.000979       41823</t>
  </si>
  <si>
    <t>33411   11204   11194    0.999107     10    0.000893        6909</t>
  </si>
  <si>
    <r>
      <rPr>
        <sz val="10"/>
        <rFont val="Arial"/>
        <charset val="134"/>
      </rPr>
      <t>9</t>
    </r>
    <r>
      <rPr>
        <sz val="10"/>
        <rFont val="宋体"/>
        <charset val="134"/>
      </rPr>
      <t>表供电局编码，截断成</t>
    </r>
    <r>
      <rPr>
        <sz val="10"/>
        <rFont val="Arial"/>
        <charset val="134"/>
      </rPr>
      <t>9</t>
    </r>
    <r>
      <rPr>
        <sz val="10"/>
        <rFont val="宋体"/>
        <charset val="134"/>
      </rPr>
      <t>位</t>
    </r>
  </si>
  <si>
    <r>
      <rPr>
        <sz val="10.5"/>
        <color rgb="FF000000"/>
        <rFont val="Arial"/>
        <charset val="134"/>
      </rPr>
      <t>代表工单</t>
    </r>
    <r>
      <rPr>
        <sz val="10.5"/>
        <color rgb="FF000000"/>
        <rFont val="Courier New"/>
        <charset val="134"/>
      </rPr>
      <t xml:space="preserve"> -</t>
    </r>
    <r>
      <rPr>
        <sz val="10.5"/>
        <color rgb="FF000000"/>
        <rFont val="宋体"/>
        <charset val="134"/>
      </rPr>
      <t>城乡类别标志</t>
    </r>
    <r>
      <rPr>
        <sz val="10.5"/>
        <color rgb="FF000000"/>
        <rFont val="Courier New"/>
        <charset val="134"/>
      </rPr>
      <t xml:space="preserve"> URBAN_RURAL_FLAG</t>
    </r>
  </si>
  <si>
    <t xml:space="preserve">      total    tag0  tag0/total   tag1  tag1/total  test_total</t>
  </si>
  <si>
    <t>1.0  396883  343008    0.864255  53875    0.135745      215343</t>
  </si>
  <si>
    <t>2.0  259578  233488    0.899491  26090    0.100509      154263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</si>
  <si>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个，加入分类特征</t>
    </r>
  </si>
  <si>
    <t>3.0    1328    1286    0.968373     42    0.031627         864</t>
  </si>
  <si>
    <r>
      <rPr>
        <sz val="10.5"/>
        <color rgb="FF000000"/>
        <rFont val="Arial"/>
        <charset val="134"/>
      </rPr>
      <t>代表工单</t>
    </r>
    <r>
      <rPr>
        <sz val="10.5"/>
        <color rgb="FF000000"/>
        <rFont val="Courier New"/>
        <charset val="134"/>
      </rPr>
      <t xml:space="preserve"> -</t>
    </r>
    <r>
      <rPr>
        <sz val="10.5"/>
        <color rgb="FF000000"/>
        <rFont val="宋体"/>
        <charset val="134"/>
      </rPr>
      <t>受理时间月份</t>
    </r>
    <r>
      <rPr>
        <sz val="10.5"/>
        <color rgb="FF000000"/>
        <rFont val="Courier New"/>
        <charset val="134"/>
      </rPr>
      <t xml:space="preserve"> HANDLE_MONTH</t>
    </r>
  </si>
  <si>
    <t>所有工单 -受理时间 NUM_OF_IN_SEASON4</t>
  </si>
  <si>
    <t>代表工单 -受理时间 NUM_OF_IN_SEASON4</t>
  </si>
  <si>
    <t xml:space="preserve">    total   tag0  tag0/total   tag1  tag1/total  test_total</t>
  </si>
  <si>
    <t xml:space="preserve">     total      tag0  tag0/total     tag1  tag1/total  test_total</t>
  </si>
  <si>
    <t>12  73884  44933    0.608156  28951    0.391844       39385</t>
  </si>
  <si>
    <t>22      81       0.0    0.000000     81.0    1.000000         0.0</t>
  </si>
  <si>
    <t>17       8       0.0    0.000000      8.0    1.000000         0.0</t>
  </si>
  <si>
    <t>9   54781  48414    0.883774   6367    0.116226       32418</t>
  </si>
  <si>
    <t>都在年底</t>
  </si>
  <si>
    <t>23      82       0.0    0.000000     82.0    1.000000         0.0</t>
  </si>
  <si>
    <t>22       2       0.0    0.000000      2.0    1.000000         0.0</t>
  </si>
  <si>
    <t>11  53990  48108    0.891054   5882    0.108946       32415</t>
  </si>
  <si>
    <t>27     125       0.0    0.000000    125.0    1.000000         0.0</t>
  </si>
  <si>
    <t>27       3       0.0    0.000000      3.0    1.000000         0.0</t>
  </si>
  <si>
    <t>10  46807  41747    0.891897   5060    0.108103       28286</t>
  </si>
  <si>
    <t>26      90       0.0    0.000000     90.0    1.000000         0.0</t>
  </si>
  <si>
    <t>26       3       0.0    0.000000      3.0    1.000000         0.0</t>
  </si>
  <si>
    <t>7   61924  56591    0.913878   5333    0.086122       33410</t>
  </si>
  <si>
    <t>21      42       0.0    0.000000     42.0    1.000000         0.0</t>
  </si>
  <si>
    <t>25       1       0.0    0.000000      1.0    1.000000         0.0</t>
  </si>
  <si>
    <t>8   60301  55138    0.914380   5163    0.085620       34245</t>
  </si>
  <si>
    <t>18     139       0.0    0.000000    139.0    1.000000         0.0</t>
  </si>
  <si>
    <t>23       2       0.0    0.000000      2.0    1.000000         0.0</t>
  </si>
  <si>
    <t>3   62724  57373    0.914690   5351    0.085310       33674</t>
  </si>
  <si>
    <t>17     205       0.0    0.000000    205.0    1.000000         0.0</t>
  </si>
  <si>
    <t>21       1       0.0    0.000000      1.0    1.000000         0.0</t>
  </si>
  <si>
    <t>5   47590  43819    0.920761   3771    0.079239       25844</t>
  </si>
  <si>
    <t>25      70       0.0    0.000000     70.0    1.000000         0.0</t>
  </si>
  <si>
    <t>34       1       0.0    0.000000      1.0    1.000000         0.0</t>
  </si>
  <si>
    <t>4   49081  45192    0.920764   3889    0.079236       26645</t>
  </si>
  <si>
    <t>34      83       0.0    0.000000     83.0    1.000000         0.0</t>
  </si>
  <si>
    <t>18       4       0.0    0.000000      4.0    1.000000         0.0</t>
  </si>
  <si>
    <t>2   43026  39722    0.923209   3304    0.076791       23501</t>
  </si>
  <si>
    <t>14     562      74.0    0.131673    488.0    0.868327         0.0</t>
  </si>
  <si>
    <t>13      34       5.0    0.147059     29.0    0.852941         0.0</t>
  </si>
  <si>
    <t>6   48162  44716    0.928450   3446    0.071550       27730</t>
  </si>
  <si>
    <t>11    1535     235.0    0.153094   1300.0    0.846906         0.0</t>
  </si>
  <si>
    <t>11      85      14.0    0.164706     71.0    0.835294         0.0</t>
  </si>
  <si>
    <t>1   56107  52599    0.937477   3508    0.062523       33318</t>
  </si>
  <si>
    <t>16     362      57.0    0.157459    305.0    0.842541         0.0</t>
  </si>
  <si>
    <t>16      12       2.0    0.166667     10.0    0.833333         0.0</t>
  </si>
  <si>
    <t>9     3149     510.0    0.161956   2639.0    0.838044         0.0</t>
  </si>
  <si>
    <t>14      22       4.0    0.181818     18.0    0.818182         0.0</t>
  </si>
  <si>
    <t>13     818     155.0    0.189487    663.0    0.810513         0.0</t>
  </si>
  <si>
    <t>10     123      25.0    0.203252     98.0    0.796748         0.0</t>
  </si>
  <si>
    <t>10    1868     371.0    0.198608   1497.0    0.801392         0.0</t>
  </si>
  <si>
    <t>9      230      48.0    0.208696    182.0    0.791304         0.0</t>
  </si>
  <si>
    <t>7     7616    1562.0    0.205095   6054.0    0.794905        15.0</t>
  </si>
  <si>
    <t>8      449     102.0    0.227171    347.0    0.772829         0.0</t>
  </si>
  <si>
    <t>8     5193    1073.0    0.206624   4120.0    0.793376         0.0</t>
  </si>
  <si>
    <t>7      763     180.0    0.235911    583.0    0.764089         2.0</t>
  </si>
  <si>
    <t>6    12636    2944.0    0.232985   9692.0    0.767015        33.0</t>
  </si>
  <si>
    <t>6     1497     376.0    0.251169   1121.0    0.748831         5.0</t>
  </si>
  <si>
    <t>19     123      30.0    0.243902     93.0    0.756098         0.0</t>
  </si>
  <si>
    <t>15      11       3.0    0.272727      8.0    0.727273         0.0</t>
  </si>
  <si>
    <t>12    1019     269.0    0.263984    750.0    0.736016         0.0</t>
  </si>
  <si>
    <t>12      49      14.0    0.285714     35.0    0.714286         0.0</t>
  </si>
  <si>
    <t>5    21652    5864.0    0.270829  15788.0    0.729171       242.0</t>
  </si>
  <si>
    <t>5     3074     949.0    0.308718   2125.0    0.691282        46.0</t>
  </si>
  <si>
    <t>4    41507   13162.0    0.317103  28345.0    0.682897       829.0</t>
  </si>
  <si>
    <t>19       3       1.0    0.333333      2.0    0.666667         0.0</t>
  </si>
  <si>
    <t>15     294     111.0    0.377551    183.0    0.622449         0.0</t>
  </si>
  <si>
    <t>4     7160    2648.0    0.369832   4512.0    0.630168       196.0</t>
  </si>
  <si>
    <t>28      64      28.0    0.437500     36.0    0.562500         0.0</t>
  </si>
  <si>
    <t>3    16956    8325.0    0.490977   8631.0    0.509023      1319.0</t>
  </si>
  <si>
    <t>3    68462   30108.0    0.439777  38354.0    0.560223      4150.0</t>
  </si>
  <si>
    <t>24       2       1.0    0.500000      1.0    0.500000         0.0</t>
  </si>
  <si>
    <t>24      99      51.0    0.515152     48.0    0.484848         0.0</t>
  </si>
  <si>
    <t>28       2       1.0    0.500000      1.0    0.500000         0.0</t>
  </si>
  <si>
    <t>2   137906   80354.0    0.582672  57552.0    0.417328     21165.0</t>
  </si>
  <si>
    <t>2    51295   33092.0    0.645131  18203.0    0.354869      9982.0</t>
  </si>
  <si>
    <t>1   276777  223806.0    0.808615  52971.0    0.191385    135137.0</t>
  </si>
  <si>
    <t>1   189436  165871.0    0.875604  23565.0    0.124396    125383.0</t>
  </si>
  <si>
    <t>0   607477  534137.0    0.879271  73340.0    0.120729    262157.0</t>
  </si>
  <si>
    <t>0   387147  366689.0    0.947157  20458.0    0.052843    233938.0</t>
  </si>
  <si>
    <t>33      48      48.0    1.000000      0.0    0.000000         0.0</t>
  </si>
  <si>
    <t>33       1       1.0    1.000000      0.0    0.000000         0.0</t>
  </si>
  <si>
    <t>82     114     114.0    1.000000      0.0    0.000000         0.0</t>
  </si>
  <si>
    <t>82       1       1.0    1.000000      0.0    0.000000         0.0</t>
  </si>
  <si>
    <t>所有工单 - 业务类型编码 BUSI_TYPE_CODE</t>
  </si>
  <si>
    <t xml:space="preserve">      total    tag0  tag0/total    tag1  tag1/total  test_total</t>
  </si>
  <si>
    <t>15     4286    1592    0.371442    2694    0.628558         506</t>
  </si>
  <si>
    <t>5      2339     943    0.403164    1396    0.596836         762</t>
  </si>
  <si>
    <t>18    12982    8923    0.687336    4059    0.312664        4857</t>
  </si>
  <si>
    <t>3   1027793  753862    0.733476  273931    0.266524      347084</t>
  </si>
  <si>
    <t>7        85      67    0.788235      18    0.211765          24</t>
  </si>
  <si>
    <t>8       147     121    0.823129      26    0.176871          50</t>
  </si>
  <si>
    <t>9     25230   21934    0.869362    3296    0.130638       10085</t>
  </si>
  <si>
    <t>6       187     167    0.893048      20    0.106952          80</t>
  </si>
  <si>
    <t>10    33498   30322    0.905188    3176    0.094812       18535</t>
  </si>
  <si>
    <t>1     83651   77132    0.922069    6519    0.077931       41745</t>
  </si>
  <si>
    <r>
      <rPr>
        <sz val="10.5"/>
        <color rgb="FF000000"/>
        <rFont val="Arial"/>
        <charset val="134"/>
      </rPr>
      <t>代表工单</t>
    </r>
    <r>
      <rPr>
        <sz val="10.5"/>
        <color rgb="FF000000"/>
        <rFont val="Courier New"/>
        <charset val="134"/>
      </rPr>
      <t xml:space="preserve"> -</t>
    </r>
    <r>
      <rPr>
        <sz val="10.5"/>
        <color rgb="FF000000"/>
        <rFont val="宋体"/>
        <charset val="134"/>
      </rPr>
      <t>业务类型编码</t>
    </r>
    <r>
      <rPr>
        <sz val="10.5"/>
        <color rgb="FF000000"/>
        <rFont val="Courier New"/>
        <charset val="134"/>
      </rPr>
      <t xml:space="preserve"> BUSI_TYPE_CODE</t>
    </r>
  </si>
  <si>
    <t xml:space="preserve">     total    tag0  tag0/total   tag1  tag1/total  test_total</t>
  </si>
  <si>
    <t>15    3456    1245    0.360243   2211    0.639757         455</t>
  </si>
  <si>
    <t>5     1905     754    0.395801   1151    0.604199         724</t>
  </si>
  <si>
    <t>18    7838    5834    0.744323   2004    0.255677        4231</t>
  </si>
  <si>
    <t>3   560528  487620    0.869930  72908    0.130070      303447</t>
  </si>
  <si>
    <t>7       49      47    0.959184      2    0.040816          24</t>
  </si>
  <si>
    <t>8       75      72    0.960000      3    0.040000          40</t>
  </si>
  <si>
    <t>10   23261   22451    0.965178    810    0.034822       16979</t>
  </si>
  <si>
    <t>9    11771   11477    0.975023    294    0.024977        8242</t>
  </si>
  <si>
    <t>6       82      80    0.975610      2    0.024390          74</t>
  </si>
  <si>
    <t>1    49412   48772    0.987048    640    0.012952       36655</t>
  </si>
  <si>
    <r>
      <rPr>
        <sz val="10"/>
        <rFont val="Arial"/>
        <charset val="134"/>
      </rPr>
      <t>所有</t>
    </r>
    <r>
      <rPr>
        <sz val="10"/>
        <rFont val="Arial"/>
        <charset val="134"/>
      </rPr>
      <t>data08 -</t>
    </r>
    <r>
      <rPr>
        <sz val="10"/>
        <rFont val="宋体"/>
        <charset val="134"/>
      </rPr>
      <t>供电单位编号</t>
    </r>
    <r>
      <rPr>
        <sz val="10"/>
        <rFont val="Arial"/>
        <charset val="134"/>
      </rPr>
      <t xml:space="preserve"> ORG_NO</t>
    </r>
  </si>
  <si>
    <t>代表工单 -应收违约金 RCVBL_PENALTY 的次数</t>
  </si>
  <si>
    <t xml:space="preserve">       total   tag1  tag1/total    tag0  tag0/total  test_total</t>
  </si>
  <si>
    <t>4.0     4775   1168    0.244607    3607    0.755393        1151</t>
  </si>
  <si>
    <t>3.0     9806   2382    0.242913    7424    0.757087        2088</t>
  </si>
  <si>
    <t>2.0    22187   5313    0.239465   16874    0.760535        4506</t>
  </si>
  <si>
    <t>5.0     2429    558    0.229724    1871    0.770276         750</t>
  </si>
  <si>
    <t>11.0     408     92    0.225490     316    0.774510         143</t>
  </si>
  <si>
    <t>6.0     1381    296    0.214337    1085    0.785663         471</t>
  </si>
  <si>
    <t>9.0      479    101    0.210856     378    0.789144         213</t>
  </si>
  <si>
    <t>12.0     295     62    0.210169     233    0.789831         119</t>
  </si>
  <si>
    <t>8.0      731    142    0.194254     589    0.805746         303</t>
  </si>
  <si>
    <t>10.0     416     77    0.185096     339    0.814904         207</t>
  </si>
  <si>
    <t>7.0      922    169    0.183297     753    0.816703         382</t>
  </si>
  <si>
    <t>1.0    78203  13749    0.175812   64454    0.824188       22049</t>
  </si>
  <si>
    <t>0.0   433716  55916    0.128923  377800    0.871077      169320</t>
  </si>
  <si>
    <r>
      <rPr>
        <sz val="10.5"/>
        <color rgb="FF000000"/>
        <rFont val="Arial"/>
        <charset val="134"/>
      </rPr>
      <t>所有记录</t>
    </r>
    <r>
      <rPr>
        <sz val="10.5"/>
        <color rgb="FF000000"/>
        <rFont val="Courier New"/>
        <charset val="134"/>
      </rPr>
      <t xml:space="preserve"> - </t>
    </r>
    <r>
      <rPr>
        <sz val="10.5"/>
        <color rgb="FF000000"/>
        <rFont val="宋体"/>
        <charset val="134"/>
      </rPr>
      <t>缴费方式</t>
    </r>
    <r>
      <rPr>
        <sz val="10.5"/>
        <color rgb="FF000000"/>
        <rFont val="Courier New"/>
        <charset val="134"/>
      </rPr>
      <t xml:space="preserve"> PAY_MODE</t>
    </r>
  </si>
  <si>
    <t xml:space="preserve">          total     tag0  tag0/total      tag1  tag1/total  test_total</t>
  </si>
  <si>
    <t>020271    85040    65234    0.767098   19806.0    0.232902         0.0</t>
  </si>
  <si>
    <r>
      <rPr>
        <sz val="10.5"/>
        <color rgb="FF000000"/>
        <rFont val="Courier New"/>
        <charset val="134"/>
      </rPr>
      <t>空</t>
    </r>
    <r>
      <rPr>
        <sz val="10.5"/>
        <color rgb="FF000000"/>
        <rFont val="Courier New"/>
        <charset val="134"/>
      </rPr>
      <t xml:space="preserve">           28       22    0.785714       6.0    0.214286         1.0</t>
    </r>
  </si>
  <si>
    <t>010102       63       51    0.809524      12.0    0.190476        18.0</t>
  </si>
  <si>
    <t>020261   109152    89146    0.816714   20006.0    0.183286     50297.0</t>
  </si>
  <si>
    <t>feature-是否包含该支付方式</t>
  </si>
  <si>
    <t>010101  2193015  1804004    0.822614  389011.0    0.177386    561957.0</t>
  </si>
  <si>
    <t>020311  3540736  3099758    0.875456  440978.0    0.124544   1576987.0</t>
  </si>
  <si>
    <t>020331   536279   470879    0.878049   65400.0    0.121951    289140.0</t>
  </si>
  <si>
    <t>010106     2323     2077    0.894102     246.0    0.105898      1057.0</t>
  </si>
  <si>
    <t>010201        5        5    1.000000       0.0    0.000000        12.0</t>
  </si>
  <si>
    <t>训练和测试都是只有一个用户</t>
  </si>
  <si>
    <t>020101       13       13    1.000000       0.0    0.000000         0.0</t>
  </si>
  <si>
    <t>不考虑加入特征</t>
  </si>
  <si>
    <t>缴费方式(4位)的转变特征统计</t>
  </si>
  <si>
    <t>坐收</t>
  </si>
  <si>
    <t>0101</t>
  </si>
  <si>
    <t>010101</t>
  </si>
  <si>
    <t>010102</t>
  </si>
  <si>
    <t>-0203</t>
  </si>
  <si>
    <t>010106</t>
  </si>
  <si>
    <t>'0101-0202-0101-0202-0101</t>
  </si>
  <si>
    <t>走收</t>
  </si>
  <si>
    <t>0102</t>
  </si>
  <si>
    <t>010201</t>
  </si>
  <si>
    <t>'0202-0101-0202-0101-0203</t>
  </si>
  <si>
    <t>代收</t>
  </si>
  <si>
    <t>0201</t>
  </si>
  <si>
    <t>020101</t>
  </si>
  <si>
    <t>'0203-0101-0203-0101-0203-0101-0203</t>
  </si>
  <si>
    <t>0202</t>
  </si>
  <si>
    <t>020261</t>
  </si>
  <si>
    <t>'0202-0101-0202-0101</t>
  </si>
  <si>
    <t>020271</t>
  </si>
  <si>
    <t>'0101-0203-0101-0203-0101-0203-0101</t>
  </si>
  <si>
    <t>代扣（托收）</t>
  </si>
  <si>
    <t>0203</t>
  </si>
  <si>
    <t>020311</t>
  </si>
  <si>
    <t>'0202-0101-0202</t>
  </si>
  <si>
    <t>020331</t>
  </si>
  <si>
    <t>'0203-0202</t>
  </si>
  <si>
    <t>'0202-0101</t>
  </si>
  <si>
    <t>'0101-0202-0101-0202</t>
  </si>
  <si>
    <t>'0202-0101-0202-0101-0202</t>
  </si>
  <si>
    <t>'0101-0203-0101</t>
  </si>
  <si>
    <t>'0202</t>
  </si>
  <si>
    <t>'0101-0202</t>
  </si>
  <si>
    <t>'0101</t>
  </si>
  <si>
    <t>'0203-0101</t>
  </si>
  <si>
    <t>所有用户 - 最后一个缴费方式 PAY_MODE</t>
  </si>
  <si>
    <t>'0203-0101-0203-0101</t>
  </si>
  <si>
    <t xml:space="preserve">           total      tag0  tag0/total     tag1  tag1/total  test_total</t>
  </si>
  <si>
    <t>'0101-0203-0101-0203-0101</t>
  </si>
  <si>
    <t>010102       4.0       3.0    0.750000      1.0    0.250000         1.0</t>
  </si>
  <si>
    <t>'0202-0101-0203-0101</t>
  </si>
  <si>
    <t>020271    4857.0    3728.0    0.767552   1129.0    0.232448         0.0</t>
  </si>
  <si>
    <t>'0203-0101-0203-0101-0203-0101</t>
  </si>
  <si>
    <t>010101  191966.0  156643.0    0.815993  35323.0    0.184007     43949.0</t>
  </si>
  <si>
    <t>'0101-0203-0101-0203</t>
  </si>
  <si>
    <t>020261    5471.0    4493.0    0.821239    978.0    0.178761      2627.0</t>
  </si>
  <si>
    <t>5个，作为分类器特征</t>
  </si>
  <si>
    <t>'0101-0203-0101-0203-0101-0203</t>
  </si>
  <si>
    <t>020311  312338.0  274416.0    0.878587  37922.0    0.121413    131989.0</t>
  </si>
  <si>
    <t>'0203-0101-0203-0101-0203</t>
  </si>
  <si>
    <t>020331   40960.0   36303.0    0.886304   4657.0    0.113696     23066.0</t>
  </si>
  <si>
    <t>'0203-0101-0202</t>
  </si>
  <si>
    <t>010106     150.0     135.0    0.900000     15.0    0.100000        69.0</t>
  </si>
  <si>
    <t>'0101-0203</t>
  </si>
  <si>
    <r>
      <rPr>
        <sz val="10.5"/>
        <color rgb="FF000000"/>
        <rFont val="Arial"/>
        <charset val="134"/>
      </rPr>
      <t>空</t>
    </r>
    <r>
      <rPr>
        <sz val="10.5"/>
        <color rgb="FF000000"/>
        <rFont val="Courier New"/>
        <charset val="134"/>
      </rPr>
      <t xml:space="preserve">           1.0       1.0    1.000000      0.0    0.000000         0.0</t>
    </r>
  </si>
  <si>
    <t>'0203-0101-0203</t>
  </si>
  <si>
    <t>010201       0.0       0.0    0.000000      0.0    0.000000         1.0</t>
  </si>
  <si>
    <t>020101       1.0       1.0    1.000000      0.0    0.000000         0.0</t>
  </si>
  <si>
    <t>'0101-0202-0203</t>
  </si>
  <si>
    <t>'0101-0202-0101</t>
  </si>
  <si>
    <t>所有用户 - 最后一个缴费方式前4位 PAY_MODE</t>
  </si>
  <si>
    <t>'0202-0101-0203</t>
  </si>
  <si>
    <t xml:space="preserve">         total     tag1  tag1/total      tag0  tag0/total  test_total</t>
  </si>
  <si>
    <t>'0202-0203</t>
  </si>
  <si>
    <t>0202   10328.0   2107.0    0.204009    8221.0    0.795991      2627.0</t>
  </si>
  <si>
    <t>'0101-0202-0101-0203</t>
  </si>
  <si>
    <t>0101  192120.0  35339.0    0.183942  156781.0    0.816058     44019.0</t>
  </si>
  <si>
    <t>'0101-0203-0101-0203-0101-0203-0101-0203-0101</t>
  </si>
  <si>
    <t>0203  353298.0  42579.0    0.120519  310719.0    0.879481    155055.0</t>
  </si>
  <si>
    <t>'0101-0203-0101-0203-0101-0203-0101-0203-0101-0203</t>
  </si>
  <si>
    <r>
      <rPr>
        <sz val="10.5"/>
        <color rgb="FF000000"/>
        <rFont val="Arial"/>
        <charset val="134"/>
      </rPr>
      <t>空</t>
    </r>
    <r>
      <rPr>
        <sz val="10.5"/>
        <color rgb="FF000000"/>
        <rFont val="Courier New"/>
        <charset val="134"/>
      </rPr>
      <t xml:space="preserve">          1.0      0.0    0.000000       1.0    1.000000         0.0</t>
    </r>
  </si>
  <si>
    <t>'0101-0203-0101-0203-0101-0203-0101-0203-0101-0203-0101-0203</t>
  </si>
  <si>
    <t>0102       0.0      0.0    0.000000       0.0    0.000000         1.0</t>
  </si>
  <si>
    <t>'0101-0203-0202</t>
  </si>
  <si>
    <t>0201       1.0      0.0    0.000000       1.0    1.000000         0.0</t>
  </si>
  <si>
    <t>'0101-0203-0202-0101-0202</t>
  </si>
  <si>
    <t>'0102</t>
  </si>
  <si>
    <t>'0202-0101-0202-0203</t>
  </si>
  <si>
    <t>'0202-0203-0101-0202-0203</t>
  </si>
  <si>
    <t>'0203-0101-0203-0101-0203-0101-0203-0101</t>
  </si>
  <si>
    <t>'0203-0202-0203-0202</t>
  </si>
</sst>
</file>

<file path=xl/styles.xml><?xml version="1.0" encoding="utf-8"?>
<styleSheet xmlns="http://schemas.openxmlformats.org/spreadsheetml/2006/main">
  <numFmts count="6">
    <numFmt numFmtId="176" formatCode="_ * #,##0.0_ ;_ * \-#,##0.0_ ;_ * &quot;-&quot;??.0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_ ;_ * \-#,##0_ ;_ * &quot;-&quot;??_ ;_ @_ "/>
    <numFmt numFmtId="44" formatCode="_(&quot;$&quot;* #,##0.00_);_(&quot;$&quot;* \(#,##0.00\);_(&quot;$&quot;* &quot;-&quot;??_);_(@_)"/>
    <numFmt numFmtId="179" formatCode="_ * #,##0.00_ ;_ * \-#,##0.00_ ;_ * &quot;-&quot;??_ ;_ @_ "/>
  </numFmts>
  <fonts count="61">
    <font>
      <sz val="10"/>
      <name val="Arial"/>
      <charset val="134"/>
    </font>
    <font>
      <sz val="10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000000"/>
      <name val="Courier New"/>
      <charset val="134"/>
    </font>
    <font>
      <sz val="10.5"/>
      <color rgb="FFFF0000"/>
      <name val="Courier New"/>
      <charset val="134"/>
    </font>
    <font>
      <sz val="8"/>
      <name val="Arial"/>
      <charset val="134"/>
    </font>
    <font>
      <sz val="11.3"/>
      <name val="Source Code Pro"/>
      <charset val="134"/>
    </font>
    <font>
      <sz val="10"/>
      <name val="Liberation Sans"/>
      <charset val="134"/>
    </font>
    <font>
      <sz val="10"/>
      <name val="宋体"/>
      <charset val="134"/>
    </font>
    <font>
      <sz val="10"/>
      <name val="Droid Sans Fallback"/>
      <charset val="134"/>
    </font>
    <font>
      <sz val="10"/>
      <color theme="1"/>
      <name val="Calibri"/>
      <charset val="134"/>
      <scheme val="minor"/>
    </font>
    <font>
      <sz val="10"/>
      <color rgb="FFFF0000"/>
      <name val="宋体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Courier New"/>
      <charset val="134"/>
    </font>
    <font>
      <b/>
      <sz val="10"/>
      <name val="Courier New"/>
      <charset val="134"/>
    </font>
    <font>
      <b/>
      <sz val="11"/>
      <name val="Courier New"/>
      <charset val="134"/>
    </font>
    <font>
      <b/>
      <sz val="10"/>
      <color rgb="FFFF0000"/>
      <name val="Courier New"/>
      <charset val="134"/>
    </font>
    <font>
      <b/>
      <sz val="10.5"/>
      <color rgb="FF000000"/>
      <name val="Courier New"/>
      <charset val="134"/>
    </font>
    <font>
      <b/>
      <sz val="10"/>
      <color rgb="FF000000"/>
      <name val="Courier New"/>
      <charset val="134"/>
    </font>
    <font>
      <sz val="10"/>
      <color rgb="FF000000"/>
      <name val="Courier New"/>
      <charset val="134"/>
    </font>
    <font>
      <sz val="9"/>
      <name val="Arial"/>
      <charset val="134"/>
    </font>
    <font>
      <b/>
      <sz val="10.5"/>
      <name val="Courier New"/>
      <charset val="134"/>
    </font>
    <font>
      <b/>
      <sz val="10.5"/>
      <color rgb="FFFF0000"/>
      <name val="Courier New"/>
      <charset val="134"/>
    </font>
    <font>
      <b/>
      <sz val="10.5"/>
      <color rgb="FF333333"/>
      <name val="Arial"/>
      <charset val="134"/>
    </font>
    <font>
      <b/>
      <sz val="10.5"/>
      <name val="Arial"/>
      <charset val="134"/>
    </font>
    <font>
      <b/>
      <sz val="10.5"/>
      <color rgb="FFFF0000"/>
      <name val="Arial"/>
      <charset val="134"/>
    </font>
    <font>
      <sz val="11.3"/>
      <color rgb="FFAEB5BD"/>
      <name val="Source Code Pro"/>
      <charset val="134"/>
    </font>
    <font>
      <b/>
      <sz val="10"/>
      <charset val="134"/>
    </font>
    <font>
      <sz val="10.5"/>
      <color rgb="FF666666"/>
      <name val="Arial"/>
      <charset val="134"/>
    </font>
    <font>
      <b/>
      <sz val="10.5"/>
      <color rgb="FF666666"/>
      <name val="Arial"/>
      <charset val="134"/>
    </font>
    <font>
      <sz val="10"/>
      <charset val="134"/>
    </font>
    <font>
      <b/>
      <sz val="10.5"/>
      <color rgb="FF666666"/>
      <charset val="134"/>
    </font>
    <font>
      <b/>
      <sz val="10"/>
      <color rgb="FFFF0000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.5"/>
      <color rgb="FF000000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b/>
      <sz val="10"/>
      <color rgb="FFFF0000"/>
      <name val="Arial"/>
      <charset val="134"/>
    </font>
    <font>
      <b/>
      <sz val="10"/>
      <color rgb="FFFF000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1" fillId="4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>
      <alignment vertical="top"/>
    </xf>
    <xf numFmtId="0" fontId="37" fillId="31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9" fillId="0" borderId="52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177" fontId="35" fillId="0" borderId="0" applyFont="0" applyFill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52" fillId="0" borderId="55" applyNumberFormat="0" applyFill="0" applyAlignment="0" applyProtection="0">
      <alignment vertical="center"/>
    </xf>
    <xf numFmtId="0" fontId="48" fillId="27" borderId="51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5" fillId="42" borderId="54" applyNumberFormat="0" applyFont="0" applyAlignment="0" applyProtection="0">
      <alignment vertical="center"/>
    </xf>
    <xf numFmtId="0" fontId="46" fillId="28" borderId="50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27" borderId="50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50" fillId="0" borderId="5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42" fillId="0" borderId="49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0" borderId="49" applyNumberFormat="0" applyFill="0" applyAlignment="0" applyProtection="0">
      <alignment vertical="center"/>
    </xf>
    <xf numFmtId="179" fontId="35" fillId="0" borderId="0" applyFont="0" applyFill="0" applyBorder="0" applyAlignment="0" applyProtection="0">
      <alignment vertical="center"/>
    </xf>
    <xf numFmtId="0" fontId="34" fillId="18" borderId="4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</cellStyleXfs>
  <cellXfs count="577">
    <xf numFmtId="0" fontId="0" fillId="0" borderId="0" xfId="5">
      <alignment vertical="top"/>
    </xf>
    <xf numFmtId="0" fontId="1" fillId="2" borderId="0" xfId="5" applyFont="1" applyFill="1">
      <alignment vertical="top"/>
    </xf>
    <xf numFmtId="0" fontId="0" fillId="3" borderId="0" xfId="5" applyFill="1">
      <alignment vertical="top"/>
    </xf>
    <xf numFmtId="0" fontId="0" fillId="4" borderId="0" xfId="5" applyFill="1">
      <alignment vertical="top"/>
    </xf>
    <xf numFmtId="0" fontId="0" fillId="5" borderId="0" xfId="5" applyFill="1">
      <alignment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0" borderId="0" xfId="5" applyFont="1">
      <alignment vertical="top"/>
    </xf>
    <xf numFmtId="0" fontId="0" fillId="5" borderId="0" xfId="5" applyFont="1" applyFill="1">
      <alignment vertical="top"/>
    </xf>
    <xf numFmtId="0" fontId="0" fillId="4" borderId="0" xfId="5" applyFont="1" applyFill="1">
      <alignment vertical="top"/>
    </xf>
    <xf numFmtId="0" fontId="3" fillId="6" borderId="0" xfId="0" applyFont="1" applyFill="1" applyAlignment="1">
      <alignment horizontal="left" vertical="center"/>
    </xf>
    <xf numFmtId="0" fontId="0" fillId="6" borderId="0" xfId="5" applyFill="1">
      <alignment vertical="top"/>
    </xf>
    <xf numFmtId="0" fontId="1" fillId="5" borderId="0" xfId="5" applyFont="1" applyFill="1">
      <alignment vertical="top"/>
    </xf>
    <xf numFmtId="0" fontId="5" fillId="3" borderId="0" xfId="5" applyFont="1" applyFill="1" applyAlignment="1">
      <alignment horizontal="left" vertical="top" wrapText="1"/>
    </xf>
    <xf numFmtId="0" fontId="1" fillId="4" borderId="0" xfId="5" applyFont="1" applyFill="1">
      <alignment vertical="top"/>
    </xf>
    <xf numFmtId="0" fontId="0" fillId="0" borderId="0" xfId="0">
      <alignment vertical="center"/>
    </xf>
    <xf numFmtId="0" fontId="0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0" fontId="0" fillId="2" borderId="0" xfId="5" applyFill="1">
      <alignment vertical="top"/>
    </xf>
    <xf numFmtId="0" fontId="3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0" fillId="2" borderId="0" xfId="5" applyFont="1" applyFill="1">
      <alignment vertical="top"/>
    </xf>
    <xf numFmtId="0" fontId="3" fillId="7" borderId="0" xfId="0" applyFont="1" applyFill="1" applyAlignment="1">
      <alignment horizontal="left" vertical="center"/>
    </xf>
    <xf numFmtId="0" fontId="0" fillId="7" borderId="0" xfId="5" applyFill="1">
      <alignment vertical="top"/>
    </xf>
    <xf numFmtId="0" fontId="8" fillId="0" borderId="0" xfId="5" applyFont="1">
      <alignment vertical="top"/>
    </xf>
    <xf numFmtId="0" fontId="1" fillId="0" borderId="0" xfId="5" applyFont="1">
      <alignment vertical="top"/>
    </xf>
    <xf numFmtId="0" fontId="3" fillId="0" borderId="1" xfId="0" applyFont="1" applyBorder="1" applyAlignment="1">
      <alignment horizontal="left" vertical="center"/>
    </xf>
    <xf numFmtId="0" fontId="0" fillId="0" borderId="1" xfId="5" applyBorder="1">
      <alignment vertical="top"/>
    </xf>
    <xf numFmtId="0" fontId="3" fillId="2" borderId="1" xfId="0" applyFont="1" applyFill="1" applyBorder="1" applyAlignment="1">
      <alignment horizontal="left" vertical="center"/>
    </xf>
    <xf numFmtId="0" fontId="0" fillId="2" borderId="1" xfId="5" applyFill="1" applyBorder="1">
      <alignment vertical="top"/>
    </xf>
    <xf numFmtId="0" fontId="0" fillId="8" borderId="0" xfId="5" applyFill="1" applyAlignment="1">
      <alignment horizontal="center" vertical="top"/>
    </xf>
    <xf numFmtId="0" fontId="9" fillId="0" borderId="0" xfId="5" applyFont="1">
      <alignment vertical="top"/>
    </xf>
    <xf numFmtId="0" fontId="8" fillId="8" borderId="0" xfId="5" applyFont="1" applyFill="1" applyAlignment="1">
      <alignment horizontal="center" vertical="top"/>
    </xf>
    <xf numFmtId="0" fontId="0" fillId="8" borderId="0" xfId="5" applyFont="1" applyFill="1" applyAlignment="1">
      <alignment horizontal="center" vertical="top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1" fillId="5" borderId="0" xfId="5" applyFont="1" applyFill="1">
      <alignment vertical="top"/>
    </xf>
    <xf numFmtId="0" fontId="8" fillId="8" borderId="0" xfId="5" applyFont="1" applyFill="1">
      <alignment vertical="top"/>
    </xf>
    <xf numFmtId="0" fontId="0" fillId="8" borderId="0" xfId="5" applyFill="1">
      <alignment vertical="top"/>
    </xf>
    <xf numFmtId="0" fontId="0" fillId="0" borderId="0" xfId="5" applyFill="1" applyAlignment="1">
      <alignment horizontal="center" vertical="top"/>
    </xf>
    <xf numFmtId="0" fontId="0" fillId="0" borderId="0" xfId="5" applyFont="1" applyFill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5" applyFont="1" applyFill="1" applyAlignment="1">
      <alignment horizontal="left" vertical="top"/>
    </xf>
    <xf numFmtId="0" fontId="0" fillId="0" borderId="0" xfId="5" applyFill="1" applyAlignment="1">
      <alignment horizontal="left" vertical="top"/>
    </xf>
    <xf numFmtId="0" fontId="12" fillId="0" borderId="0" xfId="5" applyFont="1" applyAlignment="1">
      <alignment vertical="center"/>
    </xf>
    <xf numFmtId="0" fontId="13" fillId="0" borderId="0" xfId="5" applyFont="1" applyAlignment="1">
      <alignment vertical="center"/>
    </xf>
    <xf numFmtId="0" fontId="0" fillId="0" borderId="2" xfId="5" applyBorder="1">
      <alignment vertical="top"/>
    </xf>
    <xf numFmtId="0" fontId="0" fillId="0" borderId="0" xfId="5" applyFill="1">
      <alignment vertical="top"/>
    </xf>
    <xf numFmtId="0" fontId="0" fillId="0" borderId="0" xfId="5" applyBorder="1">
      <alignment vertical="top"/>
    </xf>
    <xf numFmtId="0" fontId="0" fillId="0" borderId="3" xfId="5" applyBorder="1">
      <alignment vertical="top"/>
    </xf>
    <xf numFmtId="0" fontId="0" fillId="0" borderId="0" xfId="5" applyAlignment="1">
      <alignment horizontal="center" vertical="center"/>
    </xf>
    <xf numFmtId="0" fontId="0" fillId="0" borderId="0" xfId="5" applyFill="1" applyAlignment="1">
      <alignment vertical="top" wrapText="1"/>
    </xf>
    <xf numFmtId="0" fontId="0" fillId="0" borderId="0" xfId="5" applyAlignment="1">
      <alignment horizontal="center" vertical="center" wrapText="1"/>
    </xf>
    <xf numFmtId="0" fontId="0" fillId="0" borderId="0" xfId="5" applyAlignment="1">
      <alignment horizontal="left" vertical="center" wrapText="1"/>
    </xf>
    <xf numFmtId="178" fontId="14" fillId="0" borderId="0" xfId="47" applyNumberFormat="1" applyFont="1" applyAlignment="1">
      <alignment horizontal="left" vertical="center"/>
    </xf>
    <xf numFmtId="0" fontId="15" fillId="0" borderId="0" xfId="5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178" fontId="14" fillId="0" borderId="0" xfId="47" applyNumberFormat="1" applyFont="1" applyAlignment="1">
      <alignment horizontal="center" vertical="center"/>
    </xf>
    <xf numFmtId="0" fontId="14" fillId="0" borderId="0" xfId="5" applyFont="1" applyAlignment="1">
      <alignment horizontal="left" vertical="center"/>
    </xf>
    <xf numFmtId="178" fontId="0" fillId="0" borderId="0" xfId="47" applyNumberFormat="1" applyFont="1" applyAlignment="1">
      <alignment horizontal="left" vertical="center"/>
    </xf>
    <xf numFmtId="0" fontId="12" fillId="0" borderId="1" xfId="5" applyFont="1" applyBorder="1" applyAlignment="1">
      <alignment horizontal="center" vertical="center"/>
    </xf>
    <xf numFmtId="0" fontId="12" fillId="0" borderId="4" xfId="5" applyFont="1" applyFill="1" applyBorder="1" applyAlignment="1">
      <alignment horizontal="center" vertical="center" wrapText="1"/>
    </xf>
    <xf numFmtId="0" fontId="13" fillId="0" borderId="5" xfId="5" applyFont="1" applyBorder="1" applyAlignment="1">
      <alignment horizontal="center" vertical="center"/>
    </xf>
    <xf numFmtId="0" fontId="13" fillId="0" borderId="5" xfId="5" applyFont="1" applyBorder="1" applyAlignment="1">
      <alignment horizontal="distributed" vertical="center"/>
    </xf>
    <xf numFmtId="0" fontId="13" fillId="0" borderId="6" xfId="5" applyFont="1" applyFill="1" applyBorder="1" applyAlignment="1">
      <alignment vertical="center" wrapText="1"/>
    </xf>
    <xf numFmtId="0" fontId="0" fillId="0" borderId="7" xfId="5" applyBorder="1" applyAlignment="1">
      <alignment horizontal="center" vertical="center"/>
    </xf>
    <xf numFmtId="0" fontId="0" fillId="0" borderId="1" xfId="5" applyFont="1" applyBorder="1" applyAlignment="1">
      <alignment horizontal="distributed" vertical="center"/>
    </xf>
    <xf numFmtId="0" fontId="0" fillId="0" borderId="1" xfId="5" applyFont="1" applyFill="1" applyBorder="1" applyAlignment="1">
      <alignment horizontal="left" vertical="top" wrapText="1"/>
    </xf>
    <xf numFmtId="0" fontId="0" fillId="0" borderId="8" xfId="5" applyFont="1" applyFill="1" applyBorder="1" applyAlignment="1">
      <alignment vertical="top" wrapText="1"/>
    </xf>
    <xf numFmtId="0" fontId="0" fillId="0" borderId="9" xfId="5" applyBorder="1" applyAlignment="1">
      <alignment horizontal="center" vertical="center"/>
    </xf>
    <xf numFmtId="0" fontId="0" fillId="0" borderId="4" xfId="5" applyFill="1" applyBorder="1" applyAlignment="1">
      <alignment vertical="top" wrapText="1"/>
    </xf>
    <xf numFmtId="0" fontId="0" fillId="2" borderId="9" xfId="5" applyFont="1" applyFill="1" applyBorder="1" applyAlignment="1">
      <alignment horizontal="distributed" vertical="center"/>
    </xf>
    <xf numFmtId="0" fontId="0" fillId="2" borderId="1" xfId="5" applyFont="1" applyFill="1" applyBorder="1" applyAlignment="1">
      <alignment horizontal="distributed" vertical="center"/>
    </xf>
    <xf numFmtId="0" fontId="0" fillId="2" borderId="1" xfId="5" applyFont="1" applyFill="1" applyBorder="1" applyAlignment="1">
      <alignment horizontal="left" vertical="top" wrapText="1"/>
    </xf>
    <xf numFmtId="0" fontId="0" fillId="2" borderId="4" xfId="5" applyFont="1" applyFill="1" applyBorder="1" applyAlignment="1">
      <alignment vertical="top" wrapText="1"/>
    </xf>
    <xf numFmtId="0" fontId="0" fillId="2" borderId="9" xfId="5" applyFill="1" applyBorder="1" applyAlignment="1">
      <alignment horizontal="distributed" vertical="center"/>
    </xf>
    <xf numFmtId="0" fontId="0" fillId="0" borderId="9" xfId="5" applyFill="1" applyBorder="1" applyAlignment="1">
      <alignment horizontal="distributed" vertical="center"/>
    </xf>
    <xf numFmtId="0" fontId="0" fillId="0" borderId="1" xfId="5" applyFont="1" applyFill="1" applyBorder="1" applyAlignment="1">
      <alignment horizontal="distributed" vertical="center"/>
    </xf>
    <xf numFmtId="0" fontId="0" fillId="0" borderId="9" xfId="5" applyFill="1" applyBorder="1" applyAlignment="1">
      <alignment horizontal="center" vertical="center"/>
    </xf>
    <xf numFmtId="0" fontId="0" fillId="0" borderId="10" xfId="5" applyFont="1" applyFill="1" applyBorder="1" applyAlignment="1">
      <alignment vertical="top" wrapText="1"/>
    </xf>
    <xf numFmtId="0" fontId="0" fillId="0" borderId="4" xfId="5" applyFont="1" applyFill="1" applyBorder="1" applyAlignment="1">
      <alignment vertical="top" wrapText="1"/>
    </xf>
    <xf numFmtId="0" fontId="0" fillId="0" borderId="11" xfId="5" applyBorder="1" applyAlignment="1">
      <alignment horizontal="center" vertical="center"/>
    </xf>
    <xf numFmtId="0" fontId="0" fillId="0" borderId="12" xfId="5" applyBorder="1" applyAlignment="1">
      <alignment horizontal="center" vertical="center"/>
    </xf>
    <xf numFmtId="0" fontId="0" fillId="0" borderId="1" xfId="5" applyBorder="1" applyAlignment="1">
      <alignment horizontal="distributed" vertical="center"/>
    </xf>
    <xf numFmtId="0" fontId="0" fillId="0" borderId="13" xfId="5" applyBorder="1" applyAlignment="1">
      <alignment horizontal="distributed" vertical="center"/>
    </xf>
    <xf numFmtId="0" fontId="0" fillId="0" borderId="14" xfId="5" applyFont="1" applyFill="1" applyBorder="1" applyAlignment="1">
      <alignment horizontal="left" vertical="top" wrapText="1"/>
    </xf>
    <xf numFmtId="0" fontId="0" fillId="0" borderId="15" xfId="5" applyBorder="1" applyAlignment="1">
      <alignment horizontal="center" vertical="center"/>
    </xf>
    <xf numFmtId="0" fontId="0" fillId="0" borderId="14" xfId="5" applyBorder="1" applyAlignment="1">
      <alignment horizontal="distributed" vertical="center"/>
    </xf>
    <xf numFmtId="0" fontId="0" fillId="0" borderId="16" xfId="5" applyBorder="1" applyAlignment="1">
      <alignment horizontal="center" vertical="center"/>
    </xf>
    <xf numFmtId="0" fontId="0" fillId="0" borderId="6" xfId="5" applyFill="1" applyBorder="1" applyAlignment="1">
      <alignment vertical="top" wrapText="1"/>
    </xf>
    <xf numFmtId="0" fontId="0" fillId="0" borderId="17" xfId="5" applyBorder="1" applyAlignment="1">
      <alignment horizontal="center" vertical="center"/>
    </xf>
    <xf numFmtId="0" fontId="0" fillId="0" borderId="18" xfId="5" applyFont="1" applyBorder="1" applyAlignment="1">
      <alignment horizontal="distributed" vertical="center"/>
    </xf>
    <xf numFmtId="0" fontId="0" fillId="0" borderId="18" xfId="5" applyFont="1" applyFill="1" applyBorder="1" applyAlignment="1">
      <alignment horizontal="left" vertical="top" wrapText="1"/>
    </xf>
    <xf numFmtId="0" fontId="0" fillId="0" borderId="19" xfId="5" applyFont="1" applyFill="1" applyBorder="1" applyAlignment="1">
      <alignment horizontal="left" vertical="top" wrapText="1"/>
    </xf>
    <xf numFmtId="0" fontId="0" fillId="0" borderId="5" xfId="5" applyBorder="1" applyAlignment="1">
      <alignment horizontal="distributed" vertical="center"/>
    </xf>
    <xf numFmtId="0" fontId="0" fillId="0" borderId="20" xfId="5" applyFont="1" applyFill="1" applyBorder="1" applyAlignment="1">
      <alignment horizontal="left" vertical="top" wrapText="1"/>
    </xf>
    <xf numFmtId="0" fontId="0" fillId="0" borderId="21" xfId="5" applyFont="1" applyFill="1" applyBorder="1" applyAlignment="1">
      <alignment horizontal="left" vertical="top" wrapText="1"/>
    </xf>
    <xf numFmtId="0" fontId="0" fillId="0" borderId="22" xfId="5" applyBorder="1" applyAlignment="1">
      <alignment horizontal="center" vertical="center"/>
    </xf>
    <xf numFmtId="0" fontId="0" fillId="0" borderId="23" xfId="5" applyBorder="1" applyAlignment="1">
      <alignment horizontal="center" vertical="center"/>
    </xf>
    <xf numFmtId="0" fontId="0" fillId="0" borderId="10" xfId="5" applyFill="1" applyBorder="1" applyAlignment="1">
      <alignment vertical="top" wrapText="1"/>
    </xf>
    <xf numFmtId="0" fontId="0" fillId="0" borderId="13" xfId="5" applyFont="1" applyFill="1" applyBorder="1" applyAlignment="1">
      <alignment horizontal="left" vertical="top" wrapText="1"/>
    </xf>
    <xf numFmtId="0" fontId="0" fillId="0" borderId="5" xfId="5" applyFont="1" applyFill="1" applyBorder="1" applyAlignment="1">
      <alignment horizontal="left" vertical="top" wrapText="1"/>
    </xf>
    <xf numFmtId="0" fontId="0" fillId="0" borderId="24" xfId="5" applyBorder="1" applyAlignment="1">
      <alignment horizontal="center" vertical="center"/>
    </xf>
    <xf numFmtId="0" fontId="0" fillId="0" borderId="25" xfId="5" applyBorder="1" applyAlignment="1">
      <alignment horizontal="distributed" vertical="center"/>
    </xf>
    <xf numFmtId="0" fontId="0" fillId="0" borderId="25" xfId="5" applyFont="1" applyFill="1" applyBorder="1" applyAlignment="1">
      <alignment horizontal="left" vertical="top" wrapText="1"/>
    </xf>
    <xf numFmtId="0" fontId="0" fillId="0" borderId="26" xfId="5" applyFill="1" applyBorder="1" applyAlignment="1">
      <alignment vertical="top" wrapText="1"/>
    </xf>
    <xf numFmtId="0" fontId="0" fillId="0" borderId="17" xfId="5" applyFont="1" applyBorder="1" applyAlignment="1">
      <alignment horizontal="distributed" vertical="center"/>
    </xf>
    <xf numFmtId="0" fontId="0" fillId="0" borderId="16" xfId="5" applyBorder="1" applyAlignment="1">
      <alignment horizontal="distributed" vertical="center"/>
    </xf>
    <xf numFmtId="0" fontId="0" fillId="0" borderId="27" xfId="5" applyBorder="1" applyAlignment="1">
      <alignment horizontal="distributed" vertical="center"/>
    </xf>
    <xf numFmtId="0" fontId="0" fillId="0" borderId="6" xfId="5" applyFont="1" applyFill="1" applyBorder="1" applyAlignment="1">
      <alignment horizontal="left" vertical="top" wrapText="1"/>
    </xf>
    <xf numFmtId="0" fontId="0" fillId="0" borderId="28" xfId="5" applyFont="1" applyFill="1" applyBorder="1" applyAlignment="1">
      <alignment horizontal="left" vertical="top" wrapText="1"/>
    </xf>
    <xf numFmtId="0" fontId="0" fillId="0" borderId="6" xfId="5" applyFill="1" applyBorder="1" applyAlignment="1">
      <alignment horizontal="left" vertical="top" wrapText="1"/>
    </xf>
    <xf numFmtId="0" fontId="0" fillId="0" borderId="28" xfId="5" applyFill="1" applyBorder="1" applyAlignment="1">
      <alignment horizontal="left" vertical="top" wrapText="1"/>
    </xf>
    <xf numFmtId="0" fontId="12" fillId="0" borderId="1" xfId="5" applyFont="1" applyFill="1" applyBorder="1" applyAlignment="1">
      <alignment horizontal="center" vertical="center" wrapText="1"/>
    </xf>
    <xf numFmtId="0" fontId="12" fillId="0" borderId="1" xfId="5" applyFont="1" applyBorder="1" applyAlignment="1">
      <alignment horizontal="left" vertical="center" wrapText="1"/>
    </xf>
    <xf numFmtId="178" fontId="16" fillId="0" borderId="1" xfId="47" applyNumberFormat="1" applyFont="1" applyBorder="1" applyAlignment="1">
      <alignment horizontal="center" vertical="center"/>
    </xf>
    <xf numFmtId="0" fontId="13" fillId="0" borderId="5" xfId="5" applyFont="1" applyBorder="1" applyAlignment="1">
      <alignment horizontal="center" vertical="center" wrapText="1"/>
    </xf>
    <xf numFmtId="0" fontId="13" fillId="0" borderId="5" xfId="5" applyFont="1" applyBorder="1" applyAlignment="1">
      <alignment horizontal="left" vertical="center" wrapText="1"/>
    </xf>
    <xf numFmtId="178" fontId="13" fillId="0" borderId="5" xfId="47" applyNumberFormat="1" applyFont="1" applyBorder="1" applyAlignment="1">
      <alignment horizontal="left" vertical="center" wrapText="1"/>
    </xf>
    <xf numFmtId="0" fontId="0" fillId="0" borderId="29" xfId="5" applyFont="1" applyBorder="1" applyAlignment="1">
      <alignment horizontal="center" vertical="center" wrapText="1"/>
    </xf>
    <xf numFmtId="0" fontId="0" fillId="0" borderId="29" xfId="5" applyBorder="1" applyAlignment="1">
      <alignment horizontal="left" vertical="center" wrapText="1"/>
    </xf>
    <xf numFmtId="178" fontId="14" fillId="0" borderId="29" xfId="47" applyNumberFormat="1" applyFont="1" applyBorder="1" applyAlignment="1">
      <alignment horizontal="left" vertical="center"/>
    </xf>
    <xf numFmtId="0" fontId="0" fillId="0" borderId="1" xfId="5" applyBorder="1" applyAlignment="1">
      <alignment horizontal="center" vertical="center" wrapText="1"/>
    </xf>
    <xf numFmtId="0" fontId="0" fillId="0" borderId="1" xfId="5" applyBorder="1" applyAlignment="1">
      <alignment horizontal="left" vertical="center" wrapText="1"/>
    </xf>
    <xf numFmtId="178" fontId="14" fillId="0" borderId="1" xfId="47" applyNumberFormat="1" applyFont="1" applyBorder="1" applyAlignment="1">
      <alignment horizontal="left" vertical="center"/>
    </xf>
    <xf numFmtId="0" fontId="0" fillId="2" borderId="5" xfId="5" applyFill="1" applyBorder="1" applyAlignment="1">
      <alignment horizontal="center" vertical="center" wrapText="1"/>
    </xf>
    <xf numFmtId="0" fontId="0" fillId="2" borderId="1" xfId="5" applyFill="1" applyBorder="1" applyAlignment="1">
      <alignment horizontal="left" vertical="center" wrapText="1"/>
    </xf>
    <xf numFmtId="178" fontId="3" fillId="2" borderId="1" xfId="47" applyNumberFormat="1" applyFont="1" applyFill="1" applyBorder="1" applyAlignment="1" applyProtection="1">
      <alignment horizontal="left" vertical="center"/>
    </xf>
    <xf numFmtId="0" fontId="0" fillId="2" borderId="14" xfId="5" applyFill="1" applyBorder="1" applyAlignment="1">
      <alignment horizontal="center" vertical="center" wrapText="1"/>
    </xf>
    <xf numFmtId="0" fontId="0" fillId="2" borderId="1" xfId="5" applyFont="1" applyFill="1" applyBorder="1" applyAlignment="1">
      <alignment horizontal="left" vertical="center" wrapText="1"/>
    </xf>
    <xf numFmtId="0" fontId="0" fillId="0" borderId="13" xfId="5" applyFill="1" applyBorder="1" applyAlignment="1">
      <alignment horizontal="center" vertical="center" wrapText="1"/>
    </xf>
    <xf numFmtId="0" fontId="0" fillId="0" borderId="1" xfId="5" applyFill="1" applyBorder="1" applyAlignment="1">
      <alignment horizontal="left" vertical="center" wrapText="1"/>
    </xf>
    <xf numFmtId="178" fontId="14" fillId="0" borderId="1" xfId="47" applyNumberFormat="1" applyFont="1" applyFill="1" applyBorder="1" applyAlignment="1">
      <alignment horizontal="left" vertical="center" wrapText="1"/>
    </xf>
    <xf numFmtId="178" fontId="3" fillId="0" borderId="1" xfId="47" applyNumberFormat="1" applyFont="1" applyFill="1" applyBorder="1" applyAlignment="1" applyProtection="1">
      <alignment horizontal="left" vertical="center"/>
    </xf>
    <xf numFmtId="0" fontId="0" fillId="0" borderId="14" xfId="5" applyFont="1" applyFill="1" applyBorder="1" applyAlignment="1">
      <alignment horizontal="left" vertical="center" wrapText="1"/>
    </xf>
    <xf numFmtId="0" fontId="0" fillId="0" borderId="14" xfId="5" applyFill="1" applyBorder="1" applyAlignment="1">
      <alignment horizontal="left" vertical="center" wrapText="1"/>
    </xf>
    <xf numFmtId="0" fontId="0" fillId="0" borderId="5" xfId="5" applyBorder="1" applyAlignment="1">
      <alignment horizontal="center" vertical="center" wrapText="1"/>
    </xf>
    <xf numFmtId="178" fontId="14" fillId="0" borderId="1" xfId="47" applyNumberFormat="1" applyFont="1" applyBorder="1" applyAlignment="1">
      <alignment horizontal="left" vertical="center" wrapText="1"/>
    </xf>
    <xf numFmtId="0" fontId="0" fillId="0" borderId="13" xfId="5" applyBorder="1" applyAlignment="1">
      <alignment horizontal="center" vertical="center" wrapText="1"/>
    </xf>
    <xf numFmtId="0" fontId="0" fillId="0" borderId="5" xfId="5" applyFont="1" applyBorder="1" applyAlignment="1">
      <alignment horizontal="center" vertical="center" wrapText="1"/>
    </xf>
    <xf numFmtId="0" fontId="0" fillId="0" borderId="14" xfId="5" applyBorder="1" applyAlignment="1">
      <alignment horizontal="center" vertical="center" wrapText="1"/>
    </xf>
    <xf numFmtId="0" fontId="0" fillId="0" borderId="5" xfId="5" applyBorder="1" applyAlignment="1">
      <alignment horizontal="left" vertical="center" wrapText="1"/>
    </xf>
    <xf numFmtId="178" fontId="3" fillId="0" borderId="5" xfId="47" applyNumberFormat="1" applyFont="1" applyFill="1" applyBorder="1" applyAlignment="1" applyProtection="1">
      <alignment horizontal="left" vertical="center"/>
    </xf>
    <xf numFmtId="0" fontId="0" fillId="0" borderId="18" xfId="5" applyBorder="1" applyAlignment="1">
      <alignment horizontal="center" vertical="center" wrapText="1"/>
    </xf>
    <xf numFmtId="0" fontId="0" fillId="0" borderId="18" xfId="5" applyBorder="1" applyAlignment="1">
      <alignment horizontal="left" vertical="center" wrapText="1"/>
    </xf>
    <xf numFmtId="178" fontId="3" fillId="0" borderId="29" xfId="47" applyNumberFormat="1" applyFont="1" applyFill="1" applyBorder="1" applyAlignment="1" applyProtection="1">
      <alignment horizontal="left" vertical="center"/>
    </xf>
    <xf numFmtId="178" fontId="3" fillId="0" borderId="4" xfId="47" applyNumberFormat="1" applyFont="1" applyFill="1" applyBorder="1" applyAlignment="1" applyProtection="1">
      <alignment horizontal="left" vertical="center"/>
    </xf>
    <xf numFmtId="0" fontId="0" fillId="0" borderId="1" xfId="5" applyFont="1" applyBorder="1" applyAlignment="1">
      <alignment horizontal="center" vertical="center" wrapText="1"/>
    </xf>
    <xf numFmtId="0" fontId="0" fillId="0" borderId="13" xfId="5" applyBorder="1" applyAlignment="1">
      <alignment horizontal="left" vertical="center" wrapText="1"/>
    </xf>
    <xf numFmtId="0" fontId="0" fillId="0" borderId="30" xfId="5" applyBorder="1" applyAlignment="1">
      <alignment horizontal="center" vertical="center" wrapText="1"/>
    </xf>
    <xf numFmtId="0" fontId="0" fillId="0" borderId="30" xfId="5" applyBorder="1" applyAlignment="1">
      <alignment horizontal="left" vertical="center" wrapText="1"/>
    </xf>
    <xf numFmtId="178" fontId="14" fillId="0" borderId="30" xfId="47" applyNumberFormat="1" applyFont="1" applyBorder="1" applyAlignment="1">
      <alignment horizontal="left" vertical="center"/>
    </xf>
    <xf numFmtId="0" fontId="16" fillId="0" borderId="1" xfId="5" applyFont="1" applyBorder="1" applyAlignment="1">
      <alignment horizontal="center" vertical="center"/>
    </xf>
    <xf numFmtId="0" fontId="15" fillId="0" borderId="5" xfId="5" applyFont="1" applyBorder="1" applyAlignment="1">
      <alignment horizontal="center" vertical="center" wrapText="1"/>
    </xf>
    <xf numFmtId="0" fontId="15" fillId="0" borderId="29" xfId="5" applyFont="1" applyBorder="1" applyAlignment="1">
      <alignment horizontal="center" vertical="center" wrapText="1"/>
    </xf>
    <xf numFmtId="0" fontId="14" fillId="0" borderId="29" xfId="5" applyFont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5" fillId="0" borderId="1" xfId="5" applyFont="1" applyFill="1" applyBorder="1" applyAlignment="1">
      <alignment horizontal="center" vertical="center"/>
    </xf>
    <xf numFmtId="0" fontId="14" fillId="0" borderId="1" xfId="5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5" fillId="0" borderId="5" xfId="5" applyFont="1" applyBorder="1" applyAlignment="1">
      <alignment horizontal="center" vertical="center"/>
    </xf>
    <xf numFmtId="0" fontId="14" fillId="0" borderId="5" xfId="5" applyFont="1" applyBorder="1" applyAlignment="1">
      <alignment horizontal="center" vertical="center"/>
    </xf>
    <xf numFmtId="0" fontId="15" fillId="0" borderId="29" xfId="5" applyFont="1" applyBorder="1" applyAlignment="1">
      <alignment horizontal="center" vertical="center"/>
    </xf>
    <xf numFmtId="0" fontId="14" fillId="0" borderId="29" xfId="5" applyFont="1" applyBorder="1" applyAlignment="1">
      <alignment horizontal="center" vertical="center"/>
    </xf>
    <xf numFmtId="0" fontId="15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30" xfId="5" applyFont="1" applyBorder="1" applyAlignment="1">
      <alignment horizontal="center" vertical="center"/>
    </xf>
    <xf numFmtId="0" fontId="14" fillId="0" borderId="30" xfId="5" applyFont="1" applyBorder="1" applyAlignment="1">
      <alignment horizontal="center" vertical="center"/>
    </xf>
    <xf numFmtId="178" fontId="19" fillId="0" borderId="5" xfId="47" applyNumberFormat="1" applyFont="1" applyFill="1" applyBorder="1" applyAlignment="1" applyProtection="1">
      <alignment horizontal="center" vertical="center"/>
    </xf>
    <xf numFmtId="178" fontId="15" fillId="0" borderId="5" xfId="47" applyNumberFormat="1" applyFont="1" applyBorder="1" applyAlignment="1">
      <alignment horizontal="center" vertical="center" wrapText="1"/>
    </xf>
    <xf numFmtId="178" fontId="14" fillId="0" borderId="29" xfId="47" applyNumberFormat="1" applyFont="1" applyBorder="1" applyAlignment="1">
      <alignment horizontal="center" vertical="center"/>
    </xf>
    <xf numFmtId="178" fontId="14" fillId="0" borderId="1" xfId="47" applyNumberFormat="1" applyFont="1" applyBorder="1" applyAlignment="1">
      <alignment horizontal="center" vertical="center" wrapText="1"/>
    </xf>
    <xf numFmtId="178" fontId="20" fillId="2" borderId="1" xfId="47" applyNumberFormat="1" applyFont="1" applyFill="1" applyBorder="1" applyAlignment="1" applyProtection="1">
      <alignment horizontal="center" vertical="center"/>
    </xf>
    <xf numFmtId="178" fontId="20" fillId="0" borderId="1" xfId="47" applyNumberFormat="1" applyFont="1" applyFill="1" applyBorder="1" applyAlignment="1" applyProtection="1">
      <alignment horizontal="center" vertical="center"/>
    </xf>
    <xf numFmtId="178" fontId="14" fillId="0" borderId="1" xfId="47" applyNumberFormat="1" applyFont="1" applyBorder="1" applyAlignment="1">
      <alignment horizontal="center" vertical="center"/>
    </xf>
    <xf numFmtId="178" fontId="20" fillId="0" borderId="5" xfId="47" applyNumberFormat="1" applyFont="1" applyFill="1" applyBorder="1" applyAlignment="1" applyProtection="1">
      <alignment horizontal="center" vertical="center"/>
    </xf>
    <xf numFmtId="178" fontId="20" fillId="0" borderId="29" xfId="47" applyNumberFormat="1" applyFont="1" applyFill="1" applyBorder="1" applyAlignment="1" applyProtection="1">
      <alignment horizontal="center" vertical="center"/>
    </xf>
    <xf numFmtId="178" fontId="14" fillId="0" borderId="30" xfId="47" applyNumberFormat="1" applyFont="1" applyBorder="1" applyAlignment="1">
      <alignment horizontal="center" vertical="center"/>
    </xf>
    <xf numFmtId="178" fontId="20" fillId="0" borderId="29" xfId="47" applyNumberFormat="1" applyFont="1" applyFill="1" applyBorder="1" applyAlignment="1" applyProtection="1">
      <alignment horizontal="left" vertical="center"/>
    </xf>
    <xf numFmtId="178" fontId="12" fillId="0" borderId="1" xfId="47" applyNumberFormat="1" applyFont="1" applyBorder="1" applyAlignment="1">
      <alignment horizontal="center" vertical="center"/>
    </xf>
    <xf numFmtId="178" fontId="15" fillId="0" borderId="5" xfId="47" applyNumberFormat="1" applyFont="1" applyBorder="1" applyAlignment="1">
      <alignment horizontal="left" vertical="center" wrapText="1"/>
    </xf>
    <xf numFmtId="0" fontId="14" fillId="0" borderId="29" xfId="5" applyFont="1" applyBorder="1" applyAlignment="1">
      <alignment horizontal="left" vertical="center"/>
    </xf>
    <xf numFmtId="178" fontId="0" fillId="0" borderId="29" xfId="47" applyNumberFormat="1" applyFont="1" applyBorder="1" applyAlignment="1">
      <alignment horizontal="left" vertical="center"/>
    </xf>
    <xf numFmtId="178" fontId="0" fillId="0" borderId="1" xfId="47" applyNumberFormat="1" applyFont="1" applyBorder="1" applyAlignment="1">
      <alignment horizontal="left" vertical="center"/>
    </xf>
    <xf numFmtId="178" fontId="20" fillId="2" borderId="1" xfId="47" applyNumberFormat="1" applyFont="1" applyFill="1" applyBorder="1" applyAlignment="1" applyProtection="1">
      <alignment horizontal="left" vertical="center"/>
    </xf>
    <xf numFmtId="0" fontId="14" fillId="2" borderId="1" xfId="5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78" fontId="20" fillId="0" borderId="1" xfId="47" applyNumberFormat="1" applyFont="1" applyFill="1" applyBorder="1" applyAlignment="1" applyProtection="1">
      <alignment horizontal="left" vertical="center"/>
    </xf>
    <xf numFmtId="0" fontId="14" fillId="0" borderId="1" xfId="5" applyFont="1" applyFill="1" applyBorder="1" applyAlignment="1">
      <alignment horizontal="left" vertical="center"/>
    </xf>
    <xf numFmtId="178" fontId="0" fillId="0" borderId="1" xfId="47" applyNumberFormat="1" applyFont="1" applyFill="1" applyBorder="1" applyAlignment="1">
      <alignment horizontal="left" vertical="center"/>
    </xf>
    <xf numFmtId="178" fontId="20" fillId="0" borderId="5" xfId="47" applyNumberFormat="1" applyFont="1" applyFill="1" applyBorder="1" applyAlignment="1" applyProtection="1">
      <alignment horizontal="left" vertical="center"/>
    </xf>
    <xf numFmtId="0" fontId="14" fillId="0" borderId="5" xfId="5" applyFont="1" applyBorder="1" applyAlignment="1">
      <alignment horizontal="left" vertical="center"/>
    </xf>
    <xf numFmtId="178" fontId="0" fillId="0" borderId="5" xfId="47" applyNumberFormat="1" applyFont="1" applyBorder="1" applyAlignment="1">
      <alignment horizontal="left" vertical="center"/>
    </xf>
    <xf numFmtId="0" fontId="14" fillId="0" borderId="30" xfId="5" applyFont="1" applyBorder="1" applyAlignment="1">
      <alignment horizontal="left" vertical="center"/>
    </xf>
    <xf numFmtId="178" fontId="0" fillId="0" borderId="30" xfId="47" applyNumberFormat="1" applyFont="1" applyBorder="1" applyAlignment="1">
      <alignment horizontal="left" vertical="center"/>
    </xf>
    <xf numFmtId="0" fontId="12" fillId="0" borderId="29" xfId="5" applyFont="1" applyBorder="1" applyAlignment="1">
      <alignment vertical="center"/>
    </xf>
    <xf numFmtId="0" fontId="13" fillId="0" borderId="1" xfId="5" applyFont="1" applyBorder="1" applyAlignment="1">
      <alignment vertical="center"/>
    </xf>
    <xf numFmtId="0" fontId="0" fillId="0" borderId="1" xfId="5" applyFill="1" applyBorder="1">
      <alignment vertical="top"/>
    </xf>
    <xf numFmtId="0" fontId="0" fillId="0" borderId="5" xfId="5" applyBorder="1">
      <alignment vertical="top"/>
    </xf>
    <xf numFmtId="0" fontId="0" fillId="0" borderId="14" xfId="5" applyBorder="1">
      <alignment vertical="top"/>
    </xf>
    <xf numFmtId="0" fontId="0" fillId="0" borderId="30" xfId="5" applyBorder="1">
      <alignment vertical="top"/>
    </xf>
    <xf numFmtId="0" fontId="0" fillId="0" borderId="0" xfId="5" applyAlignment="1">
      <alignment horizontal="distributed" vertical="top"/>
    </xf>
    <xf numFmtId="0" fontId="0" fillId="0" borderId="0" xfId="5" applyAlignment="1">
      <alignment vertical="top"/>
    </xf>
    <xf numFmtId="0" fontId="13" fillId="0" borderId="0" xfId="5" applyFont="1">
      <alignment vertical="top"/>
    </xf>
    <xf numFmtId="0" fontId="12" fillId="0" borderId="31" xfId="5" applyFont="1" applyBorder="1" applyAlignment="1">
      <alignment horizontal="center" vertical="center"/>
    </xf>
    <xf numFmtId="0" fontId="12" fillId="0" borderId="29" xfId="5" applyFont="1" applyBorder="1" applyAlignment="1">
      <alignment horizontal="center" vertical="center"/>
    </xf>
    <xf numFmtId="0" fontId="12" fillId="0" borderId="29" xfId="5" applyFont="1" applyFill="1" applyBorder="1" applyAlignment="1">
      <alignment horizontal="center" vertical="center" wrapText="1"/>
    </xf>
    <xf numFmtId="0" fontId="13" fillId="0" borderId="22" xfId="5" applyFont="1" applyBorder="1" applyAlignment="1">
      <alignment horizontal="center" vertical="center"/>
    </xf>
    <xf numFmtId="0" fontId="13" fillId="0" borderId="1" xfId="5" applyFont="1" applyBorder="1" applyAlignment="1">
      <alignment horizontal="distributed" vertical="center"/>
    </xf>
    <xf numFmtId="0" fontId="13" fillId="0" borderId="1" xfId="5" applyFont="1" applyBorder="1" applyAlignment="1">
      <alignment horizontal="center" vertical="center"/>
    </xf>
    <xf numFmtId="0" fontId="13" fillId="0" borderId="1" xfId="5" applyFont="1" applyFill="1" applyBorder="1" applyAlignment="1">
      <alignment vertical="center" wrapText="1"/>
    </xf>
    <xf numFmtId="0" fontId="0" fillId="0" borderId="22" xfId="5" applyFont="1" applyBorder="1" applyAlignment="1">
      <alignment horizontal="distributed" vertical="center"/>
    </xf>
    <xf numFmtId="0" fontId="0" fillId="0" borderId="5" xfId="5" applyFont="1" applyBorder="1" applyAlignment="1">
      <alignment horizontal="distributed" vertical="center"/>
    </xf>
    <xf numFmtId="0" fontId="21" fillId="0" borderId="5" xfId="5" applyFont="1" applyFill="1" applyBorder="1" applyAlignment="1">
      <alignment horizontal="left" vertical="top" wrapText="1"/>
    </xf>
    <xf numFmtId="0" fontId="5" fillId="0" borderId="5" xfId="5" applyFont="1" applyFill="1" applyBorder="1" applyAlignment="1">
      <alignment horizontal="left" vertical="top" wrapText="1"/>
    </xf>
    <xf numFmtId="0" fontId="0" fillId="0" borderId="22" xfId="5" applyFill="1" applyBorder="1" applyAlignment="1">
      <alignment horizontal="distributed" vertical="center"/>
    </xf>
    <xf numFmtId="0" fontId="0" fillId="0" borderId="14" xfId="5" applyFont="1" applyBorder="1" applyAlignment="1">
      <alignment horizontal="distributed" vertical="center"/>
    </xf>
    <xf numFmtId="0" fontId="21" fillId="0" borderId="14" xfId="5" applyFont="1" applyFill="1" applyBorder="1" applyAlignment="1">
      <alignment horizontal="left" vertical="top" wrapText="1"/>
    </xf>
    <xf numFmtId="0" fontId="5" fillId="0" borderId="13" xfId="5" applyFont="1" applyFill="1" applyBorder="1" applyAlignment="1">
      <alignment horizontal="left" vertical="top" wrapText="1"/>
    </xf>
    <xf numFmtId="0" fontId="0" fillId="0" borderId="22" xfId="5" applyBorder="1" applyAlignment="1">
      <alignment horizontal="distributed" vertical="center"/>
    </xf>
    <xf numFmtId="0" fontId="5" fillId="0" borderId="14" xfId="5" applyFont="1" applyFill="1" applyBorder="1" applyAlignment="1">
      <alignment horizontal="left" vertical="top" wrapText="1"/>
    </xf>
    <xf numFmtId="0" fontId="0" fillId="0" borderId="1" xfId="5" applyFont="1" applyFill="1" applyBorder="1" applyAlignment="1">
      <alignment vertical="top" wrapText="1"/>
    </xf>
    <xf numFmtId="0" fontId="0" fillId="0" borderId="1" xfId="5" applyFill="1" applyBorder="1" applyAlignment="1">
      <alignment vertical="top" wrapText="1"/>
    </xf>
    <xf numFmtId="0" fontId="0" fillId="0" borderId="13" xfId="5" applyFont="1" applyBorder="1" applyAlignment="1">
      <alignment horizontal="distributed" vertical="center"/>
    </xf>
    <xf numFmtId="0" fontId="21" fillId="0" borderId="13" xfId="5" applyFont="1" applyFill="1" applyBorder="1" applyAlignment="1">
      <alignment horizontal="left" vertical="top" wrapText="1"/>
    </xf>
    <xf numFmtId="0" fontId="0" fillId="0" borderId="15" xfId="5" applyBorder="1" applyAlignment="1">
      <alignment horizontal="distributed" vertical="center"/>
    </xf>
    <xf numFmtId="0" fontId="0" fillId="0" borderId="5" xfId="5" applyFont="1" applyFill="1" applyBorder="1" applyAlignment="1">
      <alignment vertical="top" wrapText="1"/>
    </xf>
    <xf numFmtId="0" fontId="21" fillId="0" borderId="32" xfId="5" applyFont="1" applyFill="1" applyBorder="1" applyAlignment="1">
      <alignment horizontal="left" vertical="top" wrapText="1"/>
    </xf>
    <xf numFmtId="0" fontId="0" fillId="0" borderId="32" xfId="5" applyFont="1" applyBorder="1" applyAlignment="1">
      <alignment horizontal="distributed" vertical="center"/>
    </xf>
    <xf numFmtId="0" fontId="21" fillId="0" borderId="33" xfId="5" applyFont="1" applyFill="1" applyBorder="1" applyAlignment="1">
      <alignment horizontal="left" vertical="top" wrapText="1"/>
    </xf>
    <xf numFmtId="0" fontId="21" fillId="0" borderId="1" xfId="5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left" vertical="top" wrapText="1"/>
    </xf>
    <xf numFmtId="0" fontId="0" fillId="0" borderId="1" xfId="5" applyFont="1" applyBorder="1" applyAlignment="1">
      <alignment vertical="top" wrapText="1"/>
    </xf>
    <xf numFmtId="0" fontId="0" fillId="0" borderId="5" xfId="5" applyFont="1" applyBorder="1" applyAlignment="1">
      <alignment horizontal="left" vertical="top" wrapText="1"/>
    </xf>
    <xf numFmtId="0" fontId="0" fillId="0" borderId="14" xfId="5" applyFont="1" applyBorder="1" applyAlignment="1">
      <alignment horizontal="left" vertical="top" wrapText="1"/>
    </xf>
    <xf numFmtId="0" fontId="0" fillId="0" borderId="13" xfId="5" applyFont="1" applyBorder="1" applyAlignment="1">
      <alignment horizontal="left" vertical="top" wrapText="1"/>
    </xf>
    <xf numFmtId="0" fontId="0" fillId="0" borderId="1" xfId="5" applyBorder="1" applyAlignment="1">
      <alignment vertical="top" wrapText="1"/>
    </xf>
    <xf numFmtId="0" fontId="12" fillId="0" borderId="29" xfId="5" applyFont="1" applyFill="1" applyBorder="1" applyAlignment="1">
      <alignment horizontal="distributed" vertical="center" wrapText="1"/>
    </xf>
    <xf numFmtId="0" fontId="12" fillId="0" borderId="29" xfId="5" applyFont="1" applyBorder="1" applyAlignment="1">
      <alignment horizontal="left" vertical="center" wrapText="1"/>
    </xf>
    <xf numFmtId="178" fontId="16" fillId="0" borderId="29" xfId="47" applyNumberFormat="1" applyFont="1" applyBorder="1" applyAlignment="1">
      <alignment vertical="center"/>
    </xf>
    <xf numFmtId="178" fontId="16" fillId="0" borderId="29" xfId="47" applyNumberFormat="1" applyFont="1" applyBorder="1" applyAlignment="1">
      <alignment horizontal="center" vertical="center"/>
    </xf>
    <xf numFmtId="0" fontId="13" fillId="0" borderId="1" xfId="5" applyFont="1" applyBorder="1" applyAlignment="1">
      <alignment horizontal="distributed" vertical="center" wrapText="1"/>
    </xf>
    <xf numFmtId="0" fontId="13" fillId="0" borderId="1" xfId="5" applyFont="1" applyBorder="1" applyAlignment="1">
      <alignment horizontal="left" vertical="center" wrapText="1"/>
    </xf>
    <xf numFmtId="178" fontId="13" fillId="0" borderId="1" xfId="47" applyNumberFormat="1" applyFont="1" applyBorder="1" applyAlignment="1">
      <alignment vertical="center" wrapText="1"/>
    </xf>
    <xf numFmtId="178" fontId="13" fillId="0" borderId="1" xfId="47" applyNumberFormat="1" applyFont="1" applyBorder="1" applyAlignment="1">
      <alignment horizontal="left" vertical="center" wrapText="1"/>
    </xf>
    <xf numFmtId="0" fontId="0" fillId="0" borderId="5" xfId="5" applyFont="1" applyBorder="1" applyAlignment="1">
      <alignment vertical="center" wrapText="1"/>
    </xf>
    <xf numFmtId="178" fontId="3" fillId="0" borderId="1" xfId="47" applyNumberFormat="1" applyFont="1" applyFill="1" applyBorder="1" applyAlignment="1" applyProtection="1">
      <alignment vertical="center"/>
    </xf>
    <xf numFmtId="0" fontId="0" fillId="0" borderId="13" xfId="5" applyFont="1" applyFill="1" applyBorder="1" applyAlignment="1">
      <alignment vertical="center" wrapText="1"/>
    </xf>
    <xf numFmtId="178" fontId="14" fillId="0" borderId="1" xfId="47" applyNumberFormat="1" applyFont="1" applyFill="1" applyBorder="1" applyAlignment="1">
      <alignment vertical="center" wrapText="1"/>
    </xf>
    <xf numFmtId="0" fontId="0" fillId="0" borderId="5" xfId="5" applyFont="1" applyFill="1" applyBorder="1" applyAlignment="1">
      <alignment horizontal="center" vertical="center" wrapText="1"/>
    </xf>
    <xf numFmtId="0" fontId="0" fillId="0" borderId="13" xfId="5" applyFont="1" applyFill="1" applyBorder="1" applyAlignment="1">
      <alignment horizontal="center" vertical="center" wrapText="1"/>
    </xf>
    <xf numFmtId="178" fontId="14" fillId="0" borderId="1" xfId="47" applyNumberFormat="1" applyFont="1" applyBorder="1" applyAlignment="1">
      <alignment vertical="center"/>
    </xf>
    <xf numFmtId="0" fontId="0" fillId="0" borderId="1" xfId="5" applyBorder="1" applyAlignment="1">
      <alignment horizontal="distributed" vertical="center" wrapText="1"/>
    </xf>
    <xf numFmtId="0" fontId="0" fillId="0" borderId="1" xfId="5" applyFont="1" applyBorder="1" applyAlignment="1">
      <alignment horizontal="distributed" vertical="center" wrapText="1"/>
    </xf>
    <xf numFmtId="178" fontId="3" fillId="0" borderId="5" xfId="47" applyNumberFormat="1" applyFont="1" applyFill="1" applyBorder="1" applyAlignment="1" applyProtection="1">
      <alignment vertical="center"/>
    </xf>
    <xf numFmtId="0" fontId="0" fillId="0" borderId="14" xfId="5" applyFont="1" applyBorder="1" applyAlignment="1">
      <alignment horizontal="center" vertical="center" wrapText="1"/>
    </xf>
    <xf numFmtId="0" fontId="0" fillId="0" borderId="5" xfId="5" applyFont="1" applyBorder="1" applyAlignment="1">
      <alignment horizontal="distributed" vertical="center" wrapText="1"/>
    </xf>
    <xf numFmtId="178" fontId="3" fillId="0" borderId="6" xfId="47" applyNumberFormat="1" applyFont="1" applyFill="1" applyBorder="1" applyAlignment="1" applyProtection="1">
      <alignment vertical="center"/>
    </xf>
    <xf numFmtId="0" fontId="0" fillId="0" borderId="1" xfId="5" applyFont="1" applyBorder="1" applyAlignment="1">
      <alignment vertical="center" wrapText="1"/>
    </xf>
    <xf numFmtId="0" fontId="0" fillId="0" borderId="1" xfId="5" applyFont="1" applyBorder="1" applyAlignment="1">
      <alignment horizontal="distributed" vertical="top"/>
    </xf>
    <xf numFmtId="0" fontId="0" fillId="0" borderId="1" xfId="5" applyBorder="1" applyAlignment="1">
      <alignment horizontal="distributed" vertical="top"/>
    </xf>
    <xf numFmtId="0" fontId="0" fillId="0" borderId="1" xfId="5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1" xfId="5" applyBorder="1" applyAlignment="1">
      <alignment vertical="top"/>
    </xf>
    <xf numFmtId="0" fontId="16" fillId="0" borderId="29" xfId="5" applyFont="1" applyBorder="1" applyAlignment="1">
      <alignment horizontal="center" vertical="center"/>
    </xf>
    <xf numFmtId="176" fontId="3" fillId="0" borderId="1" xfId="47" applyNumberFormat="1" applyFont="1" applyFill="1" applyBorder="1" applyAlignment="1" applyProtection="1">
      <alignment vertical="center"/>
    </xf>
    <xf numFmtId="0" fontId="18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3" fillId="0" borderId="1" xfId="5" applyFont="1" applyBorder="1">
      <alignment vertical="top"/>
    </xf>
    <xf numFmtId="178" fontId="19" fillId="0" borderId="1" xfId="47" applyNumberFormat="1" applyFont="1" applyFill="1" applyBorder="1" applyAlignment="1" applyProtection="1">
      <alignment horizontal="center" vertical="center"/>
    </xf>
    <xf numFmtId="178" fontId="15" fillId="0" borderId="1" xfId="47" applyNumberFormat="1" applyFont="1" applyBorder="1" applyAlignment="1">
      <alignment horizontal="center" vertical="center" wrapText="1"/>
    </xf>
    <xf numFmtId="178" fontId="12" fillId="0" borderId="29" xfId="47" applyNumberFormat="1" applyFont="1" applyBorder="1" applyAlignment="1">
      <alignment horizontal="center" vertical="center"/>
    </xf>
    <xf numFmtId="178" fontId="15" fillId="0" borderId="1" xfId="47" applyNumberFormat="1" applyFont="1" applyBorder="1" applyAlignment="1">
      <alignment horizontal="left" vertical="center" wrapText="1"/>
    </xf>
    <xf numFmtId="178" fontId="3" fillId="0" borderId="1" xfId="47" applyNumberFormat="1" applyFont="1" applyFill="1" applyBorder="1" applyAlignment="1" applyProtection="1">
      <alignment horizontal="center" vertical="center"/>
    </xf>
    <xf numFmtId="0" fontId="15" fillId="0" borderId="1" xfId="5" applyFont="1" applyFill="1" applyBorder="1" applyAlignment="1">
      <alignment horizontal="left" vertical="center"/>
    </xf>
    <xf numFmtId="0" fontId="24" fillId="0" borderId="0" xfId="0" applyFont="1">
      <alignment vertical="center"/>
    </xf>
    <xf numFmtId="178" fontId="3" fillId="0" borderId="5" xfId="47" applyNumberFormat="1" applyFont="1" applyFill="1" applyBorder="1" applyAlignment="1" applyProtection="1">
      <alignment horizontal="center" vertical="center"/>
    </xf>
    <xf numFmtId="178" fontId="20" fillId="0" borderId="34" xfId="47" applyNumberFormat="1" applyFont="1" applyFill="1" applyBorder="1" applyAlignment="1" applyProtection="1">
      <alignment horizontal="center" vertical="center"/>
    </xf>
    <xf numFmtId="0" fontId="24" fillId="0" borderId="1" xfId="0" applyFont="1" applyBorder="1">
      <alignment vertical="center"/>
    </xf>
    <xf numFmtId="178" fontId="20" fillId="0" borderId="33" xfId="47" applyNumberFormat="1" applyFont="1" applyFill="1" applyBorder="1" applyAlignment="1" applyProtection="1">
      <alignment horizontal="center" vertical="center"/>
    </xf>
    <xf numFmtId="0" fontId="25" fillId="0" borderId="1" xfId="0" applyFont="1" applyBorder="1">
      <alignment vertical="center"/>
    </xf>
    <xf numFmtId="0" fontId="26" fillId="0" borderId="1" xfId="0" applyFont="1" applyBorder="1">
      <alignment vertical="center"/>
    </xf>
    <xf numFmtId="0" fontId="25" fillId="0" borderId="5" xfId="0" applyFont="1" applyBorder="1">
      <alignment vertical="center"/>
    </xf>
    <xf numFmtId="0" fontId="26" fillId="0" borderId="5" xfId="0" applyFont="1" applyBorder="1">
      <alignment vertical="center"/>
    </xf>
    <xf numFmtId="178" fontId="20" fillId="0" borderId="6" xfId="47" applyNumberFormat="1" applyFont="1" applyFill="1" applyBorder="1" applyAlignment="1" applyProtection="1">
      <alignment horizontal="center" vertical="center"/>
    </xf>
    <xf numFmtId="0" fontId="27" fillId="0" borderId="1" xfId="0" applyFont="1" applyBorder="1">
      <alignment vertical="center"/>
    </xf>
    <xf numFmtId="176" fontId="3" fillId="0" borderId="5" xfId="47" applyNumberFormat="1" applyFont="1" applyFill="1" applyBorder="1" applyAlignment="1" applyProtection="1">
      <alignment vertical="center"/>
    </xf>
    <xf numFmtId="176" fontId="3" fillId="0" borderId="14" xfId="47" applyNumberFormat="1" applyFont="1" applyFill="1" applyBorder="1" applyAlignment="1" applyProtection="1">
      <alignment vertical="center"/>
    </xf>
    <xf numFmtId="0" fontId="0" fillId="0" borderId="6" xfId="5" applyBorder="1">
      <alignment vertical="top"/>
    </xf>
    <xf numFmtId="0" fontId="27" fillId="0" borderId="0" xfId="0" applyFont="1">
      <alignment vertical="center"/>
    </xf>
    <xf numFmtId="0" fontId="0" fillId="0" borderId="26" xfId="5" applyBorder="1">
      <alignment vertical="top"/>
    </xf>
    <xf numFmtId="0" fontId="13" fillId="0" borderId="0" xfId="5" applyFont="1" applyAlignment="1">
      <alignment vertical="top" wrapText="1"/>
    </xf>
    <xf numFmtId="0" fontId="13" fillId="9" borderId="0" xfId="5" applyFont="1" applyFill="1" applyAlignment="1">
      <alignment vertical="top" wrapText="1"/>
    </xf>
    <xf numFmtId="0" fontId="0" fillId="9" borderId="0" xfId="5" applyFill="1" applyAlignment="1">
      <alignment vertical="top" wrapText="1"/>
    </xf>
    <xf numFmtId="0" fontId="0" fillId="10" borderId="0" xfId="5" applyFill="1" applyAlignment="1">
      <alignment vertical="top" wrapText="1"/>
    </xf>
    <xf numFmtId="0" fontId="13" fillId="4" borderId="0" xfId="5" applyFont="1" applyFill="1" applyAlignment="1">
      <alignment vertical="top" wrapText="1"/>
    </xf>
    <xf numFmtId="0" fontId="0" fillId="4" borderId="0" xfId="5" applyFill="1" applyAlignment="1">
      <alignment vertical="top" wrapText="1"/>
    </xf>
    <xf numFmtId="0" fontId="0" fillId="11" borderId="0" xfId="5" applyFill="1" applyAlignment="1">
      <alignment vertical="top" wrapText="1"/>
    </xf>
    <xf numFmtId="0" fontId="0" fillId="12" borderId="0" xfId="5" applyFill="1" applyAlignment="1">
      <alignment vertical="top" wrapText="1"/>
    </xf>
    <xf numFmtId="0" fontId="13" fillId="13" borderId="0" xfId="5" applyFont="1" applyFill="1" applyAlignment="1">
      <alignment vertical="top" wrapText="1"/>
    </xf>
    <xf numFmtId="0" fontId="0" fillId="13" borderId="0" xfId="5" applyFill="1" applyAlignment="1">
      <alignment vertical="top" wrapText="1"/>
    </xf>
    <xf numFmtId="0" fontId="0" fillId="14" borderId="0" xfId="5" applyFill="1" applyAlignment="1">
      <alignment vertical="top" wrapText="1"/>
    </xf>
    <xf numFmtId="178" fontId="0" fillId="15" borderId="0" xfId="47" applyNumberFormat="1" applyFont="1" applyFill="1" applyAlignment="1">
      <alignment horizontal="center" vertical="center" wrapText="1"/>
    </xf>
    <xf numFmtId="178" fontId="0" fillId="15" borderId="0" xfId="47" applyNumberFormat="1" applyFont="1" applyFill="1" applyAlignment="1">
      <alignment horizontal="left" vertical="center" wrapText="1"/>
    </xf>
    <xf numFmtId="178" fontId="0" fillId="0" borderId="32" xfId="47" applyNumberFormat="1" applyFont="1" applyBorder="1" applyAlignment="1">
      <alignment horizontal="left" vertical="center" wrapText="1"/>
    </xf>
    <xf numFmtId="178" fontId="0" fillId="0" borderId="0" xfId="47" applyNumberFormat="1" applyFont="1" applyAlignment="1">
      <alignment horizontal="left" vertical="center" wrapText="1"/>
    </xf>
    <xf numFmtId="178" fontId="0" fillId="0" borderId="0" xfId="47" applyNumberFormat="1" applyFont="1" applyAlignment="1">
      <alignment horizontal="center" vertical="center" wrapText="1"/>
    </xf>
    <xf numFmtId="178" fontId="0" fillId="0" borderId="14" xfId="47" applyNumberFormat="1" applyFont="1" applyBorder="1" applyAlignment="1">
      <alignment horizontal="center" vertical="center" wrapText="1"/>
    </xf>
    <xf numFmtId="178" fontId="0" fillId="0" borderId="20" xfId="47" applyNumberFormat="1" applyFont="1" applyBorder="1" applyAlignment="1">
      <alignment horizontal="center" vertical="center" wrapText="1"/>
    </xf>
    <xf numFmtId="0" fontId="0" fillId="0" borderId="0" xfId="5" applyAlignment="1">
      <alignment vertical="top" wrapText="1"/>
    </xf>
    <xf numFmtId="178" fontId="13" fillId="15" borderId="1" xfId="47" applyNumberFormat="1" applyFont="1" applyFill="1" applyBorder="1" applyAlignment="1">
      <alignment horizontal="center" vertical="center" wrapText="1"/>
    </xf>
    <xf numFmtId="178" fontId="13" fillId="15" borderId="33" xfId="47" applyNumberFormat="1" applyFont="1" applyFill="1" applyBorder="1" applyAlignment="1">
      <alignment horizontal="center" vertical="center" wrapText="1"/>
    </xf>
    <xf numFmtId="178" fontId="13" fillId="16" borderId="31" xfId="47" applyNumberFormat="1" applyFont="1" applyFill="1" applyBorder="1" applyAlignment="1">
      <alignment horizontal="center" vertical="center" wrapText="1"/>
    </xf>
    <xf numFmtId="178" fontId="13" fillId="16" borderId="29" xfId="47" applyNumberFormat="1" applyFont="1" applyFill="1" applyBorder="1" applyAlignment="1">
      <alignment horizontal="center" vertical="center" wrapText="1"/>
    </xf>
    <xf numFmtId="178" fontId="13" fillId="16" borderId="15" xfId="47" applyNumberFormat="1" applyFont="1" applyFill="1" applyBorder="1" applyAlignment="1">
      <alignment horizontal="center" vertical="center" wrapText="1"/>
    </xf>
    <xf numFmtId="178" fontId="13" fillId="16" borderId="5" xfId="47" applyNumberFormat="1" applyFont="1" applyFill="1" applyBorder="1" applyAlignment="1">
      <alignment horizontal="center" vertical="center" wrapText="1"/>
    </xf>
    <xf numFmtId="178" fontId="13" fillId="16" borderId="22" xfId="47" applyNumberFormat="1" applyFont="1" applyFill="1" applyBorder="1" applyAlignment="1">
      <alignment horizontal="left" vertical="center" wrapText="1"/>
    </xf>
    <xf numFmtId="178" fontId="13" fillId="16" borderId="33" xfId="47" applyNumberFormat="1" applyFont="1" applyFill="1" applyBorder="1" applyAlignment="1">
      <alignment horizontal="center" vertical="center" wrapText="1"/>
    </xf>
    <xf numFmtId="178" fontId="0" fillId="9" borderId="33" xfId="47" applyNumberFormat="1" applyFont="1" applyFill="1" applyBorder="1" applyAlignment="1">
      <alignment horizontal="center" vertical="center" wrapText="1"/>
    </xf>
    <xf numFmtId="178" fontId="0" fillId="9" borderId="10" xfId="47" applyNumberFormat="1" applyFont="1" applyFill="1" applyBorder="1" applyAlignment="1">
      <alignment horizontal="center" vertical="center" wrapText="1"/>
    </xf>
    <xf numFmtId="178" fontId="13" fillId="9" borderId="22" xfId="47" applyNumberFormat="1" applyFont="1" applyFill="1" applyBorder="1" applyAlignment="1">
      <alignment horizontal="left" vertical="center" wrapText="1"/>
    </xf>
    <xf numFmtId="178" fontId="13" fillId="9" borderId="33" xfId="47" applyNumberFormat="1" applyFont="1" applyFill="1" applyBorder="1" applyAlignment="1">
      <alignment horizontal="center" vertical="center" wrapText="1"/>
    </xf>
    <xf numFmtId="178" fontId="0" fillId="9" borderId="34" xfId="47" applyNumberFormat="1" applyFont="1" applyFill="1" applyBorder="1" applyAlignment="1">
      <alignment horizontal="center" vertical="center" wrapText="1"/>
    </xf>
    <xf numFmtId="178" fontId="0" fillId="9" borderId="35" xfId="47" applyNumberFormat="1" applyFont="1" applyFill="1" applyBorder="1" applyAlignment="1">
      <alignment horizontal="center" vertical="center" wrapText="1"/>
    </xf>
    <xf numFmtId="178" fontId="3" fillId="9" borderId="22" xfId="47" applyNumberFormat="1" applyFont="1" applyFill="1" applyBorder="1" applyAlignment="1" applyProtection="1">
      <alignment horizontal="center" vertical="center" wrapText="1"/>
    </xf>
    <xf numFmtId="178" fontId="3" fillId="9" borderId="1" xfId="47" applyNumberFormat="1" applyFont="1" applyFill="1" applyBorder="1" applyAlignment="1" applyProtection="1">
      <alignment horizontal="center" vertical="center" wrapText="1"/>
    </xf>
    <xf numFmtId="178" fontId="0" fillId="9" borderId="36" xfId="47" applyNumberFormat="1" applyFont="1" applyFill="1" applyBorder="1" applyAlignment="1">
      <alignment horizontal="center" vertical="center" wrapText="1"/>
    </xf>
    <xf numFmtId="178" fontId="0" fillId="9" borderId="21" xfId="47" applyNumberFormat="1" applyFont="1" applyFill="1" applyBorder="1" applyAlignment="1">
      <alignment horizontal="center" vertical="center" wrapText="1"/>
    </xf>
    <xf numFmtId="178" fontId="0" fillId="9" borderId="22" xfId="47" applyNumberFormat="1" applyFont="1" applyFill="1" applyBorder="1" applyAlignment="1">
      <alignment horizontal="left" vertical="center" wrapText="1"/>
    </xf>
    <xf numFmtId="178" fontId="0" fillId="10" borderId="33" xfId="47" applyNumberFormat="1" applyFont="1" applyFill="1" applyBorder="1" applyAlignment="1">
      <alignment horizontal="center" vertical="center" wrapText="1"/>
    </xf>
    <xf numFmtId="178" fontId="0" fillId="10" borderId="10" xfId="47" applyNumberFormat="1" applyFont="1" applyFill="1" applyBorder="1" applyAlignment="1">
      <alignment horizontal="center" vertical="center"/>
    </xf>
    <xf numFmtId="178" fontId="0" fillId="10" borderId="22" xfId="47" applyNumberFormat="1" applyFont="1" applyFill="1" applyBorder="1" applyAlignment="1">
      <alignment horizontal="left" vertical="center" wrapText="1"/>
    </xf>
    <xf numFmtId="178" fontId="0" fillId="10" borderId="33" xfId="47" applyNumberFormat="1" applyFont="1" applyFill="1" applyBorder="1" applyAlignment="1">
      <alignment horizontal="left" vertical="center" wrapText="1"/>
    </xf>
    <xf numFmtId="178" fontId="3" fillId="10" borderId="22" xfId="47" applyNumberFormat="1" applyFont="1" applyFill="1" applyBorder="1" applyAlignment="1" applyProtection="1">
      <alignment horizontal="center" vertical="center" wrapText="1"/>
    </xf>
    <xf numFmtId="178" fontId="3" fillId="10" borderId="1" xfId="47" applyNumberFormat="1" applyFont="1" applyFill="1" applyBorder="1" applyAlignment="1" applyProtection="1">
      <alignment horizontal="center" vertical="center" wrapText="1"/>
    </xf>
    <xf numFmtId="178" fontId="0" fillId="4" borderId="33" xfId="47" applyNumberFormat="1" applyFont="1" applyFill="1" applyBorder="1" applyAlignment="1">
      <alignment horizontal="center" vertical="center" wrapText="1"/>
    </xf>
    <xf numFmtId="178" fontId="0" fillId="4" borderId="10" xfId="47" applyNumberFormat="1" applyFont="1" applyFill="1" applyBorder="1" applyAlignment="1">
      <alignment horizontal="center" vertical="center" wrapText="1"/>
    </xf>
    <xf numFmtId="178" fontId="13" fillId="4" borderId="22" xfId="47" applyNumberFormat="1" applyFont="1" applyFill="1" applyBorder="1" applyAlignment="1">
      <alignment horizontal="left" vertical="center" wrapText="1"/>
    </xf>
    <xf numFmtId="178" fontId="13" fillId="4" borderId="33" xfId="47" applyNumberFormat="1" applyFont="1" applyFill="1" applyBorder="1" applyAlignment="1">
      <alignment horizontal="left" vertical="center" wrapText="1"/>
    </xf>
    <xf numFmtId="178" fontId="0" fillId="4" borderId="22" xfId="47" applyNumberFormat="1" applyFont="1" applyFill="1" applyBorder="1" applyAlignment="1">
      <alignment horizontal="left" vertical="center" wrapText="1"/>
    </xf>
    <xf numFmtId="178" fontId="0" fillId="4" borderId="33" xfId="47" applyNumberFormat="1" applyFont="1" applyFill="1" applyBorder="1" applyAlignment="1">
      <alignment horizontal="left" vertical="center" wrapText="1"/>
    </xf>
    <xf numFmtId="178" fontId="0" fillId="4" borderId="1" xfId="47" applyNumberFormat="1" applyFont="1" applyFill="1" applyBorder="1" applyAlignment="1">
      <alignment horizontal="left" vertical="center" wrapText="1"/>
    </xf>
    <xf numFmtId="178" fontId="8" fillId="11" borderId="33" xfId="47" applyNumberFormat="1" applyFont="1" applyFill="1" applyBorder="1" applyAlignment="1">
      <alignment horizontal="center" vertical="center" wrapText="1"/>
    </xf>
    <xf numFmtId="178" fontId="0" fillId="11" borderId="10" xfId="47" applyNumberFormat="1" applyFont="1" applyFill="1" applyBorder="1" applyAlignment="1">
      <alignment horizontal="center" vertical="center" wrapText="1"/>
    </xf>
    <xf numFmtId="178" fontId="0" fillId="11" borderId="22" xfId="47" applyNumberFormat="1" applyFont="1" applyFill="1" applyBorder="1" applyAlignment="1">
      <alignment horizontal="left" vertical="center" wrapText="1"/>
    </xf>
    <xf numFmtId="178" fontId="0" fillId="11" borderId="1" xfId="47" applyNumberFormat="1" applyFont="1" applyFill="1" applyBorder="1" applyAlignment="1">
      <alignment horizontal="left" vertical="center" wrapText="1"/>
    </xf>
    <xf numFmtId="178" fontId="3" fillId="11" borderId="22" xfId="47" applyNumberFormat="1" applyFont="1" applyFill="1" applyBorder="1" applyAlignment="1" applyProtection="1">
      <alignment horizontal="center" vertical="center" wrapText="1"/>
    </xf>
    <xf numFmtId="178" fontId="0" fillId="12" borderId="33" xfId="47" applyNumberFormat="1" applyFont="1" applyFill="1" applyBorder="1" applyAlignment="1">
      <alignment horizontal="center" vertical="center" wrapText="1"/>
    </xf>
    <xf numFmtId="178" fontId="0" fillId="12" borderId="10" xfId="47" applyNumberFormat="1" applyFont="1" applyFill="1" applyBorder="1" applyAlignment="1">
      <alignment horizontal="center" vertical="center" wrapText="1"/>
    </xf>
    <xf numFmtId="178" fontId="0" fillId="12" borderId="22" xfId="47" applyNumberFormat="1" applyFont="1" applyFill="1" applyBorder="1" applyAlignment="1">
      <alignment horizontal="left" vertical="center" wrapText="1"/>
    </xf>
    <xf numFmtId="178" fontId="0" fillId="12" borderId="4" xfId="47" applyNumberFormat="1" applyFont="1" applyFill="1" applyBorder="1" applyAlignment="1">
      <alignment horizontal="left" vertical="center" wrapText="1"/>
    </xf>
    <xf numFmtId="178" fontId="3" fillId="12" borderId="22" xfId="47" applyNumberFormat="1" applyFont="1" applyFill="1" applyBorder="1" applyAlignment="1" applyProtection="1">
      <alignment horizontal="center" vertical="center" wrapText="1"/>
    </xf>
    <xf numFmtId="178" fontId="3" fillId="12" borderId="4" xfId="47" applyNumberFormat="1" applyFont="1" applyFill="1" applyBorder="1" applyAlignment="1" applyProtection="1">
      <alignment horizontal="center" vertical="center" wrapText="1"/>
    </xf>
    <xf numFmtId="178" fontId="0" fillId="12" borderId="21" xfId="47" applyNumberFormat="1" applyFont="1" applyFill="1" applyBorder="1" applyAlignment="1">
      <alignment horizontal="center" vertical="center" wrapText="1"/>
    </xf>
    <xf numFmtId="178" fontId="0" fillId="12" borderId="23" xfId="47" applyNumberFormat="1" applyFont="1" applyFill="1" applyBorder="1" applyAlignment="1">
      <alignment horizontal="left" vertical="center" wrapText="1"/>
    </xf>
    <xf numFmtId="178" fontId="0" fillId="12" borderId="1" xfId="47" applyNumberFormat="1" applyFont="1" applyFill="1" applyBorder="1" applyAlignment="1">
      <alignment horizontal="left" vertical="center" wrapText="1"/>
    </xf>
    <xf numFmtId="178" fontId="0" fillId="13" borderId="33" xfId="47" applyNumberFormat="1" applyFont="1" applyFill="1" applyBorder="1" applyAlignment="1">
      <alignment horizontal="center" vertical="center" wrapText="1"/>
    </xf>
    <xf numFmtId="178" fontId="0" fillId="13" borderId="10" xfId="47" applyNumberFormat="1" applyFont="1" applyFill="1" applyBorder="1" applyAlignment="1">
      <alignment horizontal="center" vertical="center" wrapText="1"/>
    </xf>
    <xf numFmtId="178" fontId="13" fillId="13" borderId="22" xfId="47" applyNumberFormat="1" applyFont="1" applyFill="1" applyBorder="1" applyAlignment="1">
      <alignment horizontal="left" vertical="center" wrapText="1"/>
    </xf>
    <xf numFmtId="178" fontId="13" fillId="13" borderId="1" xfId="47" applyNumberFormat="1" applyFont="1" applyFill="1" applyBorder="1" applyAlignment="1">
      <alignment horizontal="left" vertical="center" wrapText="1"/>
    </xf>
    <xf numFmtId="178" fontId="0" fillId="13" borderId="22" xfId="47" applyNumberFormat="1" applyFont="1" applyFill="1" applyBorder="1" applyAlignment="1">
      <alignment horizontal="left" vertical="center" wrapText="1"/>
    </xf>
    <xf numFmtId="178" fontId="0" fillId="13" borderId="1" xfId="47" applyNumberFormat="1" applyFont="1" applyFill="1" applyBorder="1" applyAlignment="1">
      <alignment horizontal="left" vertical="center" wrapText="1"/>
    </xf>
    <xf numFmtId="178" fontId="0" fillId="14" borderId="33" xfId="47" applyNumberFormat="1" applyFont="1" applyFill="1" applyBorder="1" applyAlignment="1">
      <alignment horizontal="center" vertical="center" wrapText="1"/>
    </xf>
    <xf numFmtId="178" fontId="0" fillId="14" borderId="10" xfId="47" applyNumberFormat="1" applyFont="1" applyFill="1" applyBorder="1" applyAlignment="1">
      <alignment horizontal="center" vertical="center" wrapText="1"/>
    </xf>
    <xf numFmtId="178" fontId="0" fillId="14" borderId="22" xfId="47" applyNumberFormat="1" applyFont="1" applyFill="1" applyBorder="1" applyAlignment="1">
      <alignment horizontal="left" vertical="center" wrapText="1"/>
    </xf>
    <xf numFmtId="178" fontId="0" fillId="14" borderId="1" xfId="47" applyNumberFormat="1" applyFont="1" applyFill="1" applyBorder="1" applyAlignment="1">
      <alignment horizontal="left" vertical="center" wrapText="1"/>
    </xf>
    <xf numFmtId="178" fontId="3" fillId="14" borderId="22" xfId="47" applyNumberFormat="1" applyFont="1" applyFill="1" applyBorder="1" applyAlignment="1" applyProtection="1">
      <alignment horizontal="center" vertical="center" wrapText="1"/>
    </xf>
    <xf numFmtId="178" fontId="3" fillId="14" borderId="1" xfId="47" applyNumberFormat="1" applyFont="1" applyFill="1" applyBorder="1" applyAlignment="1" applyProtection="1">
      <alignment horizontal="center" vertical="center" wrapText="1"/>
    </xf>
    <xf numFmtId="178" fontId="0" fillId="14" borderId="24" xfId="47" applyNumberFormat="1" applyFont="1" applyFill="1" applyBorder="1" applyAlignment="1">
      <alignment horizontal="left" vertical="center" wrapText="1"/>
    </xf>
    <xf numFmtId="178" fontId="0" fillId="14" borderId="30" xfId="47" applyNumberFormat="1" applyFont="1" applyFill="1" applyBorder="1" applyAlignment="1">
      <alignment horizontal="left" vertical="center" wrapText="1"/>
    </xf>
    <xf numFmtId="178" fontId="0" fillId="0" borderId="0" xfId="47" applyNumberFormat="1" applyFont="1" applyFill="1" applyAlignment="1">
      <alignment horizontal="center" vertical="center" wrapText="1"/>
    </xf>
    <xf numFmtId="178" fontId="0" fillId="0" borderId="0" xfId="47" applyNumberFormat="1" applyFont="1" applyFill="1" applyAlignment="1">
      <alignment horizontal="left" vertical="center" wrapText="1"/>
    </xf>
    <xf numFmtId="178" fontId="0" fillId="0" borderId="32" xfId="47" applyNumberFormat="1" applyFont="1" applyFill="1" applyBorder="1" applyAlignment="1">
      <alignment horizontal="left" vertical="center" wrapText="1"/>
    </xf>
    <xf numFmtId="178" fontId="0" fillId="0" borderId="1" xfId="47" applyNumberFormat="1" applyFont="1" applyFill="1" applyBorder="1" applyAlignment="1">
      <alignment horizontal="center" vertical="center" wrapText="1"/>
    </xf>
    <xf numFmtId="178" fontId="13" fillId="16" borderId="37" xfId="47" applyNumberFormat="1" applyFont="1" applyFill="1" applyBorder="1" applyAlignment="1">
      <alignment horizontal="center" vertical="center" wrapText="1"/>
    </xf>
    <xf numFmtId="178" fontId="13" fillId="16" borderId="8" xfId="47" applyNumberFormat="1" applyFont="1" applyFill="1" applyBorder="1" applyAlignment="1">
      <alignment horizontal="center" vertical="center" wrapText="1"/>
    </xf>
    <xf numFmtId="178" fontId="13" fillId="16" borderId="34" xfId="47" applyNumberFormat="1" applyFont="1" applyFill="1" applyBorder="1" applyAlignment="1">
      <alignment horizontal="center" vertical="center" wrapText="1"/>
    </xf>
    <xf numFmtId="178" fontId="13" fillId="16" borderId="6" xfId="47" applyNumberFormat="1" applyFont="1" applyFill="1" applyBorder="1" applyAlignment="1">
      <alignment horizontal="center" vertical="center" wrapText="1"/>
    </xf>
    <xf numFmtId="178" fontId="13" fillId="16" borderId="38" xfId="47" applyNumberFormat="1" applyFont="1" applyFill="1" applyBorder="1" applyAlignment="1">
      <alignment horizontal="left" vertical="center" wrapText="1"/>
    </xf>
    <xf numFmtId="178" fontId="13" fillId="16" borderId="4" xfId="47" applyNumberFormat="1" applyFont="1" applyFill="1" applyBorder="1" applyAlignment="1">
      <alignment horizontal="center" vertical="center" wrapText="1"/>
    </xf>
    <xf numFmtId="178" fontId="13" fillId="16" borderId="1" xfId="47" applyNumberFormat="1" applyFont="1" applyFill="1" applyBorder="1" applyAlignment="1">
      <alignment horizontal="center" vertical="center" wrapText="1"/>
    </xf>
    <xf numFmtId="178" fontId="13" fillId="9" borderId="39" xfId="47" applyNumberFormat="1" applyFont="1" applyFill="1" applyBorder="1" applyAlignment="1">
      <alignment horizontal="left" vertical="center" wrapText="1"/>
    </xf>
    <xf numFmtId="178" fontId="13" fillId="9" borderId="28" xfId="47" applyNumberFormat="1" applyFont="1" applyFill="1" applyBorder="1" applyAlignment="1">
      <alignment horizontal="center" vertical="center" wrapText="1"/>
    </xf>
    <xf numFmtId="178" fontId="13" fillId="9" borderId="13" xfId="47" applyNumberFormat="1" applyFont="1" applyFill="1" applyBorder="1" applyAlignment="1">
      <alignment horizontal="center" vertical="center" wrapText="1"/>
    </xf>
    <xf numFmtId="178" fontId="3" fillId="9" borderId="33" xfId="47" applyNumberFormat="1" applyFont="1" applyFill="1" applyBorder="1" applyAlignment="1" applyProtection="1">
      <alignment horizontal="center" vertical="center" wrapText="1"/>
    </xf>
    <xf numFmtId="178" fontId="3" fillId="9" borderId="38" xfId="47" applyNumberFormat="1" applyFont="1" applyFill="1" applyBorder="1" applyAlignment="1" applyProtection="1">
      <alignment horizontal="center" vertical="center" wrapText="1"/>
    </xf>
    <xf numFmtId="178" fontId="3" fillId="9" borderId="4" xfId="47" applyNumberFormat="1" applyFont="1" applyFill="1" applyBorder="1" applyAlignment="1" applyProtection="1">
      <alignment horizontal="center" vertical="center" wrapText="1"/>
    </xf>
    <xf numFmtId="178" fontId="0" fillId="9" borderId="4" xfId="47" applyNumberFormat="1" applyFont="1" applyFill="1" applyBorder="1" applyAlignment="1">
      <alignment horizontal="center" vertical="center" wrapText="1"/>
    </xf>
    <xf numFmtId="178" fontId="0" fillId="9" borderId="1" xfId="47" applyNumberFormat="1" applyFont="1" applyFill="1" applyBorder="1" applyAlignment="1">
      <alignment horizontal="center" vertical="center" wrapText="1"/>
    </xf>
    <xf numFmtId="178" fontId="3" fillId="10" borderId="33" xfId="47" applyNumberFormat="1" applyFont="1" applyFill="1" applyBorder="1" applyAlignment="1" applyProtection="1">
      <alignment horizontal="center" vertical="center" wrapText="1"/>
    </xf>
    <xf numFmtId="178" fontId="3" fillId="10" borderId="38" xfId="47" applyNumberFormat="1" applyFont="1" applyFill="1" applyBorder="1" applyAlignment="1" applyProtection="1">
      <alignment horizontal="center" vertical="center" wrapText="1"/>
    </xf>
    <xf numFmtId="178" fontId="0" fillId="10" borderId="4" xfId="47" applyNumberFormat="1" applyFont="1" applyFill="1" applyBorder="1" applyAlignment="1">
      <alignment horizontal="center" vertical="center" wrapText="1"/>
    </xf>
    <xf numFmtId="178" fontId="0" fillId="10" borderId="1" xfId="47" applyNumberFormat="1" applyFont="1" applyFill="1" applyBorder="1" applyAlignment="1">
      <alignment horizontal="center" vertical="center" wrapText="1"/>
    </xf>
    <xf numFmtId="178" fontId="3" fillId="10" borderId="4" xfId="47" applyNumberFormat="1" applyFont="1" applyFill="1" applyBorder="1" applyAlignment="1" applyProtection="1">
      <alignment horizontal="center" vertical="center" wrapText="1"/>
    </xf>
    <xf numFmtId="178" fontId="18" fillId="4" borderId="33" xfId="47" applyNumberFormat="1" applyFont="1" applyFill="1" applyBorder="1" applyAlignment="1" applyProtection="1">
      <alignment horizontal="center" vertical="center" wrapText="1"/>
    </xf>
    <xf numFmtId="178" fontId="18" fillId="4" borderId="38" xfId="47" applyNumberFormat="1" applyFont="1" applyFill="1" applyBorder="1" applyAlignment="1" applyProtection="1">
      <alignment horizontal="center" vertical="center" wrapText="1"/>
    </xf>
    <xf numFmtId="178" fontId="13" fillId="4" borderId="4" xfId="47" applyNumberFormat="1" applyFont="1" applyFill="1" applyBorder="1" applyAlignment="1">
      <alignment horizontal="center" vertical="center" wrapText="1"/>
    </xf>
    <xf numFmtId="178" fontId="13" fillId="4" borderId="1" xfId="47" applyNumberFormat="1" applyFont="1" applyFill="1" applyBorder="1" applyAlignment="1">
      <alignment horizontal="center" vertical="center" wrapText="1"/>
    </xf>
    <xf numFmtId="178" fontId="3" fillId="4" borderId="33" xfId="47" applyNumberFormat="1" applyFont="1" applyFill="1" applyBorder="1" applyAlignment="1" applyProtection="1">
      <alignment horizontal="center" vertical="center" wrapText="1"/>
    </xf>
    <xf numFmtId="178" fontId="3" fillId="4" borderId="38" xfId="47" applyNumberFormat="1" applyFont="1" applyFill="1" applyBorder="1" applyAlignment="1" applyProtection="1">
      <alignment horizontal="center" vertical="center" wrapText="1"/>
    </xf>
    <xf numFmtId="178" fontId="3" fillId="4" borderId="4" xfId="47" applyNumberFormat="1" applyFont="1" applyFill="1" applyBorder="1" applyAlignment="1" applyProtection="1">
      <alignment horizontal="center" vertical="center" wrapText="1"/>
    </xf>
    <xf numFmtId="178" fontId="3" fillId="4" borderId="1" xfId="47" applyNumberFormat="1" applyFont="1" applyFill="1" applyBorder="1" applyAlignment="1" applyProtection="1">
      <alignment horizontal="center" vertical="center" wrapText="1"/>
    </xf>
    <xf numFmtId="178" fontId="3" fillId="4" borderId="36" xfId="47" applyNumberFormat="1" applyFont="1" applyFill="1" applyBorder="1" applyAlignment="1" applyProtection="1">
      <alignment horizontal="center" vertical="center" wrapText="1"/>
    </xf>
    <xf numFmtId="178" fontId="3" fillId="4" borderId="39" xfId="47" applyNumberFormat="1" applyFont="1" applyFill="1" applyBorder="1" applyAlignment="1" applyProtection="1">
      <alignment horizontal="center" vertical="center" wrapText="1"/>
    </xf>
    <xf numFmtId="178" fontId="0" fillId="4" borderId="4" xfId="47" applyNumberFormat="1" applyFont="1" applyFill="1" applyBorder="1" applyAlignment="1">
      <alignment horizontal="center" vertical="center" wrapText="1"/>
    </xf>
    <xf numFmtId="178" fontId="0" fillId="4" borderId="1" xfId="47" applyNumberFormat="1" applyFont="1" applyFill="1" applyBorder="1" applyAlignment="1">
      <alignment horizontal="center" vertical="center" wrapText="1"/>
    </xf>
    <xf numFmtId="178" fontId="3" fillId="11" borderId="36" xfId="47" applyNumberFormat="1" applyFont="1" applyFill="1" applyBorder="1" applyAlignment="1" applyProtection="1">
      <alignment horizontal="center" vertical="center" wrapText="1"/>
    </xf>
    <xf numFmtId="178" fontId="3" fillId="11" borderId="39" xfId="47" applyNumberFormat="1" applyFont="1" applyFill="1" applyBorder="1" applyAlignment="1" applyProtection="1">
      <alignment horizontal="center" vertical="center" wrapText="1"/>
    </xf>
    <xf numFmtId="178" fontId="0" fillId="11" borderId="4" xfId="47" applyNumberFormat="1" applyFont="1" applyFill="1" applyBorder="1" applyAlignment="1">
      <alignment horizontal="center" vertical="center" wrapText="1"/>
    </xf>
    <xf numFmtId="178" fontId="0" fillId="11" borderId="1" xfId="47" applyNumberFormat="1" applyFont="1" applyFill="1" applyBorder="1" applyAlignment="1">
      <alignment horizontal="center" vertical="center" wrapText="1"/>
    </xf>
    <xf numFmtId="178" fontId="3" fillId="12" borderId="36" xfId="47" applyNumberFormat="1" applyFont="1" applyFill="1" applyBorder="1" applyAlignment="1" applyProtection="1">
      <alignment horizontal="center" vertical="center" wrapText="1"/>
    </xf>
    <xf numFmtId="178" fontId="3" fillId="12" borderId="39" xfId="47" applyNumberFormat="1" applyFont="1" applyFill="1" applyBorder="1" applyAlignment="1" applyProtection="1">
      <alignment horizontal="center" vertical="center" wrapText="1"/>
    </xf>
    <xf numFmtId="178" fontId="0" fillId="12" borderId="4" xfId="47" applyNumberFormat="1" applyFont="1" applyFill="1" applyBorder="1" applyAlignment="1">
      <alignment horizontal="center" vertical="center" wrapText="1"/>
    </xf>
    <xf numFmtId="178" fontId="0" fillId="12" borderId="1" xfId="47" applyNumberFormat="1" applyFont="1" applyFill="1" applyBorder="1" applyAlignment="1">
      <alignment horizontal="center" vertical="center" wrapText="1"/>
    </xf>
    <xf numFmtId="178" fontId="3" fillId="12" borderId="10" xfId="47" applyNumberFormat="1" applyFont="1" applyFill="1" applyBorder="1" applyAlignment="1" applyProtection="1">
      <alignment horizontal="center" vertical="center" wrapText="1"/>
    </xf>
    <xf numFmtId="178" fontId="3" fillId="12" borderId="38" xfId="47" applyNumberFormat="1" applyFont="1" applyFill="1" applyBorder="1" applyAlignment="1" applyProtection="1">
      <alignment horizontal="center" vertical="center" wrapText="1"/>
    </xf>
    <xf numFmtId="178" fontId="18" fillId="13" borderId="33" xfId="47" applyNumberFormat="1" applyFont="1" applyFill="1" applyBorder="1" applyAlignment="1" applyProtection="1">
      <alignment horizontal="center" vertical="center" wrapText="1"/>
    </xf>
    <xf numFmtId="178" fontId="18" fillId="13" borderId="38" xfId="47" applyNumberFormat="1" applyFont="1" applyFill="1" applyBorder="1" applyAlignment="1" applyProtection="1">
      <alignment horizontal="center" vertical="center" wrapText="1"/>
    </xf>
    <xf numFmtId="178" fontId="13" fillId="13" borderId="4" xfId="47" applyNumberFormat="1" applyFont="1" applyFill="1" applyBorder="1" applyAlignment="1">
      <alignment horizontal="center" vertical="center" wrapText="1"/>
    </xf>
    <xf numFmtId="178" fontId="13" fillId="13" borderId="1" xfId="47" applyNumberFormat="1" applyFont="1" applyFill="1" applyBorder="1" applyAlignment="1">
      <alignment horizontal="center" vertical="center" wrapText="1"/>
    </xf>
    <xf numFmtId="178" fontId="3" fillId="13" borderId="33" xfId="47" applyNumberFormat="1" applyFont="1" applyFill="1" applyBorder="1" applyAlignment="1" applyProtection="1">
      <alignment horizontal="center" vertical="center" wrapText="1"/>
    </xf>
    <xf numFmtId="178" fontId="3" fillId="13" borderId="38" xfId="47" applyNumberFormat="1" applyFont="1" applyFill="1" applyBorder="1" applyAlignment="1" applyProtection="1">
      <alignment horizontal="center" vertical="center" wrapText="1"/>
    </xf>
    <xf numFmtId="178" fontId="3" fillId="13" borderId="4" xfId="47" applyNumberFormat="1" applyFont="1" applyFill="1" applyBorder="1" applyAlignment="1" applyProtection="1">
      <alignment horizontal="center" vertical="center" wrapText="1"/>
    </xf>
    <xf numFmtId="178" fontId="3" fillId="13" borderId="1" xfId="47" applyNumberFormat="1" applyFont="1" applyFill="1" applyBorder="1" applyAlignment="1" applyProtection="1">
      <alignment horizontal="center" vertical="center" wrapText="1"/>
    </xf>
    <xf numFmtId="178" fontId="0" fillId="13" borderId="38" xfId="47" applyNumberFormat="1" applyFont="1" applyFill="1" applyBorder="1" applyAlignment="1">
      <alignment horizontal="center" vertical="center" wrapText="1"/>
    </xf>
    <xf numFmtId="178" fontId="0" fillId="13" borderId="4" xfId="47" applyNumberFormat="1" applyFont="1" applyFill="1" applyBorder="1" applyAlignment="1">
      <alignment horizontal="center" vertical="center" wrapText="1"/>
    </xf>
    <xf numFmtId="178" fontId="0" fillId="13" borderId="1" xfId="47" applyNumberFormat="1" applyFont="1" applyFill="1" applyBorder="1" applyAlignment="1">
      <alignment horizontal="center" vertical="center" wrapText="1"/>
    </xf>
    <xf numFmtId="178" fontId="0" fillId="14" borderId="38" xfId="47" applyNumberFormat="1" applyFont="1" applyFill="1" applyBorder="1" applyAlignment="1">
      <alignment horizontal="center" vertical="center" wrapText="1"/>
    </xf>
    <xf numFmtId="178" fontId="0" fillId="14" borderId="4" xfId="47" applyNumberFormat="1" applyFont="1" applyFill="1" applyBorder="1" applyAlignment="1">
      <alignment horizontal="center" vertical="center" wrapText="1"/>
    </xf>
    <xf numFmtId="178" fontId="0" fillId="14" borderId="1" xfId="47" applyNumberFormat="1" applyFont="1" applyFill="1" applyBorder="1" applyAlignment="1">
      <alignment horizontal="center" vertical="center" wrapText="1"/>
    </xf>
    <xf numFmtId="178" fontId="3" fillId="14" borderId="33" xfId="47" applyNumberFormat="1" applyFont="1" applyFill="1" applyBorder="1" applyAlignment="1" applyProtection="1">
      <alignment horizontal="center" vertical="center" wrapText="1"/>
    </xf>
    <xf numFmtId="178" fontId="3" fillId="14" borderId="38" xfId="47" applyNumberFormat="1" applyFont="1" applyFill="1" applyBorder="1" applyAlignment="1" applyProtection="1">
      <alignment horizontal="center" vertical="center" wrapText="1"/>
    </xf>
    <xf numFmtId="178" fontId="3" fillId="14" borderId="4" xfId="47" applyNumberFormat="1" applyFont="1" applyFill="1" applyBorder="1" applyAlignment="1" applyProtection="1">
      <alignment horizontal="center" vertical="center" wrapText="1"/>
    </xf>
    <xf numFmtId="178" fontId="0" fillId="14" borderId="40" xfId="47" applyNumberFormat="1" applyFont="1" applyFill="1" applyBorder="1" applyAlignment="1">
      <alignment horizontal="center" vertical="center" wrapText="1"/>
    </xf>
    <xf numFmtId="178" fontId="0" fillId="14" borderId="41" xfId="47" applyNumberFormat="1" applyFont="1" applyFill="1" applyBorder="1" applyAlignment="1">
      <alignment horizontal="center" vertical="center" wrapText="1"/>
    </xf>
    <xf numFmtId="178" fontId="0" fillId="14" borderId="26" xfId="47" applyNumberFormat="1" applyFont="1" applyFill="1" applyBorder="1" applyAlignment="1">
      <alignment horizontal="center" vertical="center" wrapText="1"/>
    </xf>
    <xf numFmtId="178" fontId="0" fillId="14" borderId="30" xfId="47" applyNumberFormat="1" applyFont="1" applyFill="1" applyBorder="1" applyAlignment="1">
      <alignment horizontal="center" vertical="center" wrapText="1"/>
    </xf>
    <xf numFmtId="178" fontId="13" fillId="16" borderId="42" xfId="47" applyNumberFormat="1" applyFont="1" applyFill="1" applyBorder="1" applyAlignment="1">
      <alignment horizontal="center" vertical="center" wrapText="1"/>
    </xf>
    <xf numFmtId="178" fontId="13" fillId="16" borderId="17" xfId="47" applyNumberFormat="1" applyFont="1" applyFill="1" applyBorder="1" applyAlignment="1">
      <alignment horizontal="center" vertical="center" wrapText="1"/>
    </xf>
    <xf numFmtId="178" fontId="13" fillId="16" borderId="18" xfId="47" applyNumberFormat="1" applyFont="1" applyFill="1" applyBorder="1" applyAlignment="1">
      <alignment horizontal="center" vertical="center" wrapText="1"/>
    </xf>
    <xf numFmtId="178" fontId="13" fillId="16" borderId="43" xfId="47" applyNumberFormat="1" applyFont="1" applyFill="1" applyBorder="1" applyAlignment="1">
      <alignment horizontal="center" vertical="center" wrapText="1"/>
    </xf>
    <xf numFmtId="178" fontId="13" fillId="16" borderId="35" xfId="47" applyNumberFormat="1" applyFont="1" applyFill="1" applyBorder="1" applyAlignment="1">
      <alignment horizontal="center" vertical="center" wrapText="1"/>
    </xf>
    <xf numFmtId="178" fontId="13" fillId="16" borderId="22" xfId="47" applyNumberFormat="1" applyFont="1" applyFill="1" applyBorder="1" applyAlignment="1">
      <alignment horizontal="center" vertical="center" wrapText="1"/>
    </xf>
    <xf numFmtId="178" fontId="13" fillId="16" borderId="44" xfId="47" applyNumberFormat="1" applyFont="1" applyFill="1" applyBorder="1" applyAlignment="1">
      <alignment horizontal="center" vertical="center" wrapText="1"/>
    </xf>
    <xf numFmtId="178" fontId="13" fillId="16" borderId="10" xfId="47" applyNumberFormat="1" applyFont="1" applyFill="1" applyBorder="1" applyAlignment="1">
      <alignment horizontal="center" vertical="center" wrapText="1"/>
    </xf>
    <xf numFmtId="178" fontId="13" fillId="9" borderId="21" xfId="47" applyNumberFormat="1" applyFont="1" applyFill="1" applyBorder="1" applyAlignment="1">
      <alignment horizontal="center" vertical="center" wrapText="1"/>
    </xf>
    <xf numFmtId="178" fontId="13" fillId="9" borderId="22" xfId="47" applyNumberFormat="1" applyFont="1" applyFill="1" applyBorder="1" applyAlignment="1">
      <alignment horizontal="center" vertical="center" wrapText="1"/>
    </xf>
    <xf numFmtId="178" fontId="13" fillId="9" borderId="4" xfId="47" applyNumberFormat="1" applyFont="1" applyFill="1" applyBorder="1" applyAlignment="1">
      <alignment horizontal="center" vertical="center" wrapText="1"/>
    </xf>
    <xf numFmtId="178" fontId="13" fillId="9" borderId="44" xfId="47" applyNumberFormat="1" applyFont="1" applyFill="1" applyBorder="1" applyAlignment="1">
      <alignment horizontal="center" vertical="center" wrapText="1"/>
    </xf>
    <xf numFmtId="178" fontId="0" fillId="9" borderId="44" xfId="47" applyNumberFormat="1" applyFont="1" applyFill="1" applyBorder="1" applyAlignment="1">
      <alignment horizontal="center" vertical="center" wrapText="1"/>
    </xf>
    <xf numFmtId="178" fontId="0" fillId="10" borderId="10" xfId="47" applyNumberFormat="1" applyFont="1" applyFill="1" applyBorder="1" applyAlignment="1">
      <alignment horizontal="center" vertical="center" wrapText="1"/>
    </xf>
    <xf numFmtId="178" fontId="0" fillId="10" borderId="44" xfId="47" applyNumberFormat="1" applyFont="1" applyFill="1" applyBorder="1" applyAlignment="1">
      <alignment horizontal="center" vertical="center" wrapText="1"/>
    </xf>
    <xf numFmtId="178" fontId="13" fillId="4" borderId="10" xfId="47" applyNumberFormat="1" applyFont="1" applyFill="1" applyBorder="1" applyAlignment="1">
      <alignment horizontal="center" vertical="center" wrapText="1"/>
    </xf>
    <xf numFmtId="178" fontId="3" fillId="4" borderId="22" xfId="47" applyNumberFormat="1" applyFont="1" applyFill="1" applyBorder="1" applyAlignment="1" applyProtection="1">
      <alignment horizontal="center" vertical="center" wrapText="1"/>
    </xf>
    <xf numFmtId="178" fontId="13" fillId="4" borderId="44" xfId="47" applyNumberFormat="1" applyFont="1" applyFill="1" applyBorder="1" applyAlignment="1">
      <alignment horizontal="center" vertical="center" wrapText="1"/>
    </xf>
    <xf numFmtId="178" fontId="0" fillId="4" borderId="44" xfId="47" applyNumberFormat="1" applyFont="1" applyFill="1" applyBorder="1" applyAlignment="1">
      <alignment horizontal="center" vertical="center" wrapText="1"/>
    </xf>
    <xf numFmtId="178" fontId="0" fillId="4" borderId="22" xfId="47" applyNumberFormat="1" applyFont="1" applyFill="1" applyBorder="1" applyAlignment="1">
      <alignment horizontal="center" vertical="center" wrapText="1"/>
    </xf>
    <xf numFmtId="178" fontId="0" fillId="11" borderId="22" xfId="47" applyNumberFormat="1" applyFont="1" applyFill="1" applyBorder="1" applyAlignment="1">
      <alignment horizontal="center" vertical="center" wrapText="1"/>
    </xf>
    <xf numFmtId="178" fontId="0" fillId="11" borderId="44" xfId="47" applyNumberFormat="1" applyFont="1" applyFill="1" applyBorder="1" applyAlignment="1">
      <alignment horizontal="center" vertical="center" wrapText="1"/>
    </xf>
    <xf numFmtId="178" fontId="3" fillId="11" borderId="4" xfId="47" applyNumberFormat="1" applyFont="1" applyFill="1" applyBorder="1" applyAlignment="1" applyProtection="1">
      <alignment horizontal="center" vertical="center" wrapText="1"/>
    </xf>
    <xf numFmtId="178" fontId="0" fillId="12" borderId="44" xfId="47" applyNumberFormat="1" applyFont="1" applyFill="1" applyBorder="1" applyAlignment="1">
      <alignment horizontal="center" vertical="center" wrapText="1"/>
    </xf>
    <xf numFmtId="178" fontId="0" fillId="12" borderId="22" xfId="47" applyNumberFormat="1" applyFont="1" applyFill="1" applyBorder="1" applyAlignment="1">
      <alignment horizontal="center" vertical="center" wrapText="1"/>
    </xf>
    <xf numFmtId="178" fontId="13" fillId="13" borderId="10" xfId="47" applyNumberFormat="1" applyFont="1" applyFill="1" applyBorder="1" applyAlignment="1">
      <alignment horizontal="center" vertical="center" wrapText="1"/>
    </xf>
    <xf numFmtId="178" fontId="13" fillId="13" borderId="22" xfId="47" applyNumberFormat="1" applyFont="1" applyFill="1" applyBorder="1" applyAlignment="1">
      <alignment horizontal="center" vertical="center" wrapText="1"/>
    </xf>
    <xf numFmtId="178" fontId="13" fillId="13" borderId="44" xfId="47" applyNumberFormat="1" applyFont="1" applyFill="1" applyBorder="1" applyAlignment="1">
      <alignment horizontal="center" vertical="center" wrapText="1"/>
    </xf>
    <xf numFmtId="178" fontId="0" fillId="13" borderId="22" xfId="47" applyNumberFormat="1" applyFont="1" applyFill="1" applyBorder="1" applyAlignment="1">
      <alignment horizontal="center" vertical="center" wrapText="1"/>
    </xf>
    <xf numFmtId="178" fontId="0" fillId="13" borderId="44" xfId="47" applyNumberFormat="1" applyFont="1" applyFill="1" applyBorder="1" applyAlignment="1">
      <alignment horizontal="center" vertical="center" wrapText="1"/>
    </xf>
    <xf numFmtId="178" fontId="0" fillId="14" borderId="22" xfId="47" applyNumberFormat="1" applyFont="1" applyFill="1" applyBorder="1" applyAlignment="1">
      <alignment horizontal="center" vertical="center" wrapText="1"/>
    </xf>
    <xf numFmtId="178" fontId="0" fillId="14" borderId="44" xfId="47" applyNumberFormat="1" applyFont="1" applyFill="1" applyBorder="1" applyAlignment="1">
      <alignment horizontal="center" vertical="center" wrapText="1"/>
    </xf>
    <xf numFmtId="178" fontId="0" fillId="14" borderId="45" xfId="47" applyNumberFormat="1" applyFont="1" applyFill="1" applyBorder="1" applyAlignment="1">
      <alignment horizontal="center" vertical="center" wrapText="1"/>
    </xf>
    <xf numFmtId="178" fontId="0" fillId="14" borderId="24" xfId="47" applyNumberFormat="1" applyFont="1" applyFill="1" applyBorder="1" applyAlignment="1">
      <alignment horizontal="center" vertical="center" wrapText="1"/>
    </xf>
    <xf numFmtId="178" fontId="0" fillId="14" borderId="46" xfId="47" applyNumberFormat="1" applyFont="1" applyFill="1" applyBorder="1" applyAlignment="1">
      <alignment horizontal="center" vertical="center" wrapText="1"/>
    </xf>
    <xf numFmtId="0" fontId="13" fillId="17" borderId="6" xfId="5" applyFont="1" applyFill="1" applyBorder="1" applyAlignment="1">
      <alignment horizontal="left" vertical="center" wrapText="1"/>
    </xf>
    <xf numFmtId="0" fontId="13" fillId="17" borderId="5" xfId="5" applyFont="1" applyFill="1" applyBorder="1" applyAlignment="1">
      <alignment horizontal="left" vertical="center" wrapText="1"/>
    </xf>
    <xf numFmtId="0" fontId="13" fillId="17" borderId="42" xfId="5" applyFont="1" applyFill="1" applyBorder="1" applyAlignment="1">
      <alignment horizontal="center" vertical="center" wrapText="1"/>
    </xf>
    <xf numFmtId="0" fontId="13" fillId="17" borderId="4" xfId="5" applyFont="1" applyFill="1" applyBorder="1" applyAlignment="1">
      <alignment horizontal="left" vertical="center" wrapText="1"/>
    </xf>
    <xf numFmtId="0" fontId="13" fillId="17" borderId="1" xfId="5" applyFont="1" applyFill="1" applyBorder="1" applyAlignment="1">
      <alignment horizontal="left" vertical="center" wrapText="1"/>
    </xf>
    <xf numFmtId="0" fontId="13" fillId="9" borderId="4" xfId="5" applyFont="1" applyFill="1" applyBorder="1" applyAlignment="1">
      <alignment horizontal="left" vertical="center" wrapText="1"/>
    </xf>
    <xf numFmtId="0" fontId="13" fillId="9" borderId="1" xfId="5" applyFont="1" applyFill="1" applyBorder="1" applyAlignment="1">
      <alignment horizontal="left" vertical="center" wrapText="1"/>
    </xf>
    <xf numFmtId="0" fontId="0" fillId="9" borderId="4" xfId="5" applyFont="1" applyFill="1" applyBorder="1" applyAlignment="1">
      <alignment horizontal="left" vertical="center" wrapText="1"/>
    </xf>
    <xf numFmtId="0" fontId="0" fillId="9" borderId="1" xfId="5" applyFill="1" applyBorder="1" applyAlignment="1">
      <alignment horizontal="left" vertical="center" wrapText="1"/>
    </xf>
    <xf numFmtId="0" fontId="0" fillId="9" borderId="6" xfId="5" applyFill="1" applyBorder="1" applyAlignment="1">
      <alignment horizontal="left" vertical="center" wrapText="1"/>
    </xf>
    <xf numFmtId="0" fontId="0" fillId="9" borderId="5" xfId="5" applyFill="1" applyBorder="1" applyAlignment="1">
      <alignment horizontal="left" vertical="center" wrapText="1"/>
    </xf>
    <xf numFmtId="0" fontId="13" fillId="10" borderId="4" xfId="5" applyFont="1" applyFill="1" applyBorder="1" applyAlignment="1">
      <alignment horizontal="left" vertical="center" wrapText="1"/>
    </xf>
    <xf numFmtId="0" fontId="28" fillId="10" borderId="1" xfId="5" applyFont="1" applyFill="1" applyBorder="1" applyAlignment="1">
      <alignment horizontal="left" vertical="center" wrapText="1"/>
    </xf>
    <xf numFmtId="0" fontId="13" fillId="10" borderId="1" xfId="5" applyFont="1" applyFill="1" applyBorder="1" applyAlignment="1">
      <alignment horizontal="left" vertical="center" wrapText="1"/>
    </xf>
    <xf numFmtId="0" fontId="0" fillId="10" borderId="4" xfId="5" applyFont="1" applyFill="1" applyBorder="1" applyAlignment="1">
      <alignment horizontal="left" vertical="center" wrapText="1"/>
    </xf>
    <xf numFmtId="0" fontId="0" fillId="10" borderId="1" xfId="5" applyFill="1" applyBorder="1" applyAlignment="1">
      <alignment horizontal="left" vertical="center" wrapText="1"/>
    </xf>
    <xf numFmtId="0" fontId="0" fillId="10" borderId="1" xfId="5" applyFont="1" applyFill="1" applyBorder="1" applyAlignment="1">
      <alignment horizontal="left" vertical="center" wrapText="1"/>
    </xf>
    <xf numFmtId="0" fontId="0" fillId="10" borderId="4" xfId="5" applyFill="1" applyBorder="1" applyAlignment="1">
      <alignment horizontal="left" vertical="center" wrapText="1"/>
    </xf>
    <xf numFmtId="0" fontId="13" fillId="4" borderId="4" xfId="5" applyFont="1" applyFill="1" applyBorder="1" applyAlignment="1">
      <alignment horizontal="left" vertical="center" wrapText="1"/>
    </xf>
    <xf numFmtId="0" fontId="28" fillId="4" borderId="1" xfId="5" applyFont="1" applyFill="1" applyBorder="1" applyAlignment="1">
      <alignment horizontal="left" vertical="center" wrapText="1"/>
    </xf>
    <xf numFmtId="0" fontId="13" fillId="4" borderId="1" xfId="5" applyFont="1" applyFill="1" applyBorder="1" applyAlignment="1">
      <alignment horizontal="left" vertical="center" wrapText="1"/>
    </xf>
    <xf numFmtId="0" fontId="0" fillId="4" borderId="4" xfId="5" applyFont="1" applyFill="1" applyBorder="1" applyAlignment="1">
      <alignment horizontal="left" vertical="center" wrapText="1"/>
    </xf>
    <xf numFmtId="0" fontId="0" fillId="4" borderId="1" xfId="5" applyFill="1" applyBorder="1" applyAlignment="1">
      <alignment horizontal="left" vertical="center" wrapText="1"/>
    </xf>
    <xf numFmtId="0" fontId="29" fillId="4" borderId="1" xfId="0" applyFont="1" applyFill="1" applyBorder="1" applyAlignment="1">
      <alignment horizontal="left" vertical="center" wrapText="1"/>
    </xf>
    <xf numFmtId="0" fontId="30" fillId="4" borderId="1" xfId="0" applyFont="1" applyFill="1" applyBorder="1" applyAlignment="1">
      <alignment horizontal="left" vertical="center" wrapText="1"/>
    </xf>
    <xf numFmtId="0" fontId="13" fillId="11" borderId="4" xfId="5" applyFont="1" applyFill="1" applyBorder="1" applyAlignment="1">
      <alignment horizontal="left" vertical="center" wrapText="1"/>
    </xf>
    <xf numFmtId="0" fontId="28" fillId="11" borderId="1" xfId="5" applyFont="1" applyFill="1" applyBorder="1" applyAlignment="1">
      <alignment horizontal="left" vertical="center" wrapText="1"/>
    </xf>
    <xf numFmtId="0" fontId="13" fillId="11" borderId="1" xfId="5" applyFont="1" applyFill="1" applyBorder="1" applyAlignment="1">
      <alignment horizontal="left" vertical="center" wrapText="1"/>
    </xf>
    <xf numFmtId="0" fontId="0" fillId="11" borderId="4" xfId="5" applyFont="1" applyFill="1" applyBorder="1" applyAlignment="1">
      <alignment horizontal="left" vertical="center" wrapText="1"/>
    </xf>
    <xf numFmtId="0" fontId="0" fillId="11" borderId="1" xfId="5" applyFill="1" applyBorder="1" applyAlignment="1">
      <alignment horizontal="left" vertical="center" wrapText="1"/>
    </xf>
    <xf numFmtId="0" fontId="30" fillId="11" borderId="1" xfId="0" applyFont="1" applyFill="1" applyBorder="1" applyAlignment="1">
      <alignment horizontal="left" vertical="center" wrapText="1"/>
    </xf>
    <xf numFmtId="0" fontId="13" fillId="12" borderId="4" xfId="5" applyFont="1" applyFill="1" applyBorder="1" applyAlignment="1">
      <alignment horizontal="left" vertical="center" wrapText="1"/>
    </xf>
    <xf numFmtId="0" fontId="28" fillId="12" borderId="1" xfId="5" applyFont="1" applyFill="1" applyBorder="1" applyAlignment="1">
      <alignment horizontal="left" vertical="center" wrapText="1"/>
    </xf>
    <xf numFmtId="0" fontId="13" fillId="12" borderId="1" xfId="5" applyFont="1" applyFill="1" applyBorder="1" applyAlignment="1">
      <alignment horizontal="left" vertical="center" wrapText="1"/>
    </xf>
    <xf numFmtId="0" fontId="31" fillId="12" borderId="4" xfId="5" applyFont="1" applyFill="1" applyBorder="1" applyAlignment="1">
      <alignment horizontal="left" vertical="center" wrapText="1"/>
    </xf>
    <xf numFmtId="0" fontId="31" fillId="12" borderId="1" xfId="5" applyFont="1" applyFill="1" applyBorder="1" applyAlignment="1">
      <alignment horizontal="left" vertical="center" wrapText="1"/>
    </xf>
    <xf numFmtId="0" fontId="0" fillId="12" borderId="1" xfId="5" applyFill="1" applyBorder="1" applyAlignment="1">
      <alignment horizontal="left" vertical="center" wrapText="1"/>
    </xf>
    <xf numFmtId="0" fontId="30" fillId="12" borderId="4" xfId="0" applyFont="1" applyFill="1" applyBorder="1" applyAlignment="1">
      <alignment horizontal="left" vertical="center" wrapText="1"/>
    </xf>
    <xf numFmtId="0" fontId="30" fillId="12" borderId="1" xfId="0" applyFont="1" applyFill="1" applyBorder="1" applyAlignment="1">
      <alignment horizontal="left" vertical="center" wrapText="1"/>
    </xf>
    <xf numFmtId="0" fontId="0" fillId="12" borderId="1" xfId="5" applyFont="1" applyFill="1" applyBorder="1" applyAlignment="1">
      <alignment horizontal="left" vertical="center" wrapText="1"/>
    </xf>
    <xf numFmtId="0" fontId="32" fillId="12" borderId="6" xfId="0" applyFont="1" applyFill="1" applyBorder="1" applyAlignment="1">
      <alignment horizontal="left" vertical="center" wrapText="1"/>
    </xf>
    <xf numFmtId="0" fontId="32" fillId="12" borderId="20" xfId="0" applyFont="1" applyFill="1" applyBorder="1" applyAlignment="1">
      <alignment horizontal="left" vertical="center" wrapText="1"/>
    </xf>
    <xf numFmtId="0" fontId="32" fillId="12" borderId="28" xfId="0" applyFont="1" applyFill="1" applyBorder="1" applyAlignment="1">
      <alignment horizontal="left" vertical="center" wrapText="1"/>
    </xf>
    <xf numFmtId="0" fontId="32" fillId="12" borderId="4" xfId="0" applyFont="1" applyFill="1" applyBorder="1" applyAlignment="1">
      <alignment horizontal="left" vertical="center" wrapText="1"/>
    </xf>
    <xf numFmtId="0" fontId="32" fillId="12" borderId="20" xfId="0" applyFont="1" applyFill="1" applyBorder="1" applyAlignment="1">
      <alignment vertical="center" wrapText="1"/>
    </xf>
    <xf numFmtId="0" fontId="32" fillId="12" borderId="4" xfId="0" applyFont="1" applyFill="1" applyBorder="1" applyAlignment="1">
      <alignment vertical="center" wrapText="1"/>
    </xf>
    <xf numFmtId="0" fontId="13" fillId="13" borderId="4" xfId="5" applyFont="1" applyFill="1" applyBorder="1" applyAlignment="1">
      <alignment horizontal="left" vertical="center" wrapText="1"/>
    </xf>
    <xf numFmtId="0" fontId="28" fillId="13" borderId="1" xfId="5" applyFont="1" applyFill="1" applyBorder="1" applyAlignment="1">
      <alignment horizontal="left" vertical="center" wrapText="1"/>
    </xf>
    <xf numFmtId="0" fontId="13" fillId="13" borderId="1" xfId="5" applyFont="1" applyFill="1" applyBorder="1" applyAlignment="1">
      <alignment horizontal="left" vertical="center" wrapText="1"/>
    </xf>
    <xf numFmtId="0" fontId="30" fillId="13" borderId="4" xfId="0" applyFont="1" applyFill="1" applyBorder="1" applyAlignment="1">
      <alignment horizontal="left" vertical="center" wrapText="1"/>
    </xf>
    <xf numFmtId="0" fontId="0" fillId="13" borderId="1" xfId="5" applyFill="1" applyBorder="1" applyAlignment="1">
      <alignment horizontal="left" vertical="center" wrapText="1"/>
    </xf>
    <xf numFmtId="0" fontId="29" fillId="13" borderId="1" xfId="0" applyFont="1" applyFill="1" applyBorder="1" applyAlignment="1">
      <alignment horizontal="left" vertical="center" wrapText="1"/>
    </xf>
    <xf numFmtId="0" fontId="0" fillId="13" borderId="4" xfId="5" applyFont="1" applyFill="1" applyBorder="1" applyAlignment="1">
      <alignment horizontal="left" vertical="center" wrapText="1"/>
    </xf>
    <xf numFmtId="0" fontId="0" fillId="13" borderId="1" xfId="5" applyFont="1" applyFill="1" applyBorder="1" applyAlignment="1">
      <alignment horizontal="left" vertical="center" wrapText="1"/>
    </xf>
    <xf numFmtId="0" fontId="0" fillId="13" borderId="4" xfId="5" applyFill="1" applyBorder="1" applyAlignment="1">
      <alignment horizontal="left" vertical="center" wrapText="1"/>
    </xf>
    <xf numFmtId="0" fontId="13" fillId="14" borderId="4" xfId="5" applyFont="1" applyFill="1" applyBorder="1" applyAlignment="1">
      <alignment horizontal="left" vertical="center" wrapText="1"/>
    </xf>
    <xf numFmtId="0" fontId="28" fillId="14" borderId="1" xfId="5" applyFont="1" applyFill="1" applyBorder="1" applyAlignment="1">
      <alignment horizontal="left" vertical="center" wrapText="1"/>
    </xf>
    <xf numFmtId="0" fontId="13" fillId="14" borderId="1" xfId="5" applyFont="1" applyFill="1" applyBorder="1" applyAlignment="1">
      <alignment horizontal="left" vertical="center" wrapText="1"/>
    </xf>
    <xf numFmtId="178" fontId="0" fillId="14" borderId="28" xfId="47" applyNumberFormat="1" applyFont="1" applyFill="1" applyBorder="1" applyAlignment="1">
      <alignment horizontal="left" vertical="center" wrapText="1"/>
    </xf>
    <xf numFmtId="178" fontId="0" fillId="14" borderId="13" xfId="47" applyNumberFormat="1" applyFont="1" applyFill="1" applyBorder="1" applyAlignment="1">
      <alignment horizontal="left" vertical="center" wrapText="1"/>
    </xf>
    <xf numFmtId="178" fontId="3" fillId="14" borderId="13" xfId="47" applyNumberFormat="1" applyFont="1" applyFill="1" applyBorder="1" applyAlignment="1" applyProtection="1">
      <alignment horizontal="left" vertical="center" wrapText="1"/>
    </xf>
    <xf numFmtId="178" fontId="0" fillId="14" borderId="4" xfId="47" applyNumberFormat="1" applyFont="1" applyFill="1" applyBorder="1" applyAlignment="1">
      <alignment horizontal="left" vertical="center" wrapText="1"/>
    </xf>
    <xf numFmtId="178" fontId="3" fillId="14" borderId="1" xfId="47" applyNumberFormat="1" applyFont="1" applyFill="1" applyBorder="1" applyAlignment="1" applyProtection="1">
      <alignment horizontal="left" vertical="center" wrapText="1"/>
    </xf>
    <xf numFmtId="0" fontId="0" fillId="14" borderId="26" xfId="5" applyFill="1" applyBorder="1" applyAlignment="1">
      <alignment horizontal="left" vertical="center" wrapText="1"/>
    </xf>
    <xf numFmtId="0" fontId="0" fillId="14" borderId="30" xfId="5" applyFill="1" applyBorder="1" applyAlignment="1">
      <alignment horizontal="left" vertical="center" wrapText="1"/>
    </xf>
    <xf numFmtId="0" fontId="13" fillId="17" borderId="47" xfId="5" applyFont="1" applyFill="1" applyBorder="1" applyAlignment="1">
      <alignment horizontal="center" vertical="center" wrapText="1"/>
    </xf>
    <xf numFmtId="0" fontId="13" fillId="17" borderId="44" xfId="5" applyFont="1" applyFill="1" applyBorder="1" applyAlignment="1">
      <alignment horizontal="left" vertical="center" wrapText="1"/>
    </xf>
    <xf numFmtId="0" fontId="13" fillId="9" borderId="44" xfId="5" applyFont="1" applyFill="1" applyBorder="1" applyAlignment="1">
      <alignment horizontal="left" vertical="center" wrapText="1"/>
    </xf>
    <xf numFmtId="0" fontId="0" fillId="9" borderId="44" xfId="5" applyFill="1" applyBorder="1" applyAlignment="1">
      <alignment horizontal="left" vertical="center" wrapText="1"/>
    </xf>
    <xf numFmtId="0" fontId="13" fillId="10" borderId="44" xfId="5" applyFont="1" applyFill="1" applyBorder="1" applyAlignment="1">
      <alignment horizontal="left" vertical="center" wrapText="1"/>
    </xf>
    <xf numFmtId="0" fontId="0" fillId="10" borderId="44" xfId="5" applyFill="1" applyBorder="1" applyAlignment="1">
      <alignment horizontal="left" vertical="center" wrapText="1"/>
    </xf>
    <xf numFmtId="0" fontId="13" fillId="4" borderId="44" xfId="5" applyFont="1" applyFill="1" applyBorder="1" applyAlignment="1">
      <alignment horizontal="left" vertical="center" wrapText="1"/>
    </xf>
    <xf numFmtId="0" fontId="0" fillId="4" borderId="44" xfId="5" applyFill="1" applyBorder="1" applyAlignment="1">
      <alignment horizontal="left" vertical="center" wrapText="1"/>
    </xf>
    <xf numFmtId="0" fontId="13" fillId="11" borderId="44" xfId="5" applyFont="1" applyFill="1" applyBorder="1" applyAlignment="1">
      <alignment horizontal="left" vertical="center" wrapText="1"/>
    </xf>
    <xf numFmtId="0" fontId="0" fillId="11" borderId="44" xfId="5" applyFill="1" applyBorder="1" applyAlignment="1">
      <alignment horizontal="left" vertical="center" wrapText="1"/>
    </xf>
    <xf numFmtId="0" fontId="13" fillId="12" borderId="44" xfId="5" applyFont="1" applyFill="1" applyBorder="1" applyAlignment="1">
      <alignment horizontal="left" vertical="center" wrapText="1"/>
    </xf>
    <xf numFmtId="0" fontId="33" fillId="12" borderId="44" xfId="5" applyFont="1" applyFill="1" applyBorder="1" applyAlignment="1">
      <alignment horizontal="left" vertical="center" wrapText="1"/>
    </xf>
    <xf numFmtId="0" fontId="0" fillId="12" borderId="44" xfId="5" applyFill="1" applyBorder="1" applyAlignment="1">
      <alignment horizontal="left" vertical="center" wrapText="1"/>
    </xf>
    <xf numFmtId="0" fontId="31" fillId="12" borderId="44" xfId="5" applyFont="1" applyFill="1" applyBorder="1" applyAlignment="1">
      <alignment horizontal="left" vertical="center" wrapText="1"/>
    </xf>
    <xf numFmtId="0" fontId="0" fillId="12" borderId="44" xfId="5" applyFont="1" applyFill="1" applyBorder="1" applyAlignment="1">
      <alignment horizontal="left" vertical="center" wrapText="1"/>
    </xf>
    <xf numFmtId="0" fontId="13" fillId="13" borderId="44" xfId="5" applyFont="1" applyFill="1" applyBorder="1" applyAlignment="1">
      <alignment horizontal="left" vertical="center" wrapText="1"/>
    </xf>
    <xf numFmtId="0" fontId="0" fillId="13" borderId="44" xfId="5" applyFill="1" applyBorder="1" applyAlignment="1">
      <alignment horizontal="left" vertical="center" wrapText="1"/>
    </xf>
    <xf numFmtId="0" fontId="13" fillId="14" borderId="44" xfId="5" applyFont="1" applyFill="1" applyBorder="1" applyAlignment="1">
      <alignment horizontal="left" vertical="center" wrapText="1"/>
    </xf>
    <xf numFmtId="178" fontId="0" fillId="14" borderId="0" xfId="47" applyNumberFormat="1" applyFont="1" applyFill="1" applyAlignment="1">
      <alignment horizontal="center" vertical="center" wrapText="1"/>
    </xf>
    <xf numFmtId="178" fontId="0" fillId="14" borderId="44" xfId="47" applyNumberFormat="1" applyFont="1" applyFill="1" applyBorder="1" applyAlignment="1">
      <alignment horizontal="left" vertical="center" wrapText="1"/>
    </xf>
    <xf numFmtId="0" fontId="0" fillId="14" borderId="46" xfId="5" applyFill="1" applyBorder="1" applyAlignment="1">
      <alignment horizontal="left" vertical="center" wrapText="1"/>
    </xf>
    <xf numFmtId="0" fontId="0" fillId="14" borderId="0" xfId="5" applyFont="1" applyFill="1" applyAlignment="1">
      <alignment vertical="top" wrapText="1"/>
    </xf>
    <xf numFmtId="0" fontId="0" fillId="0" borderId="0" xfId="5" quotePrefix="1">
      <alignment vertical="top"/>
    </xf>
    <xf numFmtId="0" fontId="6" fillId="0" borderId="0" xfId="0" applyFont="1" applyFill="1" applyAlignment="1" quotePrefix="1">
      <alignment vertical="top"/>
    </xf>
    <xf numFmtId="0" fontId="0" fillId="5" borderId="0" xfId="5" applyFill="1" quotePrefix="1">
      <alignment vertical="top"/>
    </xf>
    <xf numFmtId="0" fontId="0" fillId="4" borderId="0" xfId="5" applyFill="1" quotePrefix="1">
      <alignment vertical="top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/C:\Program Files\Tencent\QQIntl\Users\2969223262\Image\2EAD360188D0504BEF52536A3EBA6B25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/C:\Program Files\Tencent\QQIntl\Users\2969223262\Image\9DAFDF20D6E931D92F59C4A6332DC9A7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45720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9525</xdr:colOff>
      <xdr:row>0</xdr:row>
      <xdr:rowOff>9525</xdr:rowOff>
    </xdr:from>
    <xdr:to>
      <xdr:col>16</xdr:col>
      <xdr:colOff>292735</xdr:colOff>
      <xdr:row>24</xdr:row>
      <xdr:rowOff>120015</xdr:rowOff>
    </xdr:to>
    <xdr:pic>
      <xdr:nvPicPr>
        <xdr:cNvPr id="5" name="Picture 4" descr="未命名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9525"/>
          <a:ext cx="10036810" cy="3768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5033010" y="3117850"/>
          <a:ext cx="304800" cy="28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93980</xdr:colOff>
      <xdr:row>13</xdr:row>
      <xdr:rowOff>116840</xdr:rowOff>
    </xdr:from>
    <xdr:to>
      <xdr:col>9</xdr:col>
      <xdr:colOff>340995</xdr:colOff>
      <xdr:row>18</xdr:row>
      <xdr:rowOff>126365</xdr:rowOff>
    </xdr:to>
    <xdr:pic>
      <xdr:nvPicPr>
        <xdr:cNvPr id="4" name="Picture 3" descr="未命名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88590" y="2482215"/>
          <a:ext cx="3295015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146685</xdr:colOff>
      <xdr:row>20</xdr:row>
      <xdr:rowOff>38100</xdr:rowOff>
    </xdr:from>
    <xdr:to>
      <xdr:col>9</xdr:col>
      <xdr:colOff>91440</xdr:colOff>
      <xdr:row>26</xdr:row>
      <xdr:rowOff>41910</xdr:rowOff>
    </xdr:to>
    <xdr:pic>
      <xdr:nvPicPr>
        <xdr:cNvPr id="5" name="Picture 4" descr="未命名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41295" y="3756025"/>
          <a:ext cx="2992755" cy="12039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114300</xdr:rowOff>
    </xdr:from>
    <xdr:to>
      <xdr:col>10</xdr:col>
      <xdr:colOff>95250</xdr:colOff>
      <xdr:row>36</xdr:row>
      <xdr:rowOff>46990</xdr:rowOff>
    </xdr:to>
    <xdr:pic>
      <xdr:nvPicPr>
        <xdr:cNvPr id="2" name="Picture 1" descr="未命名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66700"/>
          <a:ext cx="6190615" cy="5266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zoomScale="160" zoomScaleNormal="160" topLeftCell="B1" workbookViewId="0">
      <selection activeCell="C29" sqref="C29"/>
    </sheetView>
  </sheetViews>
  <sheetFormatPr defaultColWidth="9.14285714285714" defaultRowHeight="12" outlineLevelRow="3"/>
  <sheetData>
    <row r="1" spans="1:1">
      <c r="A1" s="20"/>
    </row>
    <row r="4" spans="1:1">
      <c r="A4" s="20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3"/>
  <sheetViews>
    <sheetView showGridLines="0" tabSelected="1" zoomScale="85" zoomScaleNormal="85" workbookViewId="0">
      <pane ySplit="3" topLeftCell="A4" activePane="bottomLeft" state="frozen"/>
      <selection/>
      <selection pane="bottomLeft" activeCell="H5" sqref="H5"/>
    </sheetView>
  </sheetViews>
  <sheetFormatPr defaultColWidth="9.14285714285714" defaultRowHeight="30" customHeight="1"/>
  <cols>
    <col min="1" max="1" width="6.42857142857143" style="320" customWidth="1"/>
    <col min="2" max="2" width="15.8" style="321" customWidth="1"/>
    <col min="3" max="3" width="14.8571428571429" style="322" customWidth="1"/>
    <col min="4" max="4" width="12.3333333333333" style="323" customWidth="1"/>
    <col min="5" max="5" width="16.4952380952381" style="324" customWidth="1"/>
    <col min="6" max="6" width="13.2380952380952" style="325" customWidth="1"/>
    <col min="7" max="7" width="15.9619047619048" style="324" customWidth="1"/>
    <col min="8" max="8" width="12.0190476190476" style="326" customWidth="1"/>
    <col min="9" max="9" width="9.14285714285714" style="324"/>
    <col min="10" max="10" width="15.2857142857143" style="324" customWidth="1"/>
    <col min="11" max="11" width="11.8571428571429" style="324" customWidth="1"/>
    <col min="12" max="12" width="10.247619047619" style="324" customWidth="1"/>
    <col min="13" max="13" width="33.7714285714286" style="61" customWidth="1"/>
    <col min="14" max="14" width="26.9142857142857" style="61" customWidth="1"/>
    <col min="15" max="15" width="17.6380952380952" style="61" customWidth="1"/>
    <col min="16" max="16" width="22.0095238095238" style="61" customWidth="1"/>
    <col min="17" max="17" width="40.7142857142857" style="61" customWidth="1"/>
    <col min="18" max="16384" width="9.14285714285714" style="327"/>
  </cols>
  <sheetData>
    <row r="1" s="309" customFormat="1" customHeight="1" spans="1:17">
      <c r="A1" s="328" t="s">
        <v>0</v>
      </c>
      <c r="B1" s="329"/>
      <c r="C1" s="330" t="s">
        <v>1</v>
      </c>
      <c r="D1" s="331"/>
      <c r="E1" s="392"/>
      <c r="F1" s="331"/>
      <c r="G1" s="393"/>
      <c r="H1" s="331"/>
      <c r="I1" s="455"/>
      <c r="J1" s="456" t="s">
        <v>2</v>
      </c>
      <c r="K1" s="457"/>
      <c r="L1" s="458"/>
      <c r="M1" s="490"/>
      <c r="N1" s="491"/>
      <c r="O1" s="491"/>
      <c r="P1" s="491"/>
      <c r="Q1" s="491"/>
    </row>
    <row r="2" s="309" customFormat="1" customHeight="1" spans="1:17">
      <c r="A2" s="328" t="s">
        <v>3</v>
      </c>
      <c r="B2" s="329" t="s">
        <v>4</v>
      </c>
      <c r="C2" s="332" t="s">
        <v>5</v>
      </c>
      <c r="D2" s="333"/>
      <c r="E2" s="394"/>
      <c r="F2" s="333" t="s">
        <v>6</v>
      </c>
      <c r="G2" s="395"/>
      <c r="H2" s="333"/>
      <c r="I2" s="459"/>
      <c r="J2" s="460" t="s">
        <v>7</v>
      </c>
      <c r="K2" s="398" t="s">
        <v>8</v>
      </c>
      <c r="L2" s="461" t="s">
        <v>9</v>
      </c>
      <c r="M2" s="492" t="s">
        <v>10</v>
      </c>
      <c r="N2" s="492"/>
      <c r="O2" s="492"/>
      <c r="P2" s="492"/>
      <c r="Q2" s="555"/>
    </row>
    <row r="3" s="309" customFormat="1" customHeight="1" spans="1:17">
      <c r="A3" s="328"/>
      <c r="B3" s="329"/>
      <c r="C3" s="334" t="s">
        <v>11</v>
      </c>
      <c r="D3" s="335" t="s">
        <v>12</v>
      </c>
      <c r="E3" s="335" t="s">
        <v>13</v>
      </c>
      <c r="F3" s="396" t="s">
        <v>11</v>
      </c>
      <c r="G3" s="397" t="s">
        <v>12</v>
      </c>
      <c r="H3" s="398" t="s">
        <v>13</v>
      </c>
      <c r="I3" s="462" t="s">
        <v>9</v>
      </c>
      <c r="J3" s="460"/>
      <c r="K3" s="398"/>
      <c r="L3" s="461"/>
      <c r="M3" s="493"/>
      <c r="N3" s="494"/>
      <c r="O3" s="494"/>
      <c r="P3" s="494"/>
      <c r="Q3" s="556"/>
    </row>
    <row r="4" s="310" customFormat="1" customHeight="1" spans="1:17">
      <c r="A4" s="336" t="s">
        <v>14</v>
      </c>
      <c r="B4" s="337" t="s">
        <v>15</v>
      </c>
      <c r="C4" s="338"/>
      <c r="D4" s="339"/>
      <c r="E4" s="339"/>
      <c r="F4" s="399"/>
      <c r="G4" s="400"/>
      <c r="H4" s="401"/>
      <c r="I4" s="463"/>
      <c r="J4" s="464"/>
      <c r="K4" s="465"/>
      <c r="L4" s="466"/>
      <c r="M4" s="495" t="s">
        <v>16</v>
      </c>
      <c r="N4" s="496"/>
      <c r="O4" s="496"/>
      <c r="P4" s="496"/>
      <c r="Q4" s="557"/>
    </row>
    <row r="5" s="311" customFormat="1" customHeight="1" spans="1:17">
      <c r="A5" s="340"/>
      <c r="B5" s="341"/>
      <c r="C5" s="342">
        <v>1190198</v>
      </c>
      <c r="D5" s="343">
        <v>295135</v>
      </c>
      <c r="E5" s="402">
        <v>895063</v>
      </c>
      <c r="F5" s="403">
        <v>658374</v>
      </c>
      <c r="G5" s="404">
        <v>80025</v>
      </c>
      <c r="H5" s="343">
        <v>578349</v>
      </c>
      <c r="I5" s="337" t="s">
        <v>17</v>
      </c>
      <c r="J5" s="342">
        <v>423728</v>
      </c>
      <c r="K5" s="404">
        <v>370871</v>
      </c>
      <c r="L5" s="467" t="s">
        <v>17</v>
      </c>
      <c r="M5" s="497" t="s">
        <v>18</v>
      </c>
      <c r="N5" s="498"/>
      <c r="O5" s="498"/>
      <c r="P5" s="498"/>
      <c r="Q5" s="558"/>
    </row>
    <row r="6" s="311" customFormat="1" customHeight="1" spans="1:17">
      <c r="A6" s="344"/>
      <c r="B6" s="345"/>
      <c r="C6" s="346"/>
      <c r="D6" s="343"/>
      <c r="E6" s="402"/>
      <c r="F6" s="403"/>
      <c r="G6" s="405"/>
      <c r="H6" s="406"/>
      <c r="I6" s="337"/>
      <c r="J6" s="342"/>
      <c r="K6" s="404"/>
      <c r="L6" s="467"/>
      <c r="M6" s="499"/>
      <c r="N6" s="500"/>
      <c r="O6" s="500"/>
      <c r="P6" s="498"/>
      <c r="Q6" s="558"/>
    </row>
    <row r="7" s="312" customFormat="1" customHeight="1" spans="1:17">
      <c r="A7" s="347" t="s">
        <v>19</v>
      </c>
      <c r="B7" s="348" t="s">
        <v>20</v>
      </c>
      <c r="C7" s="349"/>
      <c r="D7" s="350"/>
      <c r="E7" s="407"/>
      <c r="F7" s="408"/>
      <c r="G7" s="409"/>
      <c r="H7" s="410"/>
      <c r="I7" s="468"/>
      <c r="J7" s="351"/>
      <c r="K7" s="411"/>
      <c r="L7" s="469"/>
      <c r="M7" s="501" t="s">
        <v>16</v>
      </c>
      <c r="N7" s="502" t="s">
        <v>21</v>
      </c>
      <c r="O7" s="503" t="s">
        <v>22</v>
      </c>
      <c r="P7" s="501" t="s">
        <v>23</v>
      </c>
      <c r="Q7" s="559" t="s">
        <v>24</v>
      </c>
    </row>
    <row r="8" s="312" customFormat="1" customHeight="1" spans="1:17">
      <c r="A8" s="347"/>
      <c r="B8" s="348"/>
      <c r="C8" s="351">
        <v>1968846</v>
      </c>
      <c r="D8" s="352">
        <v>240075</v>
      </c>
      <c r="E8" s="407">
        <v>1728771</v>
      </c>
      <c r="F8" s="408">
        <v>656282</v>
      </c>
      <c r="G8" s="411">
        <v>80025</v>
      </c>
      <c r="H8" s="352">
        <v>576257</v>
      </c>
      <c r="I8" s="468" t="s">
        <v>17</v>
      </c>
      <c r="J8" s="351">
        <v>0</v>
      </c>
      <c r="K8" s="411">
        <v>0</v>
      </c>
      <c r="L8" s="469">
        <v>0</v>
      </c>
      <c r="M8" s="504" t="s">
        <v>25</v>
      </c>
      <c r="N8" s="505"/>
      <c r="O8" s="506" t="s">
        <v>26</v>
      </c>
      <c r="P8" s="504" t="s">
        <v>17</v>
      </c>
      <c r="Q8" s="560"/>
    </row>
    <row r="9" s="312" customFormat="1" customHeight="1" spans="1:17">
      <c r="A9" s="347"/>
      <c r="B9" s="348"/>
      <c r="C9" s="349"/>
      <c r="D9" s="350"/>
      <c r="E9" s="407"/>
      <c r="F9" s="408"/>
      <c r="G9" s="409"/>
      <c r="H9" s="410"/>
      <c r="I9" s="468"/>
      <c r="J9" s="351"/>
      <c r="K9" s="411"/>
      <c r="L9" s="469"/>
      <c r="M9" s="504" t="s">
        <v>27</v>
      </c>
      <c r="N9" s="505"/>
      <c r="O9" s="506" t="s">
        <v>26</v>
      </c>
      <c r="P9" s="504" t="s">
        <v>17</v>
      </c>
      <c r="Q9" s="560"/>
    </row>
    <row r="10" s="312" customFormat="1" customHeight="1" spans="1:17">
      <c r="A10" s="347"/>
      <c r="B10" s="348"/>
      <c r="C10" s="349"/>
      <c r="D10" s="350"/>
      <c r="E10" s="407"/>
      <c r="F10" s="408"/>
      <c r="G10" s="409"/>
      <c r="H10" s="410"/>
      <c r="I10" s="468"/>
      <c r="J10" s="351"/>
      <c r="K10" s="411"/>
      <c r="L10" s="469"/>
      <c r="M10" s="504"/>
      <c r="N10" s="505"/>
      <c r="O10" s="505"/>
      <c r="P10" s="507"/>
      <c r="Q10" s="560"/>
    </row>
    <row r="11" s="313" customFormat="1" customHeight="1" spans="1:17">
      <c r="A11" s="353" t="s">
        <v>28</v>
      </c>
      <c r="B11" s="354" t="s">
        <v>29</v>
      </c>
      <c r="C11" s="355"/>
      <c r="D11" s="356"/>
      <c r="E11" s="412"/>
      <c r="F11" s="413"/>
      <c r="G11" s="414"/>
      <c r="H11" s="415"/>
      <c r="I11" s="470"/>
      <c r="J11" s="471"/>
      <c r="K11" s="418"/>
      <c r="L11" s="472"/>
      <c r="M11" s="508" t="s">
        <v>16</v>
      </c>
      <c r="N11" s="509" t="s">
        <v>21</v>
      </c>
      <c r="O11" s="510" t="s">
        <v>22</v>
      </c>
      <c r="P11" s="508" t="s">
        <v>23</v>
      </c>
      <c r="Q11" s="561" t="s">
        <v>24</v>
      </c>
    </row>
    <row r="12" s="314" customFormat="1" customHeight="1" spans="1:17">
      <c r="A12" s="353"/>
      <c r="B12" s="354"/>
      <c r="C12" s="357"/>
      <c r="D12" s="358"/>
      <c r="E12" s="416">
        <v>7386</v>
      </c>
      <c r="F12" s="417"/>
      <c r="G12" s="418">
        <v>2455</v>
      </c>
      <c r="H12" s="419"/>
      <c r="I12" s="354" t="s">
        <v>17</v>
      </c>
      <c r="J12" s="471">
        <v>1505</v>
      </c>
      <c r="K12" s="418">
        <v>1505</v>
      </c>
      <c r="L12" s="473" t="s">
        <v>17</v>
      </c>
      <c r="M12" s="511" t="s">
        <v>30</v>
      </c>
      <c r="N12" s="512"/>
      <c r="O12" s="513"/>
      <c r="P12" s="511" t="s">
        <v>26</v>
      </c>
      <c r="Q12" s="562"/>
    </row>
    <row r="13" s="314" customFormat="1" customHeight="1" spans="1:17">
      <c r="A13" s="353"/>
      <c r="B13" s="354"/>
      <c r="C13" s="357"/>
      <c r="D13" s="359"/>
      <c r="E13" s="420"/>
      <c r="F13" s="421"/>
      <c r="G13" s="422"/>
      <c r="H13" s="423"/>
      <c r="I13" s="354"/>
      <c r="J13" s="474"/>
      <c r="K13" s="423"/>
      <c r="L13" s="473"/>
      <c r="M13" s="511" t="s">
        <v>31</v>
      </c>
      <c r="N13" s="512"/>
      <c r="O13" s="514"/>
      <c r="P13" s="511" t="s">
        <v>17</v>
      </c>
      <c r="Q13" s="562"/>
    </row>
    <row r="14" s="315" customFormat="1" customHeight="1" spans="1:17">
      <c r="A14" s="360" t="s">
        <v>32</v>
      </c>
      <c r="B14" s="361" t="s">
        <v>33</v>
      </c>
      <c r="C14" s="362"/>
      <c r="D14" s="363"/>
      <c r="E14" s="424"/>
      <c r="F14" s="425"/>
      <c r="G14" s="426"/>
      <c r="H14" s="427"/>
      <c r="I14" s="361"/>
      <c r="J14" s="475"/>
      <c r="K14" s="427"/>
      <c r="L14" s="476"/>
      <c r="M14" s="515" t="s">
        <v>16</v>
      </c>
      <c r="N14" s="516" t="s">
        <v>21</v>
      </c>
      <c r="O14" s="517" t="s">
        <v>22</v>
      </c>
      <c r="P14" s="515" t="s">
        <v>23</v>
      </c>
      <c r="Q14" s="563" t="s">
        <v>24</v>
      </c>
    </row>
    <row r="15" s="315" customFormat="1" customHeight="1" spans="1:17">
      <c r="A15" s="360"/>
      <c r="B15" s="361"/>
      <c r="C15" s="364">
        <v>3249742</v>
      </c>
      <c r="D15" s="363"/>
      <c r="E15" s="424"/>
      <c r="F15" s="425">
        <v>282152</v>
      </c>
      <c r="G15" s="426"/>
      <c r="H15" s="427"/>
      <c r="I15" s="361"/>
      <c r="J15" s="364">
        <v>3710654</v>
      </c>
      <c r="K15" s="477">
        <v>311222</v>
      </c>
      <c r="L15" s="476"/>
      <c r="M15" s="518"/>
      <c r="N15" s="519"/>
      <c r="O15" s="520"/>
      <c r="P15" s="518"/>
      <c r="Q15" s="564"/>
    </row>
    <row r="16" s="315" customFormat="1" customHeight="1" spans="1:17">
      <c r="A16" s="360"/>
      <c r="B16" s="361"/>
      <c r="C16" s="362"/>
      <c r="D16" s="363"/>
      <c r="E16" s="424"/>
      <c r="F16" s="425"/>
      <c r="G16" s="426"/>
      <c r="H16" s="427"/>
      <c r="I16" s="361"/>
      <c r="J16" s="364"/>
      <c r="K16" s="477"/>
      <c r="L16" s="476"/>
      <c r="M16" s="518"/>
      <c r="N16" s="519"/>
      <c r="O16" s="520"/>
      <c r="P16" s="518"/>
      <c r="Q16" s="564"/>
    </row>
    <row r="17" s="316" customFormat="1" customHeight="1" spans="1:17">
      <c r="A17" s="365" t="s">
        <v>34</v>
      </c>
      <c r="B17" s="366" t="s">
        <v>35</v>
      </c>
      <c r="C17" s="367"/>
      <c r="D17" s="368"/>
      <c r="E17" s="428"/>
      <c r="F17" s="429"/>
      <c r="G17" s="430"/>
      <c r="H17" s="431"/>
      <c r="I17" s="366"/>
      <c r="J17" s="369"/>
      <c r="K17" s="370"/>
      <c r="L17" s="478"/>
      <c r="M17" s="521" t="s">
        <v>16</v>
      </c>
      <c r="N17" s="522" t="s">
        <v>21</v>
      </c>
      <c r="O17" s="523" t="s">
        <v>22</v>
      </c>
      <c r="P17" s="523" t="s">
        <v>23</v>
      </c>
      <c r="Q17" s="565" t="s">
        <v>24</v>
      </c>
    </row>
    <row r="18" s="316" customFormat="1" customHeight="1" spans="1:17">
      <c r="A18" s="365"/>
      <c r="B18" s="366"/>
      <c r="C18" s="369">
        <v>6466654</v>
      </c>
      <c r="D18" s="370">
        <v>935465</v>
      </c>
      <c r="E18" s="432">
        <v>5531189</v>
      </c>
      <c r="F18" s="433">
        <v>555748</v>
      </c>
      <c r="G18" s="370">
        <v>80025</v>
      </c>
      <c r="H18" s="370">
        <v>475723</v>
      </c>
      <c r="I18" s="366" t="s">
        <v>17</v>
      </c>
      <c r="J18" s="369">
        <v>2479469</v>
      </c>
      <c r="K18" s="370">
        <v>201702</v>
      </c>
      <c r="L18" s="478" t="s">
        <v>17</v>
      </c>
      <c r="M18" s="524" t="s">
        <v>36</v>
      </c>
      <c r="N18" s="525" t="s">
        <v>37</v>
      </c>
      <c r="O18" s="526"/>
      <c r="P18" s="526"/>
      <c r="Q18" s="566" t="s">
        <v>38</v>
      </c>
    </row>
    <row r="19" s="316" customFormat="1" customHeight="1" spans="1:17">
      <c r="A19" s="365"/>
      <c r="B19" s="371"/>
      <c r="C19" s="372"/>
      <c r="D19" s="373"/>
      <c r="E19" s="428"/>
      <c r="F19" s="429"/>
      <c r="G19" s="430"/>
      <c r="H19" s="431"/>
      <c r="I19" s="366"/>
      <c r="J19" s="479"/>
      <c r="K19" s="431"/>
      <c r="L19" s="478"/>
      <c r="M19" s="527" t="s">
        <v>39</v>
      </c>
      <c r="N19" s="525" t="s">
        <v>40</v>
      </c>
      <c r="O19" s="528" t="s">
        <v>26</v>
      </c>
      <c r="P19" s="529" t="s">
        <v>26</v>
      </c>
      <c r="Q19" s="567"/>
    </row>
    <row r="20" s="316" customFormat="1" customHeight="1" spans="1:17">
      <c r="A20" s="365"/>
      <c r="B20" s="371"/>
      <c r="C20" s="372"/>
      <c r="D20" s="373"/>
      <c r="E20" s="428"/>
      <c r="F20" s="429"/>
      <c r="G20" s="430"/>
      <c r="H20" s="431"/>
      <c r="I20" s="366"/>
      <c r="J20" s="479"/>
      <c r="K20" s="431"/>
      <c r="L20" s="478"/>
      <c r="M20" s="530" t="s">
        <v>41</v>
      </c>
      <c r="N20" s="525" t="s">
        <v>42</v>
      </c>
      <c r="O20" s="528"/>
      <c r="P20" s="529"/>
      <c r="Q20" s="568" t="s">
        <v>43</v>
      </c>
    </row>
    <row r="21" s="316" customFormat="1" customHeight="1" spans="1:17">
      <c r="A21" s="365"/>
      <c r="B21" s="371"/>
      <c r="C21" s="372"/>
      <c r="D21" s="373"/>
      <c r="E21" s="428"/>
      <c r="F21" s="429"/>
      <c r="G21" s="430"/>
      <c r="H21" s="431"/>
      <c r="I21" s="366"/>
      <c r="J21" s="479"/>
      <c r="K21" s="431"/>
      <c r="L21" s="478"/>
      <c r="M21" s="531"/>
      <c r="N21" s="525" t="s">
        <v>44</v>
      </c>
      <c r="O21" s="528"/>
      <c r="P21" s="529"/>
      <c r="Q21" s="568"/>
    </row>
    <row r="22" s="316" customFormat="1" customHeight="1" spans="1:17">
      <c r="A22" s="365"/>
      <c r="B22" s="371"/>
      <c r="C22" s="372"/>
      <c r="D22" s="373"/>
      <c r="E22" s="428"/>
      <c r="F22" s="429"/>
      <c r="G22" s="430"/>
      <c r="H22" s="431"/>
      <c r="I22" s="366"/>
      <c r="J22" s="479"/>
      <c r="K22" s="431"/>
      <c r="L22" s="478"/>
      <c r="M22" s="531"/>
      <c r="N22" s="525" t="s">
        <v>45</v>
      </c>
      <c r="O22" s="528"/>
      <c r="P22" s="529"/>
      <c r="Q22" s="568"/>
    </row>
    <row r="23" s="316" customFormat="1" customHeight="1" spans="1:17">
      <c r="A23" s="365"/>
      <c r="B23" s="371"/>
      <c r="C23" s="372"/>
      <c r="D23" s="373"/>
      <c r="E23" s="428"/>
      <c r="F23" s="429"/>
      <c r="G23" s="430"/>
      <c r="H23" s="431"/>
      <c r="I23" s="366"/>
      <c r="J23" s="479"/>
      <c r="K23" s="431"/>
      <c r="L23" s="478"/>
      <c r="M23" s="531"/>
      <c r="N23" s="525" t="s">
        <v>46</v>
      </c>
      <c r="O23" s="528"/>
      <c r="P23" s="529"/>
      <c r="Q23" s="568" t="s">
        <v>47</v>
      </c>
    </row>
    <row r="24" s="316" customFormat="1" customHeight="1" spans="1:17">
      <c r="A24" s="365"/>
      <c r="B24" s="371"/>
      <c r="C24" s="372"/>
      <c r="D24" s="373"/>
      <c r="E24" s="428"/>
      <c r="F24" s="429"/>
      <c r="G24" s="430"/>
      <c r="H24" s="431"/>
      <c r="I24" s="366"/>
      <c r="J24" s="479"/>
      <c r="K24" s="431"/>
      <c r="L24" s="478"/>
      <c r="M24" s="532"/>
      <c r="N24" s="525" t="s">
        <v>48</v>
      </c>
      <c r="O24" s="528"/>
      <c r="P24" s="529"/>
      <c r="Q24" s="568"/>
    </row>
    <row r="25" s="316" customFormat="1" customHeight="1" spans="1:17">
      <c r="A25" s="365"/>
      <c r="B25" s="371"/>
      <c r="C25" s="372"/>
      <c r="D25" s="373"/>
      <c r="E25" s="428"/>
      <c r="F25" s="429"/>
      <c r="G25" s="430"/>
      <c r="H25" s="431"/>
      <c r="I25" s="366"/>
      <c r="J25" s="479"/>
      <c r="K25" s="431"/>
      <c r="L25" s="478"/>
      <c r="M25" s="533" t="s">
        <v>49</v>
      </c>
      <c r="N25" s="525" t="s">
        <v>50</v>
      </c>
      <c r="O25" s="528"/>
      <c r="P25" s="529"/>
      <c r="Q25" s="567"/>
    </row>
    <row r="26" s="316" customFormat="1" customHeight="1" spans="1:17">
      <c r="A26" s="365"/>
      <c r="B26" s="371"/>
      <c r="C26" s="372"/>
      <c r="D26" s="373"/>
      <c r="E26" s="428"/>
      <c r="F26" s="429"/>
      <c r="G26" s="430"/>
      <c r="H26" s="431"/>
      <c r="I26" s="366"/>
      <c r="J26" s="479"/>
      <c r="K26" s="431"/>
      <c r="L26" s="478"/>
      <c r="M26" s="530" t="s">
        <v>51</v>
      </c>
      <c r="N26" s="525" t="s">
        <v>52</v>
      </c>
      <c r="O26" s="528" t="s">
        <v>26</v>
      </c>
      <c r="P26" s="529" t="s">
        <v>26</v>
      </c>
      <c r="Q26" s="569" t="s">
        <v>53</v>
      </c>
    </row>
    <row r="27" s="316" customFormat="1" customHeight="1" spans="1:17">
      <c r="A27" s="365"/>
      <c r="B27" s="371"/>
      <c r="C27" s="372"/>
      <c r="D27" s="373"/>
      <c r="E27" s="428"/>
      <c r="F27" s="429"/>
      <c r="G27" s="430"/>
      <c r="H27" s="431"/>
      <c r="I27" s="366"/>
      <c r="J27" s="479"/>
      <c r="K27" s="431"/>
      <c r="L27" s="478"/>
      <c r="M27" s="531"/>
      <c r="N27" s="525" t="s">
        <v>54</v>
      </c>
      <c r="O27" s="528"/>
      <c r="P27" s="529"/>
      <c r="Q27" s="569"/>
    </row>
    <row r="28" s="316" customFormat="1" customHeight="1" spans="1:17">
      <c r="A28" s="365"/>
      <c r="B28" s="371"/>
      <c r="C28" s="372"/>
      <c r="D28" s="373"/>
      <c r="E28" s="428"/>
      <c r="F28" s="429"/>
      <c r="G28" s="430"/>
      <c r="H28" s="431"/>
      <c r="I28" s="366"/>
      <c r="J28" s="479"/>
      <c r="K28" s="431"/>
      <c r="L28" s="478"/>
      <c r="M28" s="532"/>
      <c r="N28" s="525" t="s">
        <v>55</v>
      </c>
      <c r="O28" s="528"/>
      <c r="P28" s="529"/>
      <c r="Q28" s="569"/>
    </row>
    <row r="29" s="316" customFormat="1" customHeight="1" spans="1:17">
      <c r="A29" s="365"/>
      <c r="B29" s="371"/>
      <c r="C29" s="372"/>
      <c r="D29" s="373"/>
      <c r="E29" s="428"/>
      <c r="F29" s="429"/>
      <c r="G29" s="430"/>
      <c r="H29" s="431"/>
      <c r="I29" s="366"/>
      <c r="J29" s="479"/>
      <c r="K29" s="431"/>
      <c r="L29" s="478"/>
      <c r="M29" s="534"/>
      <c r="N29" s="525"/>
      <c r="O29" s="528"/>
      <c r="P29" s="529"/>
      <c r="Q29" s="569"/>
    </row>
    <row r="30" s="316" customFormat="1" customHeight="1" spans="1:17">
      <c r="A30" s="365"/>
      <c r="B30" s="371"/>
      <c r="C30" s="372"/>
      <c r="D30" s="373"/>
      <c r="E30" s="428"/>
      <c r="F30" s="429"/>
      <c r="G30" s="430"/>
      <c r="H30" s="431"/>
      <c r="I30" s="366"/>
      <c r="J30" s="479"/>
      <c r="K30" s="431"/>
      <c r="L30" s="478"/>
      <c r="M30" s="535"/>
      <c r="N30" s="525"/>
      <c r="O30" s="528"/>
      <c r="P30" s="529"/>
      <c r="Q30" s="567"/>
    </row>
    <row r="31" s="317" customFormat="1" customHeight="1" spans="1:17">
      <c r="A31" s="374" t="s">
        <v>56</v>
      </c>
      <c r="B31" s="375" t="s">
        <v>57</v>
      </c>
      <c r="C31" s="376"/>
      <c r="D31" s="377"/>
      <c r="E31" s="434"/>
      <c r="F31" s="435"/>
      <c r="G31" s="436"/>
      <c r="H31" s="437"/>
      <c r="I31" s="480"/>
      <c r="J31" s="481"/>
      <c r="K31" s="437"/>
      <c r="L31" s="482"/>
      <c r="M31" s="536" t="s">
        <v>16</v>
      </c>
      <c r="N31" s="537" t="s">
        <v>21</v>
      </c>
      <c r="O31" s="538" t="s">
        <v>22</v>
      </c>
      <c r="P31" s="538" t="s">
        <v>23</v>
      </c>
      <c r="Q31" s="570" t="s">
        <v>24</v>
      </c>
    </row>
    <row r="32" s="318" customFormat="1" customHeight="1" spans="1:17">
      <c r="A32" s="374"/>
      <c r="B32" s="375"/>
      <c r="C32" s="378"/>
      <c r="D32" s="379"/>
      <c r="E32" s="438">
        <v>25807825</v>
      </c>
      <c r="F32" s="439"/>
      <c r="G32" s="440">
        <v>25622658</v>
      </c>
      <c r="H32" s="441"/>
      <c r="I32" s="375"/>
      <c r="J32" s="483"/>
      <c r="K32" s="444"/>
      <c r="L32" s="484"/>
      <c r="M32" s="539" t="s">
        <v>58</v>
      </c>
      <c r="N32" s="540"/>
      <c r="O32" s="541" t="s">
        <v>17</v>
      </c>
      <c r="P32" s="542" t="s">
        <v>26</v>
      </c>
      <c r="Q32" s="571"/>
    </row>
    <row r="33" s="318" customFormat="1" customHeight="1" spans="1:17">
      <c r="A33" s="374"/>
      <c r="B33" s="375"/>
      <c r="C33" s="378"/>
      <c r="D33" s="379"/>
      <c r="E33" s="374"/>
      <c r="F33" s="442"/>
      <c r="G33" s="443"/>
      <c r="H33" s="444"/>
      <c r="I33" s="375"/>
      <c r="J33" s="483"/>
      <c r="K33" s="444"/>
      <c r="L33" s="484"/>
      <c r="M33" s="539" t="s">
        <v>59</v>
      </c>
      <c r="N33" s="540"/>
      <c r="O33" s="543" t="s">
        <v>60</v>
      </c>
      <c r="P33" s="544"/>
      <c r="Q33" s="571"/>
    </row>
    <row r="34" s="319" customFormat="1" customHeight="1" spans="1:23">
      <c r="A34" s="380" t="s">
        <v>61</v>
      </c>
      <c r="B34" s="381" t="s">
        <v>62</v>
      </c>
      <c r="C34" s="382"/>
      <c r="D34" s="383"/>
      <c r="E34" s="380"/>
      <c r="F34" s="445"/>
      <c r="G34" s="446"/>
      <c r="H34" s="447"/>
      <c r="I34" s="381"/>
      <c r="J34" s="485"/>
      <c r="K34" s="447"/>
      <c r="L34" s="486"/>
      <c r="M34" s="545" t="s">
        <v>16</v>
      </c>
      <c r="N34" s="546" t="s">
        <v>21</v>
      </c>
      <c r="O34" s="547" t="s">
        <v>22</v>
      </c>
      <c r="P34" s="547" t="s">
        <v>23</v>
      </c>
      <c r="Q34" s="572" t="s">
        <v>24</v>
      </c>
      <c r="R34" s="573"/>
      <c r="S34" s="573"/>
      <c r="T34" s="573"/>
      <c r="U34" s="573"/>
      <c r="V34" s="576"/>
      <c r="W34" s="576"/>
    </row>
    <row r="35" s="319" customFormat="1" customHeight="1" spans="1:23">
      <c r="A35" s="380"/>
      <c r="B35" s="381"/>
      <c r="C35" s="384">
        <v>5483788</v>
      </c>
      <c r="D35" s="385">
        <v>859351</v>
      </c>
      <c r="E35" s="448">
        <v>4624437</v>
      </c>
      <c r="F35" s="449">
        <v>431833</v>
      </c>
      <c r="G35" s="450">
        <v>65615</v>
      </c>
      <c r="H35" s="450">
        <v>366218</v>
      </c>
      <c r="I35" s="381" t="s">
        <v>17</v>
      </c>
      <c r="J35" s="485">
        <v>0</v>
      </c>
      <c r="K35" s="447">
        <v>0</v>
      </c>
      <c r="L35" s="486">
        <v>0</v>
      </c>
      <c r="M35" s="548"/>
      <c r="N35" s="549"/>
      <c r="O35" s="550"/>
      <c r="P35" s="383"/>
      <c r="Q35" s="574"/>
      <c r="R35" s="573"/>
      <c r="S35" s="573"/>
      <c r="T35" s="573"/>
      <c r="U35" s="573"/>
      <c r="V35" s="576"/>
      <c r="W35" s="576"/>
    </row>
    <row r="36" s="319" customFormat="1" customHeight="1" spans="1:23">
      <c r="A36" s="380"/>
      <c r="B36" s="381"/>
      <c r="C36" s="382"/>
      <c r="D36" s="383"/>
      <c r="E36" s="380"/>
      <c r="F36" s="445"/>
      <c r="G36" s="446"/>
      <c r="H36" s="447"/>
      <c r="I36" s="381"/>
      <c r="J36" s="485"/>
      <c r="K36" s="447"/>
      <c r="L36" s="486"/>
      <c r="M36" s="551"/>
      <c r="N36" s="383"/>
      <c r="O36" s="552"/>
      <c r="P36" s="383"/>
      <c r="Q36" s="574"/>
      <c r="R36" s="573"/>
      <c r="S36" s="573"/>
      <c r="T36" s="573"/>
      <c r="U36" s="573"/>
      <c r="V36" s="576"/>
      <c r="W36" s="576"/>
    </row>
    <row r="37" s="319" customFormat="1" customHeight="1" spans="1:23">
      <c r="A37" s="380"/>
      <c r="B37" s="381"/>
      <c r="C37" s="382"/>
      <c r="D37" s="383"/>
      <c r="E37" s="380"/>
      <c r="F37" s="445"/>
      <c r="G37" s="446"/>
      <c r="H37" s="447"/>
      <c r="I37" s="381"/>
      <c r="J37" s="485"/>
      <c r="K37" s="447"/>
      <c r="L37" s="486"/>
      <c r="M37" s="551"/>
      <c r="N37" s="383"/>
      <c r="O37" s="552"/>
      <c r="P37" s="383"/>
      <c r="Q37" s="574"/>
      <c r="R37" s="573"/>
      <c r="S37" s="573"/>
      <c r="T37" s="573"/>
      <c r="U37" s="573"/>
      <c r="V37" s="576"/>
      <c r="W37" s="576"/>
    </row>
    <row r="38" s="319" customFormat="1" customHeight="1" spans="1:17">
      <c r="A38" s="380"/>
      <c r="B38" s="381"/>
      <c r="C38" s="386"/>
      <c r="D38" s="387"/>
      <c r="E38" s="451"/>
      <c r="F38" s="452"/>
      <c r="G38" s="453"/>
      <c r="H38" s="454"/>
      <c r="I38" s="487"/>
      <c r="J38" s="488"/>
      <c r="K38" s="454"/>
      <c r="L38" s="489"/>
      <c r="M38" s="553"/>
      <c r="N38" s="554"/>
      <c r="O38" s="554"/>
      <c r="P38" s="554"/>
      <c r="Q38" s="575"/>
    </row>
    <row r="39" customHeight="1" spans="1:4">
      <c r="A39" s="388"/>
      <c r="B39" s="389"/>
      <c r="C39" s="390"/>
      <c r="D39" s="389"/>
    </row>
    <row r="40" customHeight="1" spans="1:4">
      <c r="A40" s="388"/>
      <c r="B40" s="389"/>
      <c r="C40" s="391"/>
      <c r="D40" s="389"/>
    </row>
    <row r="41" customHeight="1" spans="1:4">
      <c r="A41" s="388"/>
      <c r="B41" s="389"/>
      <c r="C41" s="390"/>
      <c r="D41" s="389"/>
    </row>
    <row r="42" customHeight="1" spans="1:4">
      <c r="A42" s="388"/>
      <c r="B42" s="389"/>
      <c r="C42" s="390"/>
      <c r="D42" s="389"/>
    </row>
    <row r="43" customHeight="1" spans="1:4">
      <c r="A43" s="388"/>
      <c r="B43" s="389"/>
      <c r="C43" s="390"/>
      <c r="D43" s="389"/>
    </row>
    <row r="44" customHeight="1" spans="1:4">
      <c r="A44" s="388"/>
      <c r="B44" s="389"/>
      <c r="C44" s="390"/>
      <c r="D44" s="389"/>
    </row>
    <row r="45" customHeight="1" spans="1:4">
      <c r="A45" s="388"/>
      <c r="B45" s="389"/>
      <c r="C45" s="390"/>
      <c r="D45" s="389"/>
    </row>
    <row r="46" customHeight="1" spans="1:4">
      <c r="A46" s="388"/>
      <c r="B46" s="389"/>
      <c r="C46" s="390"/>
      <c r="D46" s="389"/>
    </row>
    <row r="47" customHeight="1" spans="1:4">
      <c r="A47" s="388"/>
      <c r="B47" s="389"/>
      <c r="C47" s="390"/>
      <c r="D47" s="389"/>
    </row>
    <row r="48" customHeight="1" spans="1:4">
      <c r="A48" s="388"/>
      <c r="B48" s="389"/>
      <c r="C48" s="390"/>
      <c r="D48" s="389"/>
    </row>
    <row r="49" customHeight="1" spans="1:4">
      <c r="A49" s="388"/>
      <c r="B49" s="389"/>
      <c r="C49" s="390"/>
      <c r="D49" s="389"/>
    </row>
    <row r="50" customHeight="1" spans="1:4">
      <c r="A50" s="388"/>
      <c r="B50" s="389"/>
      <c r="C50" s="390"/>
      <c r="D50" s="389"/>
    </row>
    <row r="51" customHeight="1" spans="1:4">
      <c r="A51" s="388"/>
      <c r="B51" s="389"/>
      <c r="C51" s="390"/>
      <c r="D51" s="389"/>
    </row>
    <row r="52" customHeight="1" spans="1:4">
      <c r="A52" s="388"/>
      <c r="B52" s="389"/>
      <c r="C52" s="390"/>
      <c r="D52" s="389"/>
    </row>
    <row r="53" customHeight="1" spans="1:4">
      <c r="A53" s="388"/>
      <c r="B53" s="389"/>
      <c r="C53" s="390"/>
      <c r="D53" s="389"/>
    </row>
    <row r="54" customHeight="1" spans="1:4">
      <c r="A54" s="388"/>
      <c r="B54" s="389"/>
      <c r="C54" s="390"/>
      <c r="D54" s="389"/>
    </row>
    <row r="55" customHeight="1" spans="1:4">
      <c r="A55" s="388"/>
      <c r="B55" s="389"/>
      <c r="C55" s="390"/>
      <c r="D55" s="389"/>
    </row>
    <row r="56" customHeight="1" spans="1:4">
      <c r="A56" s="388"/>
      <c r="B56" s="389"/>
      <c r="C56" s="390"/>
      <c r="D56" s="389"/>
    </row>
    <row r="57" customHeight="1" spans="1:4">
      <c r="A57" s="388"/>
      <c r="B57" s="389"/>
      <c r="C57" s="390"/>
      <c r="D57" s="389"/>
    </row>
    <row r="58" customHeight="1" spans="1:4">
      <c r="A58" s="388"/>
      <c r="B58" s="389"/>
      <c r="C58" s="390"/>
      <c r="D58" s="389"/>
    </row>
    <row r="59" customHeight="1" spans="1:4">
      <c r="A59" s="388"/>
      <c r="B59" s="389"/>
      <c r="C59" s="390"/>
      <c r="D59" s="389"/>
    </row>
    <row r="60" customHeight="1" spans="1:4">
      <c r="A60" s="388"/>
      <c r="B60" s="389"/>
      <c r="C60" s="390"/>
      <c r="D60" s="389"/>
    </row>
    <row r="61" customHeight="1" spans="1:4">
      <c r="A61" s="388"/>
      <c r="B61" s="389"/>
      <c r="C61" s="390"/>
      <c r="D61" s="389"/>
    </row>
    <row r="62" customHeight="1" spans="1:4">
      <c r="A62" s="388"/>
      <c r="B62" s="389"/>
      <c r="C62" s="390"/>
      <c r="D62" s="389"/>
    </row>
    <row r="63" customHeight="1" spans="1:4">
      <c r="A63" s="388"/>
      <c r="B63" s="389"/>
      <c r="C63" s="390"/>
      <c r="D63" s="389"/>
    </row>
    <row r="64" customHeight="1" spans="1:4">
      <c r="A64" s="388"/>
      <c r="B64" s="389"/>
      <c r="C64" s="390"/>
      <c r="D64" s="389"/>
    </row>
    <row r="65" customHeight="1" spans="1:4">
      <c r="A65" s="388"/>
      <c r="B65" s="389"/>
      <c r="C65" s="390"/>
      <c r="D65" s="389"/>
    </row>
    <row r="66" customHeight="1" spans="1:4">
      <c r="A66" s="388"/>
      <c r="B66" s="389"/>
      <c r="C66" s="390"/>
      <c r="D66" s="389"/>
    </row>
    <row r="67" customHeight="1" spans="1:4">
      <c r="A67" s="388"/>
      <c r="B67" s="389"/>
      <c r="C67" s="390"/>
      <c r="D67" s="389"/>
    </row>
    <row r="68" customHeight="1" spans="1:4">
      <c r="A68" s="388"/>
      <c r="B68" s="389"/>
      <c r="C68" s="390"/>
      <c r="D68" s="389"/>
    </row>
    <row r="69" customHeight="1" spans="1:4">
      <c r="A69" s="388"/>
      <c r="B69" s="389"/>
      <c r="C69" s="390"/>
      <c r="D69" s="389"/>
    </row>
    <row r="70" customHeight="1" spans="1:4">
      <c r="A70" s="388"/>
      <c r="B70" s="389"/>
      <c r="C70" s="390"/>
      <c r="D70" s="389"/>
    </row>
    <row r="71" customHeight="1" spans="1:4">
      <c r="A71" s="388"/>
      <c r="B71" s="389"/>
      <c r="C71" s="390"/>
      <c r="D71" s="389"/>
    </row>
    <row r="72" customHeight="1" spans="1:4">
      <c r="A72" s="388"/>
      <c r="B72" s="389"/>
      <c r="C72" s="390"/>
      <c r="D72" s="389"/>
    </row>
    <row r="73" customHeight="1" spans="1:4">
      <c r="A73" s="388"/>
      <c r="B73" s="389"/>
      <c r="C73" s="390"/>
      <c r="D73" s="389"/>
    </row>
  </sheetData>
  <mergeCells count="24">
    <mergeCell ref="A1:B1"/>
    <mergeCell ref="C1:I1"/>
    <mergeCell ref="J1:L1"/>
    <mergeCell ref="C2:E2"/>
    <mergeCell ref="F2:I2"/>
    <mergeCell ref="M2:Q2"/>
    <mergeCell ref="A2:A3"/>
    <mergeCell ref="A4:A6"/>
    <mergeCell ref="A7:A10"/>
    <mergeCell ref="A11:A13"/>
    <mergeCell ref="A14:A16"/>
    <mergeCell ref="A17:A30"/>
    <mergeCell ref="A31:A33"/>
    <mergeCell ref="A34:A38"/>
    <mergeCell ref="B2:B3"/>
    <mergeCell ref="B4:B6"/>
    <mergeCell ref="B7:B10"/>
    <mergeCell ref="B11:B13"/>
    <mergeCell ref="B14:B16"/>
    <mergeCell ref="B17:B30"/>
    <mergeCell ref="B31:B33"/>
    <mergeCell ref="B34:B38"/>
    <mergeCell ref="M20:M24"/>
    <mergeCell ref="M26:M28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49"/>
  <sheetViews>
    <sheetView showGridLines="0" zoomScale="115" zoomScaleNormal="115" workbookViewId="0">
      <pane ySplit="2" topLeftCell="A3" activePane="bottomLeft" state="frozen"/>
      <selection/>
      <selection pane="bottomLeft" activeCell="I7" sqref="I7"/>
    </sheetView>
  </sheetViews>
  <sheetFormatPr defaultColWidth="9.14285714285714" defaultRowHeight="40" customHeight="1"/>
  <cols>
    <col min="1" max="1" width="2.95238095238095" customWidth="1"/>
    <col min="2" max="2" width="2.63809523809524" customWidth="1"/>
    <col min="3" max="3" width="25.3238095238095" customWidth="1"/>
    <col min="4" max="4" width="17.8571428571429" customWidth="1"/>
    <col min="5" max="5" width="3.82857142857143" style="218" customWidth="1"/>
    <col min="6" max="6" width="11.247619047619" customWidth="1"/>
    <col min="7" max="7" width="13.5714285714286" style="219"/>
    <col min="8" max="8" width="11.4190476190476" customWidth="1"/>
    <col min="9" max="9" width="13.0666666666667" customWidth="1"/>
    <col min="10" max="10" width="7.67619047619048" customWidth="1"/>
    <col min="11" max="11" width="12" style="220"/>
    <col min="12" max="14" width="12"/>
    <col min="15" max="16" width="10.8571428571429"/>
    <col min="17" max="17" width="13.5714285714286"/>
    <col min="18" max="18" width="10.8571428571429"/>
    <col min="19" max="19" width="9.57142857142857" style="220"/>
    <col min="20" max="20" width="12.2285714285714" customWidth="1"/>
    <col min="21" max="21" width="11.4285714285714" customWidth="1"/>
    <col min="22" max="22" width="11.8761904761905" customWidth="1"/>
    <col min="23" max="23" width="7.67619047619048" customWidth="1"/>
  </cols>
  <sheetData>
    <row r="1" s="212" customFormat="1" customHeight="1" spans="1:23">
      <c r="A1" s="221"/>
      <c r="B1" s="222"/>
      <c r="C1" s="222"/>
      <c r="D1" s="223" t="s">
        <v>21</v>
      </c>
      <c r="E1" s="254"/>
      <c r="F1" s="255" t="s">
        <v>63</v>
      </c>
      <c r="G1" s="256" t="s">
        <v>64</v>
      </c>
      <c r="H1" s="257"/>
      <c r="I1" s="257"/>
      <c r="J1" s="257"/>
      <c r="K1" s="281"/>
      <c r="L1" s="281"/>
      <c r="M1" s="281"/>
      <c r="N1" s="281"/>
      <c r="O1" s="257"/>
      <c r="P1" s="257"/>
      <c r="Q1" s="257"/>
      <c r="R1" s="257"/>
      <c r="S1" s="289" t="s">
        <v>2</v>
      </c>
      <c r="T1" s="289"/>
      <c r="U1" s="289"/>
      <c r="V1" s="289"/>
      <c r="W1" s="289"/>
    </row>
    <row r="2" s="213" customFormat="1" customHeight="1" spans="1:23">
      <c r="A2" s="224"/>
      <c r="B2" s="225" t="s">
        <v>65</v>
      </c>
      <c r="C2" s="226" t="s">
        <v>66</v>
      </c>
      <c r="D2" s="227" t="s">
        <v>67</v>
      </c>
      <c r="E2" s="258" t="s">
        <v>68</v>
      </c>
      <c r="F2" s="259"/>
      <c r="G2" s="260" t="s">
        <v>11</v>
      </c>
      <c r="H2" s="261" t="s">
        <v>12</v>
      </c>
      <c r="I2" s="261" t="s">
        <v>13</v>
      </c>
      <c r="J2" s="261" t="s">
        <v>69</v>
      </c>
      <c r="K2" s="164" t="s">
        <v>70</v>
      </c>
      <c r="L2" s="164" t="s">
        <v>71</v>
      </c>
      <c r="M2" s="164" t="s">
        <v>72</v>
      </c>
      <c r="N2" s="164" t="s">
        <v>73</v>
      </c>
      <c r="O2" s="287" t="s">
        <v>74</v>
      </c>
      <c r="P2" s="288" t="s">
        <v>75</v>
      </c>
      <c r="Q2" s="288" t="s">
        <v>76</v>
      </c>
      <c r="R2" s="290" t="s">
        <v>77</v>
      </c>
      <c r="S2" s="259" t="s">
        <v>78</v>
      </c>
      <c r="T2" s="261" t="s">
        <v>11</v>
      </c>
      <c r="U2" s="261" t="s">
        <v>12</v>
      </c>
      <c r="V2" s="261" t="s">
        <v>13</v>
      </c>
      <c r="W2" s="261" t="s">
        <v>69</v>
      </c>
    </row>
    <row r="3" s="35" customFormat="1" customHeight="1" spans="1:23">
      <c r="A3" s="228" t="s">
        <v>79</v>
      </c>
      <c r="B3" s="229" t="s">
        <v>1</v>
      </c>
      <c r="C3" s="230" t="s">
        <v>80</v>
      </c>
      <c r="D3" s="231" t="s">
        <v>81</v>
      </c>
      <c r="E3" s="262">
        <v>181</v>
      </c>
      <c r="F3" s="131" t="s">
        <v>82</v>
      </c>
      <c r="G3" s="263">
        <v>114163</v>
      </c>
      <c r="H3" s="263">
        <v>24852</v>
      </c>
      <c r="I3" s="263">
        <v>89311</v>
      </c>
      <c r="J3" s="282">
        <f>H3/G3</f>
        <v>0.217688743288106</v>
      </c>
      <c r="K3" s="164">
        <v>0.676397</v>
      </c>
      <c r="L3" s="165">
        <v>0.661959</v>
      </c>
      <c r="M3" s="165">
        <v>0.69148</v>
      </c>
      <c r="N3" s="165">
        <v>0.862118</v>
      </c>
      <c r="O3" s="165">
        <v>16451</v>
      </c>
      <c r="P3" s="165">
        <v>8401</v>
      </c>
      <c r="Q3" s="165">
        <v>81971</v>
      </c>
      <c r="R3" s="165">
        <v>7340</v>
      </c>
      <c r="S3" s="180"/>
      <c r="T3" s="291">
        <v>115500</v>
      </c>
      <c r="U3" s="263">
        <v>11361</v>
      </c>
      <c r="V3" s="263">
        <v>104139</v>
      </c>
      <c r="W3" s="282">
        <f t="shared" ref="W3:W6" si="0">U3/T3</f>
        <v>0.0983636363636364</v>
      </c>
    </row>
    <row r="4" s="214" customFormat="1" customHeight="1" spans="1:23">
      <c r="A4" s="232"/>
      <c r="B4" s="233"/>
      <c r="C4" s="234"/>
      <c r="D4" s="235"/>
      <c r="E4" s="264"/>
      <c r="F4" s="139"/>
      <c r="G4" s="265"/>
      <c r="H4" s="141"/>
      <c r="I4" s="141"/>
      <c r="J4" s="141"/>
      <c r="K4" s="169"/>
      <c r="L4" s="170"/>
      <c r="M4" s="170"/>
      <c r="N4" s="170"/>
      <c r="O4" s="190"/>
      <c r="P4" s="190"/>
      <c r="Q4" s="190"/>
      <c r="R4" s="204"/>
      <c r="S4" s="292"/>
      <c r="T4" s="291"/>
      <c r="W4" s="282" t="e">
        <f t="shared" si="0"/>
        <v>#DIV/0!</v>
      </c>
    </row>
    <row r="5" s="214" customFormat="1" customHeight="1" spans="1:23">
      <c r="A5" s="236"/>
      <c r="B5" s="233"/>
      <c r="C5" s="234"/>
      <c r="D5" s="231" t="s">
        <v>83</v>
      </c>
      <c r="E5" s="266">
        <v>178</v>
      </c>
      <c r="F5" s="131" t="s">
        <v>84</v>
      </c>
      <c r="G5" s="263"/>
      <c r="H5" s="141"/>
      <c r="I5" s="141"/>
      <c r="J5" s="141"/>
      <c r="K5" s="171">
        <v>0.677688</v>
      </c>
      <c r="L5" s="172">
        <v>0.661246</v>
      </c>
      <c r="M5" s="172">
        <v>0.694968</v>
      </c>
      <c r="N5" s="172"/>
      <c r="O5" s="190">
        <v>55177</v>
      </c>
      <c r="P5" s="190">
        <v>28267</v>
      </c>
      <c r="Q5" s="190">
        <v>272880</v>
      </c>
      <c r="R5" s="190">
        <v>24218</v>
      </c>
      <c r="S5" s="292"/>
      <c r="T5" s="291"/>
      <c r="U5" s="141">
        <v>11356</v>
      </c>
      <c r="V5" s="141">
        <v>104144</v>
      </c>
      <c r="W5" s="282">
        <f>U5/T3</f>
        <v>0.0983203463203463</v>
      </c>
    </row>
    <row r="6" s="35" customFormat="1" customHeight="1" spans="1:23">
      <c r="A6" s="236"/>
      <c r="B6" s="233"/>
      <c r="C6" s="234"/>
      <c r="D6" s="237"/>
      <c r="E6" s="267"/>
      <c r="F6" s="131"/>
      <c r="G6" s="268"/>
      <c r="H6" s="132"/>
      <c r="I6" s="132"/>
      <c r="J6" s="132"/>
      <c r="K6" s="174"/>
      <c r="L6" s="173"/>
      <c r="M6" s="173"/>
      <c r="N6" s="173"/>
      <c r="O6" s="190"/>
      <c r="P6" s="190"/>
      <c r="Q6" s="190"/>
      <c r="R6" s="190"/>
      <c r="S6" s="287"/>
      <c r="T6" s="291"/>
      <c r="U6" s="190"/>
      <c r="V6" s="190"/>
      <c r="W6" s="282" t="e">
        <f t="shared" si="0"/>
        <v>#DIV/0!</v>
      </c>
    </row>
    <row r="7" s="35" customFormat="1" customHeight="1" spans="1:23">
      <c r="A7" s="236"/>
      <c r="B7" s="233"/>
      <c r="C7" s="234"/>
      <c r="D7" s="238" t="s">
        <v>85</v>
      </c>
      <c r="E7" s="269">
        <v>101</v>
      </c>
      <c r="F7" s="131" t="s">
        <v>86</v>
      </c>
      <c r="G7" s="263"/>
      <c r="H7" s="141"/>
      <c r="I7" s="141"/>
      <c r="J7" s="141"/>
      <c r="K7" s="171">
        <v>0.646422</v>
      </c>
      <c r="L7" s="172">
        <v>0.628794</v>
      </c>
      <c r="M7" s="172">
        <v>0.665067</v>
      </c>
      <c r="N7" s="172"/>
      <c r="O7" s="190">
        <v>52803</v>
      </c>
      <c r="P7" s="190">
        <v>31172</v>
      </c>
      <c r="Q7" s="190">
        <v>269975</v>
      </c>
      <c r="R7" s="190">
        <v>26592</v>
      </c>
      <c r="S7" s="293">
        <v>0.56534</v>
      </c>
      <c r="T7" s="291"/>
      <c r="U7" s="190">
        <v>10989</v>
      </c>
      <c r="V7" s="190">
        <v>104511</v>
      </c>
      <c r="W7" s="282">
        <f>U7/T3</f>
        <v>0.0951428571428571</v>
      </c>
    </row>
    <row r="8" s="35" customFormat="1" customHeight="1" spans="1:23">
      <c r="A8" s="236"/>
      <c r="B8" s="233"/>
      <c r="C8" s="234"/>
      <c r="D8" s="239"/>
      <c r="E8" s="269"/>
      <c r="F8" s="131"/>
      <c r="G8" s="268"/>
      <c r="H8" s="132"/>
      <c r="I8" s="132"/>
      <c r="J8" s="132"/>
      <c r="K8" s="174"/>
      <c r="L8" s="173"/>
      <c r="M8" s="173"/>
      <c r="N8" s="173"/>
      <c r="O8" s="190"/>
      <c r="P8" s="190"/>
      <c r="Q8" s="190"/>
      <c r="R8" s="190"/>
      <c r="S8" s="287"/>
      <c r="T8" s="291"/>
      <c r="U8" s="190"/>
      <c r="V8" s="190"/>
      <c r="W8" s="282" t="e">
        <f>U8/#REF!</f>
        <v>#REF!</v>
      </c>
    </row>
    <row r="9" s="35" customFormat="1" customHeight="1" spans="1:23">
      <c r="A9" s="236"/>
      <c r="B9" s="240"/>
      <c r="C9" s="241"/>
      <c r="D9" s="238" t="s">
        <v>87</v>
      </c>
      <c r="E9" s="270">
        <v>101</v>
      </c>
      <c r="F9" s="131" t="s">
        <v>88</v>
      </c>
      <c r="G9" s="263"/>
      <c r="H9" s="141"/>
      <c r="I9" s="141"/>
      <c r="J9" s="141"/>
      <c r="K9" s="171">
        <v>0.574939</v>
      </c>
      <c r="L9" s="172">
        <v>0.559125</v>
      </c>
      <c r="M9" s="172">
        <v>0.591675</v>
      </c>
      <c r="N9" s="172"/>
      <c r="O9" s="190">
        <v>46976</v>
      </c>
      <c r="P9" s="190">
        <v>37041</v>
      </c>
      <c r="Q9" s="190">
        <v>264106</v>
      </c>
      <c r="R9" s="190">
        <v>32419</v>
      </c>
      <c r="S9" s="287"/>
      <c r="T9" s="291"/>
      <c r="U9" s="190">
        <v>11283</v>
      </c>
      <c r="V9" s="190">
        <v>104217</v>
      </c>
      <c r="W9" s="282">
        <f>U9/T3</f>
        <v>0.0976883116883117</v>
      </c>
    </row>
    <row r="10" s="35" customFormat="1" customHeight="1" spans="1:23">
      <c r="A10" s="236"/>
      <c r="B10" s="229" t="s">
        <v>2</v>
      </c>
      <c r="C10" s="230" t="s">
        <v>89</v>
      </c>
      <c r="D10" s="238"/>
      <c r="E10" s="270"/>
      <c r="F10" s="131"/>
      <c r="G10" s="263"/>
      <c r="H10" s="141"/>
      <c r="I10" s="141"/>
      <c r="J10" s="141"/>
      <c r="K10" s="171"/>
      <c r="L10" s="172"/>
      <c r="M10" s="172"/>
      <c r="N10" s="172"/>
      <c r="O10" s="190"/>
      <c r="P10" s="190"/>
      <c r="Q10" s="190"/>
      <c r="R10" s="190"/>
      <c r="S10" s="185"/>
      <c r="T10" s="294"/>
      <c r="U10" s="192"/>
      <c r="V10" s="190"/>
      <c r="W10" s="282"/>
    </row>
    <row r="11" s="215" customFormat="1" customHeight="1" spans="1:23">
      <c r="A11" s="242"/>
      <c r="B11" s="233"/>
      <c r="C11" s="234"/>
      <c r="D11" s="109" t="s">
        <v>90</v>
      </c>
      <c r="E11" s="147">
        <v>178</v>
      </c>
      <c r="F11" s="131" t="s">
        <v>91</v>
      </c>
      <c r="G11" s="271"/>
      <c r="H11" s="150"/>
      <c r="I11" s="150"/>
      <c r="J11" s="150"/>
      <c r="K11" s="283"/>
      <c r="L11" s="279"/>
      <c r="M11" s="279"/>
      <c r="N11" s="279"/>
      <c r="O11" s="192"/>
      <c r="P11" s="192"/>
      <c r="Q11" s="192"/>
      <c r="R11" s="295"/>
      <c r="S11" s="296">
        <v>0.64514</v>
      </c>
      <c r="T11" s="291"/>
      <c r="U11" s="190">
        <v>11360</v>
      </c>
      <c r="V11" s="302">
        <v>104140</v>
      </c>
      <c r="W11" s="282">
        <f>U11/T3</f>
        <v>0.0983549783549784</v>
      </c>
    </row>
    <row r="12" s="215" customFormat="1" customHeight="1" spans="1:23">
      <c r="A12" s="242"/>
      <c r="B12" s="233"/>
      <c r="C12" s="234"/>
      <c r="D12" s="93"/>
      <c r="E12" s="272"/>
      <c r="F12" s="131"/>
      <c r="G12" s="271"/>
      <c r="H12" s="150"/>
      <c r="I12" s="150"/>
      <c r="J12" s="150"/>
      <c r="K12" s="283"/>
      <c r="L12" s="279"/>
      <c r="M12" s="279"/>
      <c r="N12" s="279"/>
      <c r="O12" s="192"/>
      <c r="P12" s="192"/>
      <c r="Q12" s="192"/>
      <c r="R12" s="295"/>
      <c r="S12" s="286"/>
      <c r="T12" s="291"/>
      <c r="U12" s="303"/>
      <c r="V12" s="302"/>
      <c r="W12" s="304"/>
    </row>
    <row r="13" s="215" customFormat="1" customHeight="1" spans="1:23">
      <c r="A13" s="242"/>
      <c r="B13" s="233"/>
      <c r="C13" s="234"/>
      <c r="D13" s="243" t="s">
        <v>92</v>
      </c>
      <c r="E13" s="273" t="s">
        <v>93</v>
      </c>
      <c r="F13" s="149" t="s">
        <v>94</v>
      </c>
      <c r="G13" s="271">
        <v>380542</v>
      </c>
      <c r="H13" s="150">
        <v>84408</v>
      </c>
      <c r="I13" s="150">
        <v>296134</v>
      </c>
      <c r="J13" s="150"/>
      <c r="K13" s="283">
        <v>0.695433</v>
      </c>
      <c r="L13" s="279">
        <v>0.674782</v>
      </c>
      <c r="M13" s="279">
        <v>0.717388</v>
      </c>
      <c r="N13" s="279">
        <v>0.8689</v>
      </c>
      <c r="O13" s="192">
        <v>56957</v>
      </c>
      <c r="P13" s="192">
        <v>27451</v>
      </c>
      <c r="Q13" s="295">
        <v>273696</v>
      </c>
      <c r="R13" s="297">
        <v>22438</v>
      </c>
      <c r="S13" s="296">
        <v>0.65527</v>
      </c>
      <c r="T13" s="291"/>
      <c r="U13" s="190">
        <v>11598</v>
      </c>
      <c r="V13" s="302">
        <v>103902</v>
      </c>
      <c r="W13" s="209"/>
    </row>
    <row r="14" s="35" customFormat="1" customHeight="1" spans="1:23">
      <c r="A14" s="91"/>
      <c r="B14" s="233"/>
      <c r="C14" s="244"/>
      <c r="D14" s="75" t="s">
        <v>95</v>
      </c>
      <c r="E14" s="147">
        <v>184</v>
      </c>
      <c r="F14" s="149" t="s">
        <v>96</v>
      </c>
      <c r="G14" s="271">
        <v>380542</v>
      </c>
      <c r="H14" s="150">
        <v>83594</v>
      </c>
      <c r="I14" s="150">
        <v>296948</v>
      </c>
      <c r="J14" s="150"/>
      <c r="K14" s="284">
        <v>0.724945</v>
      </c>
      <c r="L14" s="279">
        <v>0.706737</v>
      </c>
      <c r="M14" s="279">
        <v>0.744115</v>
      </c>
      <c r="N14" s="279">
        <v>0.882192</v>
      </c>
      <c r="O14" s="192">
        <v>59079</v>
      </c>
      <c r="P14" s="192">
        <v>24515</v>
      </c>
      <c r="Q14" s="295">
        <v>276632</v>
      </c>
      <c r="R14" s="297">
        <v>20316</v>
      </c>
      <c r="S14" s="298">
        <v>0.68734</v>
      </c>
      <c r="T14" s="291"/>
      <c r="U14" s="190">
        <v>11531</v>
      </c>
      <c r="V14" s="302">
        <v>103969</v>
      </c>
      <c r="W14" s="282"/>
    </row>
    <row r="15" s="216" customFormat="1" customHeight="1" spans="1:23">
      <c r="A15" s="115"/>
      <c r="B15" s="233"/>
      <c r="C15" s="244"/>
      <c r="D15" s="75"/>
      <c r="E15" s="272"/>
      <c r="F15" s="131"/>
      <c r="G15" s="271"/>
      <c r="H15" s="150"/>
      <c r="I15" s="150"/>
      <c r="J15" s="150"/>
      <c r="K15" s="283"/>
      <c r="L15" s="279"/>
      <c r="M15" s="279"/>
      <c r="N15" s="279"/>
      <c r="O15" s="192"/>
      <c r="P15" s="192"/>
      <c r="Q15" s="295"/>
      <c r="R15" s="297"/>
      <c r="S15" s="296"/>
      <c r="T15" s="291"/>
      <c r="U15" s="190"/>
      <c r="V15" s="302"/>
      <c r="W15" s="305"/>
    </row>
    <row r="16" s="215" customFormat="1" customHeight="1" spans="1:23">
      <c r="A16" s="242"/>
      <c r="B16" s="233"/>
      <c r="C16" s="244"/>
      <c r="D16" s="109" t="s">
        <v>97</v>
      </c>
      <c r="E16" s="147">
        <v>183</v>
      </c>
      <c r="F16" s="149" t="s">
        <v>98</v>
      </c>
      <c r="G16" s="271">
        <v>380542</v>
      </c>
      <c r="H16" s="271">
        <v>83628</v>
      </c>
      <c r="I16" s="150">
        <v>296914</v>
      </c>
      <c r="J16" s="150"/>
      <c r="K16" s="283">
        <v>0.724818</v>
      </c>
      <c r="L16" s="279">
        <v>0.706474</v>
      </c>
      <c r="M16" s="279">
        <v>0.74414</v>
      </c>
      <c r="N16" s="279">
        <v>0.882113</v>
      </c>
      <c r="O16" s="192">
        <v>59081</v>
      </c>
      <c r="P16" s="192">
        <v>24547</v>
      </c>
      <c r="Q16" s="295">
        <v>276600</v>
      </c>
      <c r="R16" s="297">
        <v>20314</v>
      </c>
      <c r="S16" s="296"/>
      <c r="T16" s="291"/>
      <c r="U16" s="190">
        <v>11453</v>
      </c>
      <c r="V16" s="302">
        <v>104047</v>
      </c>
      <c r="W16" s="304"/>
    </row>
    <row r="17" s="215" customFormat="1" customHeight="1" spans="1:23">
      <c r="A17" s="242"/>
      <c r="B17" s="233"/>
      <c r="C17" s="244"/>
      <c r="D17" s="93"/>
      <c r="E17" s="272"/>
      <c r="F17" s="149"/>
      <c r="G17" s="274"/>
      <c r="H17" s="150"/>
      <c r="I17" s="150"/>
      <c r="J17" s="150"/>
      <c r="K17" s="283"/>
      <c r="L17" s="279"/>
      <c r="M17" s="279"/>
      <c r="N17" s="279"/>
      <c r="O17" s="192"/>
      <c r="P17" s="192"/>
      <c r="Q17" s="295"/>
      <c r="R17" s="297"/>
      <c r="S17" s="296"/>
      <c r="T17" s="291"/>
      <c r="U17" s="303"/>
      <c r="V17" s="302"/>
      <c r="W17" s="304"/>
    </row>
    <row r="18" s="215" customFormat="1" customHeight="1" spans="1:23">
      <c r="A18" s="242"/>
      <c r="B18" s="233"/>
      <c r="C18" s="244"/>
      <c r="D18" s="238" t="s">
        <v>99</v>
      </c>
      <c r="E18" s="275">
        <v>187</v>
      </c>
      <c r="F18" s="131" t="s">
        <v>100</v>
      </c>
      <c r="G18" s="274">
        <v>380542</v>
      </c>
      <c r="H18" s="150">
        <v>83402</v>
      </c>
      <c r="I18" s="150">
        <v>297140</v>
      </c>
      <c r="J18" s="150"/>
      <c r="K18" s="284">
        <v>0.72618</v>
      </c>
      <c r="L18" s="279">
        <v>0.708736</v>
      </c>
      <c r="M18" s="279">
        <v>0.744505</v>
      </c>
      <c r="N18" s="279">
        <v>0.882859</v>
      </c>
      <c r="O18" s="192">
        <v>59110</v>
      </c>
      <c r="P18" s="192">
        <v>24292</v>
      </c>
      <c r="Q18" s="295">
        <v>276855</v>
      </c>
      <c r="R18" s="297">
        <v>20285</v>
      </c>
      <c r="S18" s="299"/>
      <c r="T18" s="291"/>
      <c r="U18" s="190">
        <v>11456</v>
      </c>
      <c r="V18" s="302">
        <v>104044</v>
      </c>
      <c r="W18" s="304"/>
    </row>
    <row r="19" s="215" customFormat="1" customHeight="1" spans="1:24">
      <c r="A19" s="242"/>
      <c r="B19" s="245"/>
      <c r="C19" s="246"/>
      <c r="D19" s="238" t="s">
        <v>101</v>
      </c>
      <c r="E19" s="275" t="s">
        <v>102</v>
      </c>
      <c r="F19" s="131" t="s">
        <v>103</v>
      </c>
      <c r="G19" s="274">
        <v>380542</v>
      </c>
      <c r="H19" s="150">
        <v>83451</v>
      </c>
      <c r="I19" s="150">
        <v>297091</v>
      </c>
      <c r="J19" s="150"/>
      <c r="K19" s="284">
        <v>0.72735</v>
      </c>
      <c r="L19" s="279">
        <v>0.709674</v>
      </c>
      <c r="M19" s="279">
        <v>0.745929</v>
      </c>
      <c r="N19" s="279">
        <v>0.883324</v>
      </c>
      <c r="O19" s="192">
        <v>59223</v>
      </c>
      <c r="P19" s="192">
        <v>24228</v>
      </c>
      <c r="Q19" s="295">
        <v>276919</v>
      </c>
      <c r="R19" s="297">
        <v>20172</v>
      </c>
      <c r="S19" s="299"/>
      <c r="T19" s="291"/>
      <c r="U19" s="190">
        <v>11467</v>
      </c>
      <c r="V19" s="302">
        <v>104033</v>
      </c>
      <c r="W19" s="282"/>
      <c r="X19" s="306"/>
    </row>
    <row r="20" s="215" customFormat="1" customHeight="1" spans="1:24">
      <c r="A20" s="242"/>
      <c r="B20" s="245"/>
      <c r="C20" s="247"/>
      <c r="D20" s="238" t="s">
        <v>101</v>
      </c>
      <c r="E20" s="275" t="s">
        <v>102</v>
      </c>
      <c r="F20" s="131" t="s">
        <v>104</v>
      </c>
      <c r="G20" s="274">
        <v>380542</v>
      </c>
      <c r="H20" s="150">
        <v>83864</v>
      </c>
      <c r="I20" s="150">
        <v>296678</v>
      </c>
      <c r="J20" s="150"/>
      <c r="K20" s="284">
        <v>0.728009</v>
      </c>
      <c r="L20" s="279">
        <v>0.708612</v>
      </c>
      <c r="M20" s="279">
        <v>0.748498</v>
      </c>
      <c r="N20" s="279">
        <v>0.883311</v>
      </c>
      <c r="O20" s="192">
        <v>59427</v>
      </c>
      <c r="P20" s="192">
        <v>24437</v>
      </c>
      <c r="Q20" s="295">
        <v>276710</v>
      </c>
      <c r="R20" s="297">
        <v>19968</v>
      </c>
      <c r="S20" s="298">
        <v>0.69108</v>
      </c>
      <c r="T20" s="291"/>
      <c r="U20" s="190">
        <v>11586</v>
      </c>
      <c r="V20" s="302">
        <v>103914</v>
      </c>
      <c r="W20" s="282"/>
      <c r="X20" s="306"/>
    </row>
    <row r="21" s="215" customFormat="1" customHeight="1" spans="1:24">
      <c r="A21" s="242"/>
      <c r="B21" s="245"/>
      <c r="C21" s="247"/>
      <c r="D21" s="238" t="s">
        <v>105</v>
      </c>
      <c r="E21" s="275" t="s">
        <v>106</v>
      </c>
      <c r="F21" s="131" t="s">
        <v>107</v>
      </c>
      <c r="G21" s="274">
        <v>380542</v>
      </c>
      <c r="H21" s="150">
        <v>83075</v>
      </c>
      <c r="I21" s="150">
        <v>297467</v>
      </c>
      <c r="J21" s="141"/>
      <c r="K21" s="284">
        <v>0.722336</v>
      </c>
      <c r="L21" s="279">
        <v>0.706338</v>
      </c>
      <c r="M21" s="279">
        <v>0.739077</v>
      </c>
      <c r="N21" s="279">
        <v>0.881453</v>
      </c>
      <c r="O21" s="192">
        <v>58679</v>
      </c>
      <c r="P21" s="192">
        <v>24396</v>
      </c>
      <c r="Q21" s="295">
        <v>276751</v>
      </c>
      <c r="R21" s="297">
        <v>20716</v>
      </c>
      <c r="S21" s="299"/>
      <c r="T21" s="291"/>
      <c r="U21" s="190"/>
      <c r="V21" s="190"/>
      <c r="W21" s="282"/>
      <c r="X21" s="306"/>
    </row>
    <row r="22" s="215" customFormat="1" customHeight="1" spans="1:24">
      <c r="A22" s="242"/>
      <c r="B22" s="245"/>
      <c r="C22" s="247"/>
      <c r="D22" s="238" t="s">
        <v>105</v>
      </c>
      <c r="E22" s="275" t="s">
        <v>108</v>
      </c>
      <c r="F22" s="131" t="s">
        <v>109</v>
      </c>
      <c r="G22" s="274">
        <v>380542</v>
      </c>
      <c r="H22" s="150">
        <v>83520</v>
      </c>
      <c r="I22" s="150">
        <v>297022</v>
      </c>
      <c r="J22" s="141"/>
      <c r="K22" s="284">
        <v>0.725667</v>
      </c>
      <c r="L22" s="279">
        <v>0.707747</v>
      </c>
      <c r="M22" s="279">
        <v>0.744518</v>
      </c>
      <c r="N22" s="279">
        <v>0.882554</v>
      </c>
      <c r="O22" s="192">
        <v>59111</v>
      </c>
      <c r="P22" s="192">
        <v>24409</v>
      </c>
      <c r="Q22" s="295">
        <v>276738</v>
      </c>
      <c r="R22" s="297">
        <v>20284</v>
      </c>
      <c r="S22" s="299"/>
      <c r="T22" s="291"/>
      <c r="U22" s="190">
        <v>11312</v>
      </c>
      <c r="V22" s="302">
        <v>104188</v>
      </c>
      <c r="W22" s="282"/>
      <c r="X22" s="306"/>
    </row>
    <row r="23" s="215" customFormat="1" customHeight="1" spans="1:24">
      <c r="A23" s="242"/>
      <c r="B23" s="245"/>
      <c r="C23" s="247"/>
      <c r="D23" s="238" t="s">
        <v>110</v>
      </c>
      <c r="E23" s="275">
        <v>215</v>
      </c>
      <c r="F23" s="131" t="s">
        <v>111</v>
      </c>
      <c r="G23" s="274">
        <v>380542</v>
      </c>
      <c r="H23" s="274">
        <v>83495</v>
      </c>
      <c r="I23" s="150">
        <v>297047</v>
      </c>
      <c r="J23" s="150"/>
      <c r="K23" s="284">
        <v>0.728234</v>
      </c>
      <c r="L23" s="279">
        <v>0.710354</v>
      </c>
      <c r="M23" s="279">
        <v>0.747037</v>
      </c>
      <c r="N23" s="279">
        <v>0.883671</v>
      </c>
      <c r="O23" s="192">
        <v>59311</v>
      </c>
      <c r="P23" s="192">
        <v>24184</v>
      </c>
      <c r="Q23" s="295">
        <v>276963</v>
      </c>
      <c r="R23" s="297">
        <v>20084</v>
      </c>
      <c r="S23" s="298">
        <v>0.69192</v>
      </c>
      <c r="T23" s="291"/>
      <c r="U23" s="190"/>
      <c r="V23" s="302"/>
      <c r="W23" s="282"/>
      <c r="X23" s="306"/>
    </row>
    <row r="24" s="215" customFormat="1" customHeight="1" spans="1:24">
      <c r="A24" s="242"/>
      <c r="B24" s="245"/>
      <c r="C24" s="230"/>
      <c r="D24" s="243" t="s">
        <v>112</v>
      </c>
      <c r="E24" s="262">
        <v>369</v>
      </c>
      <c r="F24" s="131" t="s">
        <v>113</v>
      </c>
      <c r="G24" s="274">
        <v>380542</v>
      </c>
      <c r="H24" s="150">
        <v>83599</v>
      </c>
      <c r="I24" s="150">
        <v>296943</v>
      </c>
      <c r="J24" s="150"/>
      <c r="K24" s="284">
        <v>0.729315</v>
      </c>
      <c r="L24" s="279">
        <v>0.710977</v>
      </c>
      <c r="M24" s="279">
        <v>0.748624</v>
      </c>
      <c r="N24" s="279">
        <v>0.88406</v>
      </c>
      <c r="O24" s="192">
        <v>59437</v>
      </c>
      <c r="P24" s="192">
        <v>24162</v>
      </c>
      <c r="Q24" s="295">
        <v>276985</v>
      </c>
      <c r="R24" s="297">
        <v>19958</v>
      </c>
      <c r="S24" s="300">
        <v>0.69441</v>
      </c>
      <c r="T24" s="294"/>
      <c r="U24" s="190">
        <v>11393</v>
      </c>
      <c r="V24" s="302">
        <v>104107</v>
      </c>
      <c r="W24" s="304"/>
      <c r="X24" s="306"/>
    </row>
    <row r="25" s="215" customFormat="1" customHeight="1" spans="1:31">
      <c r="A25" s="91"/>
      <c r="B25" s="74"/>
      <c r="C25" s="247"/>
      <c r="D25" s="238" t="s">
        <v>114</v>
      </c>
      <c r="E25" s="275"/>
      <c r="F25" s="131"/>
      <c r="G25" s="263"/>
      <c r="H25" s="141"/>
      <c r="I25" s="141"/>
      <c r="J25" s="141"/>
      <c r="K25" s="284"/>
      <c r="L25" s="279"/>
      <c r="M25" s="279"/>
      <c r="N25" s="279"/>
      <c r="O25" s="192"/>
      <c r="P25" s="192"/>
      <c r="Q25" s="295"/>
      <c r="R25" s="297"/>
      <c r="S25" s="300">
        <v>0.69608</v>
      </c>
      <c r="T25" s="291"/>
      <c r="U25" s="190"/>
      <c r="V25" s="190"/>
      <c r="W25" s="282"/>
      <c r="X25" s="35"/>
      <c r="Y25" s="35"/>
      <c r="Z25" s="35"/>
      <c r="AA25" s="35"/>
      <c r="AB25" s="35"/>
      <c r="AC25" s="35"/>
      <c r="AD25" s="35"/>
      <c r="AE25" s="306"/>
    </row>
    <row r="26" s="217" customFormat="1" customHeight="1" spans="1:31">
      <c r="A26" s="91"/>
      <c r="B26" s="91"/>
      <c r="C26" s="248"/>
      <c r="D26" s="238" t="s">
        <v>115</v>
      </c>
      <c r="E26" s="275">
        <v>262</v>
      </c>
      <c r="F26" s="131" t="s">
        <v>116</v>
      </c>
      <c r="G26" s="274">
        <v>380542</v>
      </c>
      <c r="H26" s="274">
        <v>83398</v>
      </c>
      <c r="I26" s="150">
        <v>297144</v>
      </c>
      <c r="J26" s="150"/>
      <c r="K26" s="284">
        <v>0.72712</v>
      </c>
      <c r="L26" s="279">
        <v>0.709669</v>
      </c>
      <c r="M26" s="279">
        <v>0.74545</v>
      </c>
      <c r="N26" s="279">
        <v>0.883264</v>
      </c>
      <c r="O26" s="192">
        <v>59185</v>
      </c>
      <c r="P26" s="192">
        <v>24213</v>
      </c>
      <c r="Q26" s="192">
        <v>276934</v>
      </c>
      <c r="R26" s="295">
        <v>20210</v>
      </c>
      <c r="S26" s="299"/>
      <c r="T26" s="291"/>
      <c r="U26" s="190"/>
      <c r="V26" s="190"/>
      <c r="W26" s="200"/>
      <c r="X26" s="35"/>
      <c r="Y26" s="35"/>
      <c r="Z26" s="35"/>
      <c r="AA26" s="35"/>
      <c r="AB26" s="35"/>
      <c r="AC26" s="35"/>
      <c r="AD26" s="35"/>
      <c r="AE26" s="308"/>
    </row>
    <row r="27" s="217" customFormat="1" customHeight="1" spans="1:31">
      <c r="A27" s="91"/>
      <c r="B27" s="91"/>
      <c r="C27" s="248"/>
      <c r="D27" s="238" t="s">
        <v>117</v>
      </c>
      <c r="E27" s="275" t="s">
        <v>118</v>
      </c>
      <c r="F27" s="131" t="s">
        <v>119</v>
      </c>
      <c r="G27" s="274">
        <v>380542</v>
      </c>
      <c r="H27" s="274">
        <v>83455</v>
      </c>
      <c r="I27" s="150">
        <v>297087</v>
      </c>
      <c r="J27" s="150"/>
      <c r="K27" s="284">
        <v>0.725846</v>
      </c>
      <c r="L27" s="279">
        <v>0.70819</v>
      </c>
      <c r="M27" s="279">
        <v>0.744405</v>
      </c>
      <c r="N27" s="279">
        <v>0.882678</v>
      </c>
      <c r="O27" s="192">
        <v>59102</v>
      </c>
      <c r="P27" s="192">
        <v>24353</v>
      </c>
      <c r="Q27" s="192">
        <v>276794</v>
      </c>
      <c r="R27" s="295">
        <v>20293</v>
      </c>
      <c r="S27" s="299"/>
      <c r="T27" s="291"/>
      <c r="U27" s="190">
        <v>11390</v>
      </c>
      <c r="V27" s="302">
        <v>104110</v>
      </c>
      <c r="W27" s="200"/>
      <c r="X27" s="35"/>
      <c r="Y27" s="35"/>
      <c r="Z27" s="35"/>
      <c r="AA27" s="35"/>
      <c r="AB27" s="35"/>
      <c r="AC27" s="35"/>
      <c r="AD27" s="35"/>
      <c r="AE27" s="308"/>
    </row>
    <row r="28" customHeight="1" spans="1:30">
      <c r="A28" s="35"/>
      <c r="B28" s="35"/>
      <c r="C28" s="35"/>
      <c r="D28" s="238" t="s">
        <v>120</v>
      </c>
      <c r="E28" s="275"/>
      <c r="F28" s="131" t="s">
        <v>121</v>
      </c>
      <c r="G28" s="274"/>
      <c r="H28" s="274"/>
      <c r="I28" s="150"/>
      <c r="J28" s="150"/>
      <c r="K28" s="284"/>
      <c r="L28" s="279"/>
      <c r="M28" s="279"/>
      <c r="N28" s="279"/>
      <c r="O28" s="192"/>
      <c r="P28" s="192"/>
      <c r="Q28" s="192"/>
      <c r="R28" s="295"/>
      <c r="S28" s="300">
        <v>0.69003</v>
      </c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</row>
    <row r="29" customHeight="1" spans="1:30">
      <c r="A29" s="35"/>
      <c r="B29" s="35"/>
      <c r="C29" s="35"/>
      <c r="D29" s="249" t="s">
        <v>122</v>
      </c>
      <c r="E29" s="276" t="s">
        <v>123</v>
      </c>
      <c r="F29" s="131" t="s">
        <v>124</v>
      </c>
      <c r="G29" s="274">
        <v>380542</v>
      </c>
      <c r="H29" s="150">
        <v>82381</v>
      </c>
      <c r="I29" s="150">
        <v>298161</v>
      </c>
      <c r="J29" s="284"/>
      <c r="K29" s="283">
        <v>0.714445</v>
      </c>
      <c r="L29" s="279">
        <v>0.701497</v>
      </c>
      <c r="M29" s="279">
        <v>0.72788</v>
      </c>
      <c r="N29" s="279">
        <v>0.878605</v>
      </c>
      <c r="O29" s="192">
        <v>57790</v>
      </c>
      <c r="P29" s="192">
        <v>24591</v>
      </c>
      <c r="Q29" s="150">
        <v>276556</v>
      </c>
      <c r="R29" s="295">
        <v>21605</v>
      </c>
      <c r="S29" s="286"/>
      <c r="T29" s="35"/>
      <c r="U29" s="190">
        <v>11342</v>
      </c>
      <c r="V29" s="302">
        <v>104158</v>
      </c>
      <c r="W29" s="35"/>
      <c r="X29" s="35"/>
      <c r="Y29" s="35"/>
      <c r="Z29" s="35"/>
      <c r="AA29" s="35"/>
      <c r="AB29" s="35"/>
      <c r="AC29" s="35"/>
      <c r="AD29" s="35"/>
    </row>
    <row r="30" customHeight="1" spans="1:30">
      <c r="A30" s="35"/>
      <c r="B30" s="35"/>
      <c r="C30" s="35"/>
      <c r="D30" s="249" t="s">
        <v>125</v>
      </c>
      <c r="E30" s="277">
        <v>288</v>
      </c>
      <c r="F30" s="131" t="s">
        <v>126</v>
      </c>
      <c r="G30" s="274">
        <v>380542</v>
      </c>
      <c r="H30" s="150">
        <v>83850</v>
      </c>
      <c r="I30" s="150">
        <v>296692</v>
      </c>
      <c r="J30" s="284"/>
      <c r="K30" s="284">
        <v>0.731281</v>
      </c>
      <c r="L30" s="279">
        <v>0.711855</v>
      </c>
      <c r="M30" s="279">
        <v>0.751798</v>
      </c>
      <c r="N30" s="279">
        <v>0.884725</v>
      </c>
      <c r="O30" s="192">
        <v>59689</v>
      </c>
      <c r="P30" s="192">
        <v>24161</v>
      </c>
      <c r="Q30" s="150">
        <v>276986</v>
      </c>
      <c r="R30" s="295">
        <v>19706</v>
      </c>
      <c r="S30" s="286"/>
      <c r="T30" s="35"/>
      <c r="U30" s="190">
        <v>11397</v>
      </c>
      <c r="V30" s="302">
        <v>104103</v>
      </c>
      <c r="W30" s="35"/>
      <c r="X30" s="35"/>
      <c r="Y30" s="35"/>
      <c r="Z30" s="35"/>
      <c r="AA30" s="35"/>
      <c r="AB30" s="35"/>
      <c r="AC30" s="35"/>
      <c r="AD30" s="35"/>
    </row>
    <row r="31" customHeight="1" spans="1:30">
      <c r="A31" s="35"/>
      <c r="B31" s="35"/>
      <c r="C31" s="35"/>
      <c r="D31" s="249" t="s">
        <v>127</v>
      </c>
      <c r="E31" s="277">
        <v>334</v>
      </c>
      <c r="F31" s="278" t="s">
        <v>128</v>
      </c>
      <c r="G31" s="274">
        <v>380542</v>
      </c>
      <c r="H31" s="150">
        <v>83127</v>
      </c>
      <c r="I31" s="150">
        <v>297415</v>
      </c>
      <c r="J31" s="284"/>
      <c r="K31" s="284">
        <v>0.733156</v>
      </c>
      <c r="L31" s="279">
        <v>0.716699</v>
      </c>
      <c r="M31" s="279">
        <v>0.750387</v>
      </c>
      <c r="N31" s="279">
        <v>0.886036</v>
      </c>
      <c r="O31" s="192">
        <v>59577</v>
      </c>
      <c r="P31" s="192">
        <v>23550</v>
      </c>
      <c r="Q31" s="150">
        <v>277597</v>
      </c>
      <c r="R31" s="295">
        <v>19818</v>
      </c>
      <c r="S31" s="286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</row>
    <row r="32" customHeight="1" spans="1:30">
      <c r="A32" s="35"/>
      <c r="B32" s="35"/>
      <c r="C32" s="35"/>
      <c r="D32" s="249" t="s">
        <v>129</v>
      </c>
      <c r="E32" s="277">
        <v>292</v>
      </c>
      <c r="F32" s="278" t="s">
        <v>130</v>
      </c>
      <c r="G32" s="274">
        <v>380542</v>
      </c>
      <c r="H32" s="150">
        <v>83318</v>
      </c>
      <c r="I32" s="150">
        <v>297224</v>
      </c>
      <c r="J32" s="284"/>
      <c r="K32" s="284">
        <v>0.733586</v>
      </c>
      <c r="L32" s="279">
        <v>0.716316</v>
      </c>
      <c r="M32" s="279">
        <v>0.75171</v>
      </c>
      <c r="N32" s="279">
        <v>0.886086</v>
      </c>
      <c r="O32" s="192">
        <v>59682</v>
      </c>
      <c r="P32" s="192">
        <v>23636</v>
      </c>
      <c r="Q32" s="150">
        <v>277511</v>
      </c>
      <c r="R32" s="295">
        <v>19713</v>
      </c>
      <c r="S32" s="286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</row>
    <row r="33" customHeight="1" spans="1:30">
      <c r="A33" s="35"/>
      <c r="B33" s="35"/>
      <c r="C33" s="35"/>
      <c r="D33" s="249" t="s">
        <v>131</v>
      </c>
      <c r="E33" s="277">
        <v>289</v>
      </c>
      <c r="F33" s="278" t="s">
        <v>132</v>
      </c>
      <c r="G33" s="274">
        <v>380542</v>
      </c>
      <c r="H33" s="150">
        <v>83468</v>
      </c>
      <c r="I33" s="150">
        <v>297074</v>
      </c>
      <c r="J33" s="35"/>
      <c r="K33" s="284">
        <v>0.734568</v>
      </c>
      <c r="L33" s="279">
        <v>0.716646</v>
      </c>
      <c r="M33" s="279">
        <v>0.75341</v>
      </c>
      <c r="N33" s="279">
        <v>0.886402</v>
      </c>
      <c r="O33" s="192">
        <v>59817</v>
      </c>
      <c r="P33" s="192">
        <v>23651</v>
      </c>
      <c r="Q33" s="150">
        <v>277496</v>
      </c>
      <c r="R33" s="295">
        <v>19578</v>
      </c>
      <c r="S33" s="286"/>
      <c r="T33" s="35"/>
      <c r="U33" s="190"/>
      <c r="V33" s="302"/>
      <c r="W33" s="35"/>
      <c r="X33" s="35"/>
      <c r="Y33" s="35"/>
      <c r="Z33" s="35"/>
      <c r="AA33" s="35"/>
      <c r="AB33" s="35"/>
      <c r="AC33" s="35"/>
      <c r="AD33" s="35"/>
    </row>
    <row r="34" customHeight="1" spans="1:30">
      <c r="A34" s="35"/>
      <c r="B34" s="35"/>
      <c r="C34" s="35"/>
      <c r="D34" s="250" t="s">
        <v>133</v>
      </c>
      <c r="E34" s="277">
        <v>290</v>
      </c>
      <c r="F34" s="278" t="s">
        <v>134</v>
      </c>
      <c r="G34" s="274">
        <v>380542</v>
      </c>
      <c r="H34" s="150">
        <v>83628</v>
      </c>
      <c r="I34" s="150">
        <v>296914</v>
      </c>
      <c r="J34" s="35"/>
      <c r="K34" s="284">
        <v>0.734608</v>
      </c>
      <c r="L34" s="279">
        <v>716016</v>
      </c>
      <c r="M34" s="279">
        <v>0.754191</v>
      </c>
      <c r="N34" s="279">
        <v>0.886307</v>
      </c>
      <c r="O34" s="192">
        <v>59879</v>
      </c>
      <c r="P34" s="192">
        <v>23749</v>
      </c>
      <c r="Q34" s="150">
        <v>277398</v>
      </c>
      <c r="R34" s="295">
        <v>19516</v>
      </c>
      <c r="S34" s="300">
        <v>0.69737</v>
      </c>
      <c r="T34" s="35"/>
      <c r="U34" s="190">
        <v>11494</v>
      </c>
      <c r="V34" s="302">
        <v>104006</v>
      </c>
      <c r="W34" s="35"/>
      <c r="X34" s="35"/>
      <c r="Y34" s="35"/>
      <c r="Z34" s="35"/>
      <c r="AA34" s="35"/>
      <c r="AB34" s="35"/>
      <c r="AC34" s="35"/>
      <c r="AD34" s="35"/>
    </row>
    <row r="35" customHeight="1" spans="1:30">
      <c r="A35" s="35"/>
      <c r="B35" s="35"/>
      <c r="C35" s="35"/>
      <c r="D35" s="251"/>
      <c r="E35" s="277">
        <v>290</v>
      </c>
      <c r="F35" s="278" t="s">
        <v>135</v>
      </c>
      <c r="G35" s="274">
        <v>380542</v>
      </c>
      <c r="H35" s="274">
        <v>83840</v>
      </c>
      <c r="I35" s="274">
        <v>296702</v>
      </c>
      <c r="J35" s="35"/>
      <c r="K35" s="284">
        <v>0.732294</v>
      </c>
      <c r="L35" s="279">
        <v>0.712882</v>
      </c>
      <c r="M35" s="279">
        <v>0.752793</v>
      </c>
      <c r="N35" s="279">
        <v>0.885166</v>
      </c>
      <c r="O35" s="192">
        <v>59768</v>
      </c>
      <c r="P35" s="192">
        <v>24072</v>
      </c>
      <c r="Q35" s="192">
        <v>277075</v>
      </c>
      <c r="R35" s="192">
        <v>19627</v>
      </c>
      <c r="S35" s="286"/>
      <c r="T35" s="35"/>
      <c r="U35" s="307">
        <v>11246</v>
      </c>
      <c r="V35" s="307">
        <v>104254</v>
      </c>
      <c r="W35" s="35"/>
      <c r="X35" s="35"/>
      <c r="Y35" s="35"/>
      <c r="Z35" s="35"/>
      <c r="AA35" s="35"/>
      <c r="AB35" s="35"/>
      <c r="AC35" s="35"/>
      <c r="AD35" s="35"/>
    </row>
    <row r="36" customHeight="1" spans="1:30">
      <c r="A36" s="35"/>
      <c r="B36" s="35"/>
      <c r="C36" s="35"/>
      <c r="D36" s="251"/>
      <c r="E36" s="277">
        <v>290</v>
      </c>
      <c r="F36" s="278" t="s">
        <v>136</v>
      </c>
      <c r="G36" s="274">
        <v>380542</v>
      </c>
      <c r="H36" s="274">
        <v>83466</v>
      </c>
      <c r="I36" s="274">
        <v>297076</v>
      </c>
      <c r="J36" s="35"/>
      <c r="K36" s="284">
        <v>0.729211</v>
      </c>
      <c r="L36" s="279">
        <v>0.711427</v>
      </c>
      <c r="M36" s="279">
        <v>0.747906</v>
      </c>
      <c r="N36" s="279">
        <v>0.88411</v>
      </c>
      <c r="O36" s="192">
        <v>59380</v>
      </c>
      <c r="P36" s="192">
        <v>24086</v>
      </c>
      <c r="Q36" s="192">
        <v>277061</v>
      </c>
      <c r="R36" s="192">
        <v>20015</v>
      </c>
      <c r="S36" s="286"/>
      <c r="T36" s="35"/>
      <c r="U36" s="307">
        <v>11035</v>
      </c>
      <c r="V36" s="307">
        <v>104465</v>
      </c>
      <c r="W36" s="35"/>
      <c r="X36" s="35"/>
      <c r="Y36" s="35"/>
      <c r="Z36" s="35"/>
      <c r="AA36" s="35"/>
      <c r="AB36" s="35"/>
      <c r="AC36" s="35"/>
      <c r="AD36" s="35"/>
    </row>
    <row r="37" customHeight="1" spans="1:30">
      <c r="A37" s="35"/>
      <c r="B37" s="35"/>
      <c r="C37" s="35"/>
      <c r="D37" s="251"/>
      <c r="E37" s="277">
        <v>290</v>
      </c>
      <c r="F37" s="278" t="s">
        <v>137</v>
      </c>
      <c r="G37" s="274">
        <v>380542</v>
      </c>
      <c r="H37" s="274">
        <v>83851</v>
      </c>
      <c r="I37" s="274">
        <v>296691</v>
      </c>
      <c r="J37" s="35"/>
      <c r="K37" s="284">
        <v>0.732551</v>
      </c>
      <c r="L37" s="279">
        <v>0.713086</v>
      </c>
      <c r="M37" s="279">
        <v>0.753108</v>
      </c>
      <c r="N37" s="279">
        <v>0.885269</v>
      </c>
      <c r="O37" s="192">
        <v>59793</v>
      </c>
      <c r="P37" s="192">
        <v>24058</v>
      </c>
      <c r="Q37" s="192">
        <v>277089</v>
      </c>
      <c r="R37" s="192">
        <v>19602</v>
      </c>
      <c r="S37" s="286"/>
      <c r="T37" s="35"/>
      <c r="U37" s="307">
        <v>11298</v>
      </c>
      <c r="V37" s="307">
        <v>104202</v>
      </c>
      <c r="W37" s="35"/>
      <c r="X37" s="35"/>
      <c r="Y37" s="35"/>
      <c r="Z37" s="35"/>
      <c r="AA37" s="35"/>
      <c r="AB37" s="35"/>
      <c r="AC37" s="35"/>
      <c r="AD37" s="35"/>
    </row>
    <row r="38" customHeight="1" spans="1:30">
      <c r="A38" s="35"/>
      <c r="B38" s="35"/>
      <c r="C38" s="35"/>
      <c r="D38" s="251"/>
      <c r="E38" s="277" t="s">
        <v>138</v>
      </c>
      <c r="F38" s="278" t="s">
        <v>139</v>
      </c>
      <c r="G38" s="274"/>
      <c r="H38" s="274"/>
      <c r="I38" s="274"/>
      <c r="J38" s="35"/>
      <c r="K38" s="284"/>
      <c r="L38" s="279"/>
      <c r="M38" s="279"/>
      <c r="N38" s="279"/>
      <c r="O38" s="192"/>
      <c r="P38" s="192"/>
      <c r="Q38" s="192"/>
      <c r="R38" s="192"/>
      <c r="S38" s="300">
        <v>0.70123</v>
      </c>
      <c r="T38" s="35"/>
      <c r="U38" s="307"/>
      <c r="V38" s="307"/>
      <c r="W38" s="35"/>
      <c r="X38" s="35"/>
      <c r="Y38" s="35"/>
      <c r="Z38" s="35"/>
      <c r="AA38" s="35"/>
      <c r="AB38" s="35"/>
      <c r="AC38" s="35"/>
      <c r="AD38" s="35"/>
    </row>
    <row r="39" customHeight="1" spans="1:30">
      <c r="A39" s="35"/>
      <c r="B39" s="35"/>
      <c r="C39" s="35"/>
      <c r="D39" s="252"/>
      <c r="E39" s="277">
        <v>290</v>
      </c>
      <c r="F39" s="278" t="s">
        <v>140</v>
      </c>
      <c r="G39" s="274">
        <v>380542</v>
      </c>
      <c r="H39" s="274">
        <v>84436</v>
      </c>
      <c r="I39" s="274">
        <v>296106</v>
      </c>
      <c r="J39" s="35"/>
      <c r="K39" s="284">
        <v>0.736002</v>
      </c>
      <c r="L39" s="279">
        <v>0.714032</v>
      </c>
      <c r="M39" s="279">
        <v>0.759368</v>
      </c>
      <c r="N39" s="279">
        <v>0.886344</v>
      </c>
      <c r="O39" s="192">
        <v>60290</v>
      </c>
      <c r="P39" s="192">
        <v>24146</v>
      </c>
      <c r="Q39" s="192">
        <v>277001</v>
      </c>
      <c r="R39" s="192">
        <v>19105</v>
      </c>
      <c r="S39" s="286"/>
      <c r="T39" s="35"/>
      <c r="U39" s="307">
        <v>11455</v>
      </c>
      <c r="V39" s="307">
        <v>104045</v>
      </c>
      <c r="W39" s="35"/>
      <c r="X39" s="35"/>
      <c r="Y39" s="35"/>
      <c r="Z39" s="35"/>
      <c r="AA39" s="35"/>
      <c r="AB39" s="35"/>
      <c r="AC39" s="35"/>
      <c r="AD39" s="35"/>
    </row>
    <row r="40" customHeight="1" spans="1:30">
      <c r="A40" s="35"/>
      <c r="B40" s="35"/>
      <c r="C40" s="35"/>
      <c r="D40" s="253" t="s">
        <v>141</v>
      </c>
      <c r="E40" s="276" t="s">
        <v>138</v>
      </c>
      <c r="F40" s="35"/>
      <c r="G40" s="274">
        <v>380542</v>
      </c>
      <c r="H40" s="279">
        <v>91967</v>
      </c>
      <c r="I40" s="279">
        <v>288575</v>
      </c>
      <c r="J40" s="279"/>
      <c r="K40" s="285">
        <v>0.737783</v>
      </c>
      <c r="L40" s="279">
        <v>0.687355</v>
      </c>
      <c r="M40" s="279">
        <v>0.796196</v>
      </c>
      <c r="N40" s="279">
        <v>0.796196</v>
      </c>
      <c r="O40" s="279">
        <v>63214</v>
      </c>
      <c r="P40" s="279">
        <v>28753</v>
      </c>
      <c r="Q40" s="279">
        <v>272394</v>
      </c>
      <c r="R40" s="192">
        <v>16181</v>
      </c>
      <c r="S40" s="301">
        <v>0.70313</v>
      </c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</row>
    <row r="41" customHeight="1" spans="1:30">
      <c r="A41" s="35"/>
      <c r="B41" s="35"/>
      <c r="C41" s="35"/>
      <c r="D41" s="35"/>
      <c r="E41" s="276" t="s">
        <v>142</v>
      </c>
      <c r="F41" s="278" t="s">
        <v>143</v>
      </c>
      <c r="G41" s="274">
        <v>380542</v>
      </c>
      <c r="H41" s="35">
        <v>83496</v>
      </c>
      <c r="I41" s="35">
        <v>297046</v>
      </c>
      <c r="J41" s="35"/>
      <c r="K41" s="286">
        <v>0.729371</v>
      </c>
      <c r="L41" s="35">
        <v>0.711459</v>
      </c>
      <c r="M41" s="35">
        <v>0.748208</v>
      </c>
      <c r="N41" s="35">
        <v>0.884157</v>
      </c>
      <c r="O41" s="35">
        <v>59404</v>
      </c>
      <c r="P41" s="35">
        <v>24092</v>
      </c>
      <c r="Q41" s="35">
        <v>277055</v>
      </c>
      <c r="R41" s="35">
        <v>19991</v>
      </c>
      <c r="S41" s="286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</row>
    <row r="42" customHeight="1" spans="1:30">
      <c r="A42" s="35"/>
      <c r="B42" s="35"/>
      <c r="C42" s="35"/>
      <c r="D42" s="35"/>
      <c r="E42" s="277"/>
      <c r="F42" s="35"/>
      <c r="G42" s="280"/>
      <c r="H42" s="35"/>
      <c r="I42" s="35"/>
      <c r="J42" s="35"/>
      <c r="K42" s="286"/>
      <c r="L42" s="35"/>
      <c r="M42" s="35"/>
      <c r="N42" s="35"/>
      <c r="O42" s="35"/>
      <c r="P42" s="35"/>
      <c r="Q42" s="35"/>
      <c r="R42" s="35"/>
      <c r="S42" s="286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</row>
    <row r="43" customHeight="1" spans="1:30">
      <c r="A43" s="35"/>
      <c r="B43" s="35"/>
      <c r="C43" s="35"/>
      <c r="D43" s="35"/>
      <c r="E43" s="277"/>
      <c r="F43" s="278" t="s">
        <v>144</v>
      </c>
      <c r="G43" s="280"/>
      <c r="H43" s="35"/>
      <c r="I43" s="35"/>
      <c r="J43" s="35"/>
      <c r="K43" s="286"/>
      <c r="L43" s="35"/>
      <c r="M43" s="35"/>
      <c r="N43" s="35"/>
      <c r="O43" s="35"/>
      <c r="P43" s="35"/>
      <c r="Q43" s="35"/>
      <c r="R43" s="35"/>
      <c r="S43" s="286">
        <v>0.70167</v>
      </c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</row>
    <row r="44" customHeight="1" spans="1:30">
      <c r="A44" s="35"/>
      <c r="B44" s="35"/>
      <c r="C44" s="35"/>
      <c r="D44" s="35"/>
      <c r="E44" s="277"/>
      <c r="F44" s="35"/>
      <c r="G44" s="280"/>
      <c r="H44" s="35"/>
      <c r="I44" s="35"/>
      <c r="J44" s="35"/>
      <c r="K44" s="286"/>
      <c r="L44" s="35"/>
      <c r="M44" s="35"/>
      <c r="N44" s="35"/>
      <c r="O44" s="35"/>
      <c r="P44" s="35"/>
      <c r="Q44" s="35"/>
      <c r="R44" s="35"/>
      <c r="S44" s="286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</row>
    <row r="45" customHeight="1" spans="1:30">
      <c r="A45" s="35"/>
      <c r="B45" s="35"/>
      <c r="C45" s="35"/>
      <c r="D45" s="35"/>
      <c r="E45" s="277"/>
      <c r="F45" s="35"/>
      <c r="G45" s="280"/>
      <c r="H45" s="35"/>
      <c r="I45" s="35"/>
      <c r="J45" s="35"/>
      <c r="K45" s="286"/>
      <c r="L45" s="35"/>
      <c r="M45" s="35"/>
      <c r="N45" s="35"/>
      <c r="O45" s="35"/>
      <c r="P45" s="35"/>
      <c r="Q45" s="35"/>
      <c r="R45" s="35"/>
      <c r="S45" s="286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</row>
    <row r="46" customHeight="1" spans="1:30">
      <c r="A46" s="35"/>
      <c r="B46" s="35"/>
      <c r="C46" s="35"/>
      <c r="D46" s="35"/>
      <c r="E46" s="277"/>
      <c r="F46" s="35"/>
      <c r="G46" s="280"/>
      <c r="H46" s="35"/>
      <c r="I46" s="35"/>
      <c r="J46" s="35"/>
      <c r="K46" s="286"/>
      <c r="L46" s="35"/>
      <c r="M46" s="35"/>
      <c r="N46" s="35"/>
      <c r="O46" s="35"/>
      <c r="P46" s="35"/>
      <c r="Q46" s="35"/>
      <c r="R46" s="35"/>
      <c r="S46" s="286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</row>
    <row r="47" customHeight="1" spans="1:30">
      <c r="A47" s="35"/>
      <c r="B47" s="35"/>
      <c r="C47" s="35"/>
      <c r="D47" s="35"/>
      <c r="E47" s="277"/>
      <c r="F47" s="35"/>
      <c r="G47" s="280"/>
      <c r="H47" s="35"/>
      <c r="I47" s="35"/>
      <c r="J47" s="35"/>
      <c r="K47" s="286"/>
      <c r="L47" s="35"/>
      <c r="M47" s="35"/>
      <c r="N47" s="35"/>
      <c r="O47" s="35"/>
      <c r="P47" s="35"/>
      <c r="Q47" s="35"/>
      <c r="R47" s="35"/>
      <c r="S47" s="286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</row>
    <row r="48" customHeight="1" spans="1:30">
      <c r="A48" s="35"/>
      <c r="B48" s="35"/>
      <c r="C48" s="35"/>
      <c r="D48" s="35"/>
      <c r="E48" s="277"/>
      <c r="F48" s="35"/>
      <c r="G48" s="280"/>
      <c r="H48" s="35"/>
      <c r="I48" s="35"/>
      <c r="J48" s="35"/>
      <c r="K48" s="286"/>
      <c r="L48" s="35"/>
      <c r="M48" s="35"/>
      <c r="N48" s="35"/>
      <c r="O48" s="35"/>
      <c r="P48" s="35"/>
      <c r="Q48" s="35"/>
      <c r="R48" s="35"/>
      <c r="S48" s="286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</row>
    <row r="49" customHeight="1" spans="1:30">
      <c r="A49" s="35"/>
      <c r="B49" s="35"/>
      <c r="C49" s="35"/>
      <c r="D49" s="35"/>
      <c r="E49" s="277"/>
      <c r="F49" s="35"/>
      <c r="G49" s="280"/>
      <c r="H49" s="35"/>
      <c r="I49" s="35"/>
      <c r="J49" s="35"/>
      <c r="K49" s="286"/>
      <c r="L49" s="35"/>
      <c r="M49" s="35"/>
      <c r="N49" s="35"/>
      <c r="O49" s="35"/>
      <c r="P49" s="35"/>
      <c r="Q49" s="35"/>
      <c r="R49" s="35"/>
      <c r="S49" s="286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</row>
  </sheetData>
  <mergeCells count="24">
    <mergeCell ref="D1:E1"/>
    <mergeCell ref="G1:R1"/>
    <mergeCell ref="S1:W1"/>
    <mergeCell ref="A3:A10"/>
    <mergeCell ref="B3:B9"/>
    <mergeCell ref="B10:B18"/>
    <mergeCell ref="C3:C9"/>
    <mergeCell ref="C10:C18"/>
    <mergeCell ref="D3:D4"/>
    <mergeCell ref="D5:D6"/>
    <mergeCell ref="D7:D8"/>
    <mergeCell ref="D9:D10"/>
    <mergeCell ref="D11:D12"/>
    <mergeCell ref="D14:D15"/>
    <mergeCell ref="D16:D17"/>
    <mergeCell ref="D34:D39"/>
    <mergeCell ref="E3:E4"/>
    <mergeCell ref="E5:E6"/>
    <mergeCell ref="E7:E8"/>
    <mergeCell ref="E9:E10"/>
    <mergeCell ref="E11:E12"/>
    <mergeCell ref="E14:E15"/>
    <mergeCell ref="E16:E17"/>
    <mergeCell ref="T3:T27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5"/>
  <sheetViews>
    <sheetView showGridLines="0" topLeftCell="D1" workbookViewId="0">
      <pane ySplit="2" topLeftCell="A21" activePane="bottomLeft" state="frozen"/>
      <selection/>
      <selection pane="bottomLeft" activeCell="D1" sqref="$A1:$XFD25"/>
    </sheetView>
  </sheetViews>
  <sheetFormatPr defaultColWidth="9.14285714285714" defaultRowHeight="30" customHeight="1"/>
  <cols>
    <col min="1" max="1" width="2.57142857142857" style="58" customWidth="1"/>
    <col min="2" max="2" width="3.71428571428571" style="58" customWidth="1"/>
    <col min="3" max="3" width="27" style="58" customWidth="1"/>
    <col min="4" max="4" width="38.4952380952381" style="59" customWidth="1"/>
    <col min="5" max="5" width="10.8571428571429" style="60" customWidth="1"/>
    <col min="6" max="6" width="18.3238095238095" style="61" customWidth="1"/>
    <col min="7" max="7" width="17.8571428571429" style="62"/>
    <col min="8" max="8" width="12.7809523809524" style="62" customWidth="1"/>
    <col min="9" max="9" width="17.8571428571429" style="62"/>
    <col min="10" max="10" width="12.1428571428571" style="63"/>
    <col min="11" max="13" width="12" style="64"/>
    <col min="14" max="16" width="12.8571428571429" style="65" customWidth="1"/>
    <col min="17" max="17" width="12.8571428571429" style="62" customWidth="1"/>
    <col min="18" max="18" width="10.5714285714286" style="66"/>
    <col min="19" max="19" width="14.4285714285714" style="67" customWidth="1"/>
    <col min="20" max="20" width="13.2857142857143" style="67" customWidth="1"/>
    <col min="21" max="21" width="14.4285714285714" style="67" customWidth="1"/>
  </cols>
  <sheetData>
    <row r="1" s="52" customFormat="1" ht="35" customHeight="1" spans="1:21">
      <c r="A1" s="68"/>
      <c r="B1" s="68"/>
      <c r="C1" s="68"/>
      <c r="D1" s="69" t="s">
        <v>21</v>
      </c>
      <c r="E1" s="121"/>
      <c r="F1" s="122" t="s">
        <v>63</v>
      </c>
      <c r="G1" s="123" t="s">
        <v>145</v>
      </c>
      <c r="H1" s="123"/>
      <c r="I1" s="123"/>
      <c r="J1" s="160"/>
      <c r="K1" s="160"/>
      <c r="L1" s="160"/>
      <c r="M1" s="160"/>
      <c r="N1" s="123"/>
      <c r="O1" s="123"/>
      <c r="P1" s="123"/>
      <c r="Q1" s="123"/>
      <c r="R1" s="196" t="s">
        <v>2</v>
      </c>
      <c r="S1" s="196"/>
      <c r="T1" s="196"/>
      <c r="U1" s="196"/>
    </row>
    <row r="2" s="53" customFormat="1" ht="35" customHeight="1" spans="1:21">
      <c r="A2" s="70"/>
      <c r="B2" s="71" t="s">
        <v>65</v>
      </c>
      <c r="C2" s="70" t="s">
        <v>66</v>
      </c>
      <c r="D2" s="72" t="s">
        <v>67</v>
      </c>
      <c r="E2" s="124" t="s">
        <v>68</v>
      </c>
      <c r="F2" s="125"/>
      <c r="G2" s="126" t="s">
        <v>11</v>
      </c>
      <c r="H2" s="126" t="s">
        <v>12</v>
      </c>
      <c r="I2" s="126" t="s">
        <v>13</v>
      </c>
      <c r="J2" s="161" t="s">
        <v>70</v>
      </c>
      <c r="K2" s="161" t="s">
        <v>71</v>
      </c>
      <c r="L2" s="161" t="s">
        <v>72</v>
      </c>
      <c r="M2" s="161" t="s">
        <v>73</v>
      </c>
      <c r="N2" s="185" t="s">
        <v>74</v>
      </c>
      <c r="O2" s="186" t="s">
        <v>75</v>
      </c>
      <c r="P2" s="186" t="s">
        <v>76</v>
      </c>
      <c r="Q2" s="197" t="s">
        <v>77</v>
      </c>
      <c r="R2" s="125" t="s">
        <v>78</v>
      </c>
      <c r="S2" s="126" t="s">
        <v>11</v>
      </c>
      <c r="T2" s="126" t="s">
        <v>12</v>
      </c>
      <c r="U2" s="126" t="s">
        <v>13</v>
      </c>
    </row>
    <row r="3" s="54" customFormat="1" ht="35" customHeight="1" spans="1:21">
      <c r="A3" s="73">
        <v>1</v>
      </c>
      <c r="B3" s="74" t="s">
        <v>1</v>
      </c>
      <c r="C3" s="75" t="s">
        <v>146</v>
      </c>
      <c r="D3" s="76" t="s">
        <v>147</v>
      </c>
      <c r="E3" s="127">
        <v>46</v>
      </c>
      <c r="F3" s="128" t="s">
        <v>148</v>
      </c>
      <c r="G3" s="129"/>
      <c r="H3" s="129"/>
      <c r="I3" s="129"/>
      <c r="J3" s="162">
        <v>0.607321</v>
      </c>
      <c r="K3" s="163">
        <v>0.531042</v>
      </c>
      <c r="L3" s="163">
        <v>0.709189</v>
      </c>
      <c r="M3" s="163">
        <v>0.790883</v>
      </c>
      <c r="N3" s="187"/>
      <c r="O3" s="187"/>
      <c r="P3" s="187"/>
      <c r="Q3" s="129"/>
      <c r="R3" s="198"/>
      <c r="S3" s="199"/>
      <c r="T3" s="199"/>
      <c r="U3" s="199"/>
    </row>
    <row r="4" ht="35" customHeight="1" spans="1:21">
      <c r="A4" s="77"/>
      <c r="B4" s="74"/>
      <c r="C4" s="75"/>
      <c r="D4" s="78"/>
      <c r="E4" s="130"/>
      <c r="F4" s="131" t="s">
        <v>149</v>
      </c>
      <c r="G4" s="132"/>
      <c r="H4" s="132"/>
      <c r="I4" s="132"/>
      <c r="J4" s="164">
        <v>0.607849</v>
      </c>
      <c r="K4" s="165">
        <v>0.53326</v>
      </c>
      <c r="L4" s="165">
        <v>0.706696</v>
      </c>
      <c r="M4" s="165">
        <v>0.792079</v>
      </c>
      <c r="N4" s="188"/>
      <c r="O4" s="188"/>
      <c r="P4" s="188"/>
      <c r="Q4" s="145"/>
      <c r="R4" s="181">
        <v>0.20838</v>
      </c>
      <c r="S4" s="200"/>
      <c r="T4" s="200"/>
      <c r="U4" s="200"/>
    </row>
    <row r="5" s="25" customFormat="1" ht="35" customHeight="1" spans="1:21">
      <c r="A5" s="79" t="s">
        <v>150</v>
      </c>
      <c r="B5" s="80"/>
      <c r="C5" s="81"/>
      <c r="D5" s="82" t="s">
        <v>151</v>
      </c>
      <c r="E5" s="133">
        <v>48</v>
      </c>
      <c r="F5" s="134" t="s">
        <v>148</v>
      </c>
      <c r="G5" s="135">
        <v>102030</v>
      </c>
      <c r="H5" s="135">
        <v>30915</v>
      </c>
      <c r="I5" s="135">
        <v>71115</v>
      </c>
      <c r="J5" s="166">
        <v>0.697075</v>
      </c>
      <c r="K5" s="167">
        <v>0.609769</v>
      </c>
      <c r="L5" s="167">
        <v>0.81356</v>
      </c>
      <c r="M5" s="167">
        <v>0.83942</v>
      </c>
      <c r="N5" s="189">
        <v>18851</v>
      </c>
      <c r="O5" s="189">
        <v>12064</v>
      </c>
      <c r="P5" s="189">
        <v>66795</v>
      </c>
      <c r="Q5" s="201">
        <v>4320</v>
      </c>
      <c r="R5" s="202">
        <v>0.4796</v>
      </c>
      <c r="S5" s="135">
        <v>163019</v>
      </c>
      <c r="T5" s="135">
        <v>23437</v>
      </c>
      <c r="U5" s="135">
        <v>139582</v>
      </c>
    </row>
    <row r="6" s="25" customFormat="1" ht="35" customHeight="1" spans="1:21">
      <c r="A6" s="83"/>
      <c r="B6" s="80"/>
      <c r="C6" s="81"/>
      <c r="D6" s="82"/>
      <c r="E6" s="136"/>
      <c r="F6" s="137" t="s">
        <v>152</v>
      </c>
      <c r="G6" s="135"/>
      <c r="H6" s="135" t="s">
        <v>153</v>
      </c>
      <c r="I6" s="135">
        <v>71300</v>
      </c>
      <c r="J6" s="168">
        <v>0.699468</v>
      </c>
      <c r="K6" s="167">
        <v>0.61344</v>
      </c>
      <c r="L6" s="167">
        <v>0.81356</v>
      </c>
      <c r="M6" s="167">
        <v>0.841233</v>
      </c>
      <c r="N6" s="189">
        <v>18851</v>
      </c>
      <c r="O6" s="189">
        <v>11879</v>
      </c>
      <c r="P6" s="189">
        <v>66980</v>
      </c>
      <c r="Q6" s="201">
        <v>4320</v>
      </c>
      <c r="R6" s="203">
        <v>0.65742</v>
      </c>
      <c r="S6" s="135">
        <v>163019</v>
      </c>
      <c r="T6" s="135">
        <v>14037</v>
      </c>
      <c r="U6" s="135">
        <v>148982</v>
      </c>
    </row>
    <row r="7" s="55" customFormat="1" ht="35" customHeight="1" spans="1:21">
      <c r="A7" s="84"/>
      <c r="B7" s="85"/>
      <c r="C7" s="75"/>
      <c r="D7" s="78"/>
      <c r="E7" s="138"/>
      <c r="F7" s="139" t="s">
        <v>149</v>
      </c>
      <c r="G7" s="140"/>
      <c r="H7" s="141">
        <v>27480</v>
      </c>
      <c r="I7" s="141">
        <v>74548</v>
      </c>
      <c r="J7" s="169">
        <v>0.646877</v>
      </c>
      <c r="K7" s="170">
        <v>0.597125</v>
      </c>
      <c r="L7" s="170">
        <v>0.705672</v>
      </c>
      <c r="M7" s="170">
        <v>0.824411</v>
      </c>
      <c r="N7" s="190">
        <v>16409</v>
      </c>
      <c r="O7" s="190">
        <v>11071</v>
      </c>
      <c r="P7" s="190">
        <v>67704</v>
      </c>
      <c r="Q7" s="204">
        <v>6844</v>
      </c>
      <c r="R7" s="205"/>
      <c r="S7" s="206"/>
      <c r="T7" s="141">
        <v>13184</v>
      </c>
      <c r="U7" s="206"/>
    </row>
    <row r="8" s="55" customFormat="1" ht="35" customHeight="1" spans="1:21">
      <c r="A8" s="86"/>
      <c r="B8" s="85"/>
      <c r="C8" s="75"/>
      <c r="D8" s="87" t="s">
        <v>154</v>
      </c>
      <c r="E8" s="142" t="s">
        <v>155</v>
      </c>
      <c r="F8" s="139" t="s">
        <v>148</v>
      </c>
      <c r="G8" s="141">
        <v>102030</v>
      </c>
      <c r="H8" s="141">
        <v>31004</v>
      </c>
      <c r="I8" s="141">
        <v>71026</v>
      </c>
      <c r="J8" s="171">
        <v>0.69641</v>
      </c>
      <c r="K8" s="172">
        <v>0.608438</v>
      </c>
      <c r="L8" s="172">
        <v>0.814121</v>
      </c>
      <c r="M8" s="172">
        <v>0.838802</v>
      </c>
      <c r="N8" s="190">
        <v>18864</v>
      </c>
      <c r="O8" s="190">
        <v>12140</v>
      </c>
      <c r="P8" s="190">
        <v>66719</v>
      </c>
      <c r="Q8" s="190">
        <v>4307</v>
      </c>
      <c r="R8" s="205"/>
      <c r="S8" s="206"/>
      <c r="T8" s="141"/>
      <c r="U8" s="206"/>
    </row>
    <row r="9" s="55" customFormat="1" ht="83" customHeight="1" spans="1:21">
      <c r="A9" s="86"/>
      <c r="B9" s="85"/>
      <c r="C9" s="75"/>
      <c r="D9" s="78"/>
      <c r="E9" s="143"/>
      <c r="F9" s="139"/>
      <c r="G9" s="141">
        <v>102030</v>
      </c>
      <c r="H9" s="141"/>
      <c r="I9" s="141"/>
      <c r="J9" s="171"/>
      <c r="K9" s="172"/>
      <c r="L9" s="172"/>
      <c r="M9" s="172"/>
      <c r="N9" s="190"/>
      <c r="O9" s="190"/>
      <c r="P9" s="190"/>
      <c r="Q9" s="190"/>
      <c r="R9" s="205"/>
      <c r="S9" s="206"/>
      <c r="T9" s="141"/>
      <c r="U9" s="206"/>
    </row>
    <row r="10" ht="35" customHeight="1" spans="1:21">
      <c r="A10" s="77">
        <v>3</v>
      </c>
      <c r="B10" s="74"/>
      <c r="C10" s="75"/>
      <c r="D10" s="88" t="s">
        <v>156</v>
      </c>
      <c r="E10" s="144">
        <v>47</v>
      </c>
      <c r="F10" s="131" t="s">
        <v>157</v>
      </c>
      <c r="G10" s="145"/>
      <c r="H10" s="145"/>
      <c r="I10" s="145"/>
      <c r="J10" s="164"/>
      <c r="K10" s="165"/>
      <c r="L10" s="173"/>
      <c r="M10" s="173"/>
      <c r="N10" s="191"/>
      <c r="O10" s="191"/>
      <c r="P10" s="188"/>
      <c r="Q10" s="145"/>
      <c r="R10" s="181"/>
      <c r="S10" s="200"/>
      <c r="T10" s="200"/>
      <c r="U10" s="200"/>
    </row>
    <row r="11" ht="35" customHeight="1" spans="1:21">
      <c r="A11" s="77"/>
      <c r="B11" s="74"/>
      <c r="C11" s="75"/>
      <c r="D11" s="78"/>
      <c r="E11" s="146"/>
      <c r="F11" s="131"/>
      <c r="G11" s="145"/>
      <c r="H11" s="145"/>
      <c r="I11" s="145"/>
      <c r="J11" s="164"/>
      <c r="K11" s="165"/>
      <c r="L11" s="165"/>
      <c r="M11" s="165"/>
      <c r="N11" s="188"/>
      <c r="O11" s="188"/>
      <c r="P11" s="188"/>
      <c r="Q11" s="145"/>
      <c r="R11" s="181"/>
      <c r="S11" s="200"/>
      <c r="T11" s="200"/>
      <c r="U11" s="200"/>
    </row>
    <row r="12" ht="35" customHeight="1" spans="1:21">
      <c r="A12" s="89">
        <v>4</v>
      </c>
      <c r="B12" s="74"/>
      <c r="C12" s="75"/>
      <c r="D12" s="88" t="s">
        <v>158</v>
      </c>
      <c r="E12" s="144">
        <v>47</v>
      </c>
      <c r="F12" s="131"/>
      <c r="G12" s="145"/>
      <c r="H12" s="145"/>
      <c r="I12" s="145"/>
      <c r="J12" s="164"/>
      <c r="K12" s="165"/>
      <c r="L12" s="165"/>
      <c r="M12" s="165"/>
      <c r="N12" s="188"/>
      <c r="O12" s="188"/>
      <c r="P12" s="188"/>
      <c r="Q12" s="145"/>
      <c r="R12" s="181"/>
      <c r="S12" s="200"/>
      <c r="T12" s="200"/>
      <c r="U12" s="200"/>
    </row>
    <row r="13" ht="35" customHeight="1" spans="1:21">
      <c r="A13" s="90"/>
      <c r="B13" s="91" t="s">
        <v>2</v>
      </c>
      <c r="C13" s="75"/>
      <c r="D13" s="78"/>
      <c r="E13" s="146"/>
      <c r="F13" s="131"/>
      <c r="G13" s="132"/>
      <c r="H13" s="132"/>
      <c r="I13" s="132"/>
      <c r="J13" s="174"/>
      <c r="K13" s="173"/>
      <c r="L13" s="173"/>
      <c r="M13" s="173"/>
      <c r="N13" s="191"/>
      <c r="O13" s="191"/>
      <c r="P13" s="191"/>
      <c r="Q13" s="132"/>
      <c r="R13" s="181"/>
      <c r="S13" s="200"/>
      <c r="T13" s="200"/>
      <c r="U13" s="200"/>
    </row>
    <row r="14" ht="35" customHeight="1" spans="1:21">
      <c r="A14" s="89">
        <v>5</v>
      </c>
      <c r="B14" s="91"/>
      <c r="C14" s="75" t="s">
        <v>159</v>
      </c>
      <c r="D14" s="88" t="s">
        <v>160</v>
      </c>
      <c r="E14" s="144">
        <v>55</v>
      </c>
      <c r="F14" s="131"/>
      <c r="G14" s="132"/>
      <c r="H14" s="132"/>
      <c r="I14" s="132"/>
      <c r="J14" s="174"/>
      <c r="K14" s="173"/>
      <c r="L14" s="173"/>
      <c r="M14" s="173"/>
      <c r="N14" s="191"/>
      <c r="O14" s="191"/>
      <c r="P14" s="191"/>
      <c r="Q14" s="132"/>
      <c r="R14" s="181"/>
      <c r="S14" s="200"/>
      <c r="T14" s="200"/>
      <c r="U14" s="200"/>
    </row>
    <row r="15" ht="35" customHeight="1" spans="1:21">
      <c r="A15" s="90"/>
      <c r="B15" s="92"/>
      <c r="C15" s="93"/>
      <c r="D15" s="78"/>
      <c r="E15" s="146"/>
      <c r="F15" s="131"/>
      <c r="G15" s="132"/>
      <c r="H15" s="132"/>
      <c r="I15" s="132"/>
      <c r="J15" s="174"/>
      <c r="K15" s="173"/>
      <c r="L15" s="173"/>
      <c r="M15" s="173"/>
      <c r="N15" s="191"/>
      <c r="O15" s="191"/>
      <c r="P15" s="191"/>
      <c r="Q15" s="132"/>
      <c r="R15" s="181"/>
      <c r="S15" s="200"/>
      <c r="T15" s="200"/>
      <c r="U15" s="200"/>
    </row>
    <row r="16" ht="35" customHeight="1" spans="1:21">
      <c r="A16" s="89">
        <v>6</v>
      </c>
      <c r="B16" s="91"/>
      <c r="C16" s="93"/>
      <c r="D16" s="88" t="s">
        <v>161</v>
      </c>
      <c r="E16" s="144">
        <v>56</v>
      </c>
      <c r="F16" s="131" t="s">
        <v>148</v>
      </c>
      <c r="G16" s="141">
        <v>102030</v>
      </c>
      <c r="H16" s="141">
        <v>31273</v>
      </c>
      <c r="I16" s="141">
        <v>70757</v>
      </c>
      <c r="J16" s="175">
        <v>0.68294</v>
      </c>
      <c r="K16" s="172">
        <v>0.594474</v>
      </c>
      <c r="L16" s="172">
        <v>0.802339</v>
      </c>
      <c r="M16" s="172">
        <v>0.830814</v>
      </c>
      <c r="N16" s="190">
        <v>18591</v>
      </c>
      <c r="O16" s="190">
        <v>12682</v>
      </c>
      <c r="P16" s="190">
        <v>66177</v>
      </c>
      <c r="Q16" s="204">
        <v>4580</v>
      </c>
      <c r="R16" s="181"/>
      <c r="S16" s="141">
        <v>163019</v>
      </c>
      <c r="T16" s="141">
        <v>23812</v>
      </c>
      <c r="U16" s="141">
        <v>139207</v>
      </c>
    </row>
    <row r="17" ht="35" customHeight="1" spans="1:21">
      <c r="A17" s="90"/>
      <c r="B17" s="91"/>
      <c r="C17" s="93"/>
      <c r="D17" s="78"/>
      <c r="E17" s="146"/>
      <c r="F17" s="131"/>
      <c r="G17" s="132"/>
      <c r="H17" s="132"/>
      <c r="I17" s="132"/>
      <c r="J17" s="174"/>
      <c r="K17" s="173"/>
      <c r="L17" s="173"/>
      <c r="M17" s="173"/>
      <c r="N17" s="190"/>
      <c r="O17" s="190"/>
      <c r="P17" s="190"/>
      <c r="Q17" s="132"/>
      <c r="R17" s="181"/>
      <c r="S17" s="200"/>
      <c r="T17" s="200"/>
      <c r="U17" s="200"/>
    </row>
    <row r="18" ht="35" customHeight="1" spans="1:21">
      <c r="A18" s="94">
        <v>7</v>
      </c>
      <c r="B18" s="95"/>
      <c r="C18" s="93"/>
      <c r="D18" s="88" t="s">
        <v>162</v>
      </c>
      <c r="E18" s="147" t="s">
        <v>163</v>
      </c>
      <c r="F18" s="131" t="s">
        <v>148</v>
      </c>
      <c r="G18" s="141">
        <v>102030</v>
      </c>
      <c r="H18" s="141">
        <v>30090</v>
      </c>
      <c r="I18" s="141">
        <v>71940</v>
      </c>
      <c r="J18" s="175">
        <v>0.690524</v>
      </c>
      <c r="K18" s="172">
        <v>0.611133</v>
      </c>
      <c r="L18" s="172">
        <v>0.793621</v>
      </c>
      <c r="M18" s="172">
        <v>0.838449</v>
      </c>
      <c r="N18" s="190">
        <v>18389</v>
      </c>
      <c r="O18" s="190">
        <v>11701</v>
      </c>
      <c r="P18" s="190">
        <v>67158</v>
      </c>
      <c r="Q18" s="204">
        <v>4782</v>
      </c>
      <c r="R18" s="181"/>
      <c r="S18" s="141">
        <v>163019</v>
      </c>
      <c r="T18" s="141">
        <v>23105</v>
      </c>
      <c r="U18" s="141">
        <v>139914</v>
      </c>
    </row>
    <row r="19" s="56" customFormat="1" ht="35" customHeight="1" spans="1:21">
      <c r="A19" s="96"/>
      <c r="B19" s="95"/>
      <c r="C19" s="93"/>
      <c r="D19" s="97"/>
      <c r="E19" s="148"/>
      <c r="F19" s="149"/>
      <c r="G19" s="150"/>
      <c r="H19" s="150"/>
      <c r="I19" s="150"/>
      <c r="J19" s="176"/>
      <c r="K19" s="177"/>
      <c r="L19" s="177"/>
      <c r="M19" s="177"/>
      <c r="N19" s="192"/>
      <c r="O19" s="192"/>
      <c r="P19" s="192"/>
      <c r="Q19" s="207"/>
      <c r="R19" s="208"/>
      <c r="S19" s="209"/>
      <c r="T19" s="209"/>
      <c r="U19" s="209"/>
    </row>
    <row r="20" s="54" customFormat="1" ht="35" customHeight="1" spans="1:21">
      <c r="A20" s="98">
        <v>8</v>
      </c>
      <c r="B20" s="99" t="s">
        <v>1</v>
      </c>
      <c r="C20" s="100" t="s">
        <v>164</v>
      </c>
      <c r="D20" s="101" t="s">
        <v>165</v>
      </c>
      <c r="E20" s="151" t="s">
        <v>166</v>
      </c>
      <c r="F20" s="152" t="s">
        <v>148</v>
      </c>
      <c r="G20" s="153">
        <v>165113</v>
      </c>
      <c r="H20" s="153">
        <v>35990</v>
      </c>
      <c r="I20" s="153">
        <v>129123</v>
      </c>
      <c r="J20" s="178">
        <v>0.663721</v>
      </c>
      <c r="K20" s="179">
        <v>0.552987</v>
      </c>
      <c r="L20" s="179">
        <v>0.829907</v>
      </c>
      <c r="M20" s="179">
        <v>0.877859</v>
      </c>
      <c r="N20" s="193">
        <v>19902</v>
      </c>
      <c r="O20" s="193">
        <v>16088</v>
      </c>
      <c r="P20" s="193">
        <v>125044</v>
      </c>
      <c r="Q20" s="195">
        <v>4079</v>
      </c>
      <c r="R20" s="198">
        <v>0.63</v>
      </c>
      <c r="S20" s="195">
        <v>199224</v>
      </c>
      <c r="T20" s="153">
        <v>16652</v>
      </c>
      <c r="U20" s="153">
        <v>182572</v>
      </c>
    </row>
    <row r="21" ht="35" customHeight="1" spans="1:21">
      <c r="A21" s="94"/>
      <c r="B21" s="102"/>
      <c r="C21" s="103"/>
      <c r="D21" s="104"/>
      <c r="E21" s="130"/>
      <c r="F21" s="131"/>
      <c r="G21" s="154"/>
      <c r="H21" s="141"/>
      <c r="I21" s="141"/>
      <c r="J21" s="174"/>
      <c r="K21" s="173"/>
      <c r="L21" s="173"/>
      <c r="M21" s="173"/>
      <c r="N21" s="190"/>
      <c r="O21" s="190"/>
      <c r="P21" s="190"/>
      <c r="Q21" s="204"/>
      <c r="R21" s="204"/>
      <c r="S21" s="204"/>
      <c r="T21" s="200"/>
      <c r="U21" s="200"/>
    </row>
    <row r="22" ht="35" customHeight="1" spans="1:21">
      <c r="A22" s="105">
        <v>9</v>
      </c>
      <c r="B22" s="91"/>
      <c r="C22" s="75"/>
      <c r="D22" s="87" t="s">
        <v>167</v>
      </c>
      <c r="E22" s="155" t="s">
        <v>168</v>
      </c>
      <c r="F22" s="131" t="s">
        <v>148</v>
      </c>
      <c r="G22" s="154">
        <v>165113</v>
      </c>
      <c r="H22" s="141">
        <v>35616</v>
      </c>
      <c r="I22" s="141">
        <v>129497</v>
      </c>
      <c r="J22" s="180">
        <v>0.660839</v>
      </c>
      <c r="K22" s="181">
        <v>0.552898</v>
      </c>
      <c r="L22" s="181">
        <v>0.82115</v>
      </c>
      <c r="M22" s="181">
        <v>0.877581</v>
      </c>
      <c r="N22" s="190">
        <v>19692</v>
      </c>
      <c r="O22" s="190">
        <v>15924</v>
      </c>
      <c r="P22" s="190">
        <v>125208</v>
      </c>
      <c r="Q22" s="204">
        <v>4289</v>
      </c>
      <c r="R22" s="204"/>
      <c r="S22" s="204">
        <v>199224</v>
      </c>
      <c r="T22" s="200"/>
      <c r="U22" s="200"/>
    </row>
    <row r="23" ht="35" customHeight="1" spans="1:21">
      <c r="A23" s="106"/>
      <c r="B23" s="91"/>
      <c r="C23" s="75"/>
      <c r="D23" s="107"/>
      <c r="E23" s="130"/>
      <c r="F23" s="131"/>
      <c r="G23" s="154"/>
      <c r="H23" s="141"/>
      <c r="I23" s="141"/>
      <c r="J23" s="180"/>
      <c r="K23" s="181"/>
      <c r="L23" s="181"/>
      <c r="M23" s="181"/>
      <c r="N23" s="190"/>
      <c r="O23" s="190"/>
      <c r="P23" s="190"/>
      <c r="Q23" s="204"/>
      <c r="R23" s="181"/>
      <c r="S23" s="200"/>
      <c r="T23" s="200"/>
      <c r="U23" s="200"/>
    </row>
    <row r="24" ht="35" customHeight="1" spans="1:21">
      <c r="A24" s="105"/>
      <c r="B24" s="91"/>
      <c r="C24" s="75"/>
      <c r="D24" s="87" t="s">
        <v>154</v>
      </c>
      <c r="E24" s="144">
        <v>46</v>
      </c>
      <c r="F24" s="131" t="s">
        <v>148</v>
      </c>
      <c r="G24" s="154">
        <v>165113</v>
      </c>
      <c r="H24" s="141">
        <v>37881</v>
      </c>
      <c r="I24" s="141">
        <v>127232</v>
      </c>
      <c r="J24" s="182">
        <v>0.661957</v>
      </c>
      <c r="K24" s="6">
        <v>0.540508</v>
      </c>
      <c r="L24" s="181"/>
      <c r="M24" s="181"/>
      <c r="N24" s="190"/>
      <c r="O24" s="190"/>
      <c r="P24" s="190"/>
      <c r="Q24" s="204"/>
      <c r="R24" s="181"/>
      <c r="S24" s="200"/>
      <c r="T24" s="200"/>
      <c r="U24" s="200"/>
    </row>
    <row r="25" ht="81" customHeight="1" spans="1:21">
      <c r="A25" s="106"/>
      <c r="B25" s="92"/>
      <c r="C25" s="108"/>
      <c r="D25" s="78"/>
      <c r="E25" s="146"/>
      <c r="F25" s="156"/>
      <c r="G25" s="132"/>
      <c r="H25" s="132"/>
      <c r="I25" s="132"/>
      <c r="J25" s="174"/>
      <c r="K25" s="173"/>
      <c r="L25" s="173"/>
      <c r="M25" s="173"/>
      <c r="N25" s="190"/>
      <c r="O25" s="190"/>
      <c r="P25" s="190"/>
      <c r="Q25" s="204"/>
      <c r="R25" s="181"/>
      <c r="S25" s="200"/>
      <c r="T25" s="200"/>
      <c r="U25" s="200"/>
    </row>
    <row r="26" ht="35" customHeight="1" spans="1:21">
      <c r="A26" s="105"/>
      <c r="B26" s="102" t="s">
        <v>2</v>
      </c>
      <c r="C26" s="109" t="s">
        <v>169</v>
      </c>
      <c r="D26" s="88"/>
      <c r="E26" s="130"/>
      <c r="F26" s="131"/>
      <c r="G26" s="132"/>
      <c r="H26" s="132"/>
      <c r="I26" s="132"/>
      <c r="J26" s="174"/>
      <c r="K26" s="173"/>
      <c r="L26" s="173"/>
      <c r="M26" s="173"/>
      <c r="N26" s="191"/>
      <c r="O26" s="191"/>
      <c r="P26" s="191"/>
      <c r="Q26" s="132"/>
      <c r="R26" s="181"/>
      <c r="S26" s="200"/>
      <c r="T26" s="200"/>
      <c r="U26" s="200"/>
    </row>
    <row r="27" ht="35" customHeight="1" spans="1:21">
      <c r="A27" s="105"/>
      <c r="B27" s="95"/>
      <c r="C27" s="93"/>
      <c r="D27" s="78"/>
      <c r="E27" s="130"/>
      <c r="F27" s="131"/>
      <c r="G27" s="132"/>
      <c r="H27" s="132"/>
      <c r="I27" s="132"/>
      <c r="J27" s="174"/>
      <c r="K27" s="173"/>
      <c r="L27" s="173"/>
      <c r="M27" s="173"/>
      <c r="N27" s="191"/>
      <c r="O27" s="191"/>
      <c r="P27" s="191"/>
      <c r="Q27" s="132"/>
      <c r="R27" s="181"/>
      <c r="S27" s="200"/>
      <c r="T27" s="200"/>
      <c r="U27" s="200"/>
    </row>
    <row r="28" ht="35" customHeight="1" spans="1:21">
      <c r="A28" s="105"/>
      <c r="B28" s="95"/>
      <c r="C28" s="93"/>
      <c r="D28" s="78"/>
      <c r="E28" s="130"/>
      <c r="F28" s="131"/>
      <c r="G28" s="132"/>
      <c r="H28" s="132"/>
      <c r="I28" s="132"/>
      <c r="J28" s="174"/>
      <c r="K28" s="173"/>
      <c r="L28" s="173"/>
      <c r="M28" s="173"/>
      <c r="N28" s="191"/>
      <c r="O28" s="191"/>
      <c r="P28" s="191"/>
      <c r="Q28" s="132"/>
      <c r="R28" s="181"/>
      <c r="S28" s="200"/>
      <c r="T28" s="200"/>
      <c r="U28" s="200"/>
    </row>
    <row r="29" ht="35" customHeight="1" spans="1:21">
      <c r="A29" s="105"/>
      <c r="B29" s="95"/>
      <c r="C29" s="93"/>
      <c r="D29" s="78"/>
      <c r="E29" s="130"/>
      <c r="F29" s="131"/>
      <c r="G29" s="132"/>
      <c r="H29" s="132"/>
      <c r="I29" s="132"/>
      <c r="J29" s="174"/>
      <c r="K29" s="173"/>
      <c r="L29" s="173"/>
      <c r="M29" s="173"/>
      <c r="N29" s="191"/>
      <c r="O29" s="191"/>
      <c r="P29" s="191"/>
      <c r="Q29" s="132"/>
      <c r="R29" s="181"/>
      <c r="S29" s="200"/>
      <c r="T29" s="200"/>
      <c r="U29" s="200"/>
    </row>
    <row r="30" ht="35" customHeight="1" spans="1:21">
      <c r="A30" s="105"/>
      <c r="B30" s="95"/>
      <c r="C30" s="93"/>
      <c r="D30" s="78"/>
      <c r="E30" s="130"/>
      <c r="F30" s="131"/>
      <c r="G30" s="132"/>
      <c r="H30" s="132"/>
      <c r="I30" s="132"/>
      <c r="J30" s="174"/>
      <c r="K30" s="173"/>
      <c r="L30" s="173"/>
      <c r="M30" s="173"/>
      <c r="N30" s="191"/>
      <c r="O30" s="191"/>
      <c r="P30" s="191"/>
      <c r="Q30" s="132"/>
      <c r="R30" s="181"/>
      <c r="S30" s="200"/>
      <c r="T30" s="200"/>
      <c r="U30" s="200"/>
    </row>
    <row r="31" s="57" customFormat="1" ht="35" customHeight="1" spans="1:21">
      <c r="A31" s="110"/>
      <c r="B31" s="111"/>
      <c r="C31" s="112"/>
      <c r="D31" s="113"/>
      <c r="E31" s="157"/>
      <c r="F31" s="158"/>
      <c r="G31" s="159"/>
      <c r="H31" s="159"/>
      <c r="I31" s="159"/>
      <c r="J31" s="183"/>
      <c r="K31" s="184"/>
      <c r="L31" s="184"/>
      <c r="M31" s="184"/>
      <c r="N31" s="194"/>
      <c r="O31" s="194"/>
      <c r="P31" s="194"/>
      <c r="Q31" s="159"/>
      <c r="R31" s="210"/>
      <c r="S31" s="211"/>
      <c r="T31" s="211"/>
      <c r="U31" s="211"/>
    </row>
    <row r="32" s="54" customFormat="1" ht="35" customHeight="1" spans="1:21">
      <c r="A32" s="114"/>
      <c r="B32" s="99" t="s">
        <v>1</v>
      </c>
      <c r="C32" s="100" t="s">
        <v>170</v>
      </c>
      <c r="D32" s="101" t="s">
        <v>171</v>
      </c>
      <c r="E32" s="144">
        <v>46</v>
      </c>
      <c r="F32" s="131" t="s">
        <v>148</v>
      </c>
      <c r="G32" s="153">
        <v>164531</v>
      </c>
      <c r="H32" s="153">
        <v>37554</v>
      </c>
      <c r="I32" s="153">
        <v>126977</v>
      </c>
      <c r="J32" s="178">
        <v>0.662161</v>
      </c>
      <c r="K32" s="179">
        <v>0.540049</v>
      </c>
      <c r="L32" s="179">
        <v>0.85563</v>
      </c>
      <c r="M32" s="179">
        <v>0.874218</v>
      </c>
      <c r="N32" s="153">
        <v>20281</v>
      </c>
      <c r="O32" s="153">
        <v>17273</v>
      </c>
      <c r="P32" s="153">
        <v>123555</v>
      </c>
      <c r="Q32" s="153">
        <v>3422</v>
      </c>
      <c r="R32" s="198">
        <v>0.63622</v>
      </c>
      <c r="S32" s="195">
        <v>198784</v>
      </c>
      <c r="T32" s="195">
        <v>16776</v>
      </c>
      <c r="U32" s="195">
        <v>182008</v>
      </c>
    </row>
    <row r="33" ht="35" customHeight="1" spans="1:21">
      <c r="A33" s="115"/>
      <c r="B33" s="102"/>
      <c r="C33" s="103"/>
      <c r="D33" s="104"/>
      <c r="E33" s="146"/>
      <c r="F33" s="131"/>
      <c r="G33" s="154"/>
      <c r="H33" s="141"/>
      <c r="I33" s="141"/>
      <c r="J33" s="174"/>
      <c r="K33" s="173"/>
      <c r="L33" s="173"/>
      <c r="M33" s="173"/>
      <c r="N33" s="190"/>
      <c r="O33" s="190"/>
      <c r="P33" s="190"/>
      <c r="Q33" s="204"/>
      <c r="R33" s="204"/>
      <c r="S33" s="204"/>
      <c r="T33" s="200"/>
      <c r="U33" s="200"/>
    </row>
    <row r="34" ht="35" customHeight="1" spans="1:21">
      <c r="A34" s="115"/>
      <c r="B34" s="91"/>
      <c r="C34" s="75"/>
      <c r="D34" s="87"/>
      <c r="E34" s="155"/>
      <c r="F34" s="131"/>
      <c r="G34" s="154"/>
      <c r="H34" s="141"/>
      <c r="I34" s="141"/>
      <c r="J34" s="180"/>
      <c r="K34" s="181"/>
      <c r="L34" s="181"/>
      <c r="M34" s="181"/>
      <c r="N34" s="190"/>
      <c r="O34" s="190"/>
      <c r="P34" s="190"/>
      <c r="Q34" s="204"/>
      <c r="R34" s="204"/>
      <c r="S34" s="204"/>
      <c r="T34" s="200"/>
      <c r="U34" s="200"/>
    </row>
    <row r="35" ht="35" customHeight="1" spans="1:21">
      <c r="A35" s="115"/>
      <c r="B35" s="91"/>
      <c r="C35" s="75"/>
      <c r="D35" s="107"/>
      <c r="E35" s="130"/>
      <c r="F35" s="131"/>
      <c r="G35" s="154"/>
      <c r="H35" s="141"/>
      <c r="I35" s="141"/>
      <c r="J35" s="180"/>
      <c r="K35" s="181"/>
      <c r="L35" s="181"/>
      <c r="M35" s="181"/>
      <c r="N35" s="190"/>
      <c r="O35" s="190"/>
      <c r="P35" s="190"/>
      <c r="Q35" s="204"/>
      <c r="R35" s="181"/>
      <c r="S35" s="200"/>
      <c r="T35" s="200"/>
      <c r="U35" s="200"/>
    </row>
    <row r="36" ht="35" customHeight="1" spans="1:21">
      <c r="A36" s="115"/>
      <c r="B36" s="91"/>
      <c r="C36" s="75"/>
      <c r="D36" s="87"/>
      <c r="E36" s="144"/>
      <c r="F36" s="131"/>
      <c r="G36" s="154"/>
      <c r="H36" s="141"/>
      <c r="I36" s="141"/>
      <c r="J36" s="182"/>
      <c r="K36" s="6"/>
      <c r="L36" s="181"/>
      <c r="M36" s="181"/>
      <c r="N36" s="190"/>
      <c r="O36" s="190"/>
      <c r="P36" s="190"/>
      <c r="Q36" s="204"/>
      <c r="R36" s="181"/>
      <c r="S36" s="200"/>
      <c r="T36" s="200"/>
      <c r="U36" s="200"/>
    </row>
    <row r="37" ht="99" customHeight="1" spans="1:21">
      <c r="A37" s="115"/>
      <c r="B37" s="92"/>
      <c r="C37" s="108"/>
      <c r="D37" s="78"/>
      <c r="E37" s="146"/>
      <c r="F37" s="156"/>
      <c r="G37" s="132"/>
      <c r="H37" s="132"/>
      <c r="I37" s="132"/>
      <c r="J37" s="174"/>
      <c r="K37" s="173"/>
      <c r="L37" s="173"/>
      <c r="M37" s="173"/>
      <c r="N37" s="190"/>
      <c r="O37" s="190"/>
      <c r="P37" s="190"/>
      <c r="Q37" s="204"/>
      <c r="R37" s="181"/>
      <c r="S37" s="200"/>
      <c r="T37" s="200"/>
      <c r="U37" s="200"/>
    </row>
    <row r="38" ht="35" customHeight="1" spans="1:21">
      <c r="A38" s="115"/>
      <c r="B38" s="102" t="s">
        <v>2</v>
      </c>
      <c r="C38" s="109" t="s">
        <v>172</v>
      </c>
      <c r="D38" s="78"/>
      <c r="E38" s="130"/>
      <c r="F38" s="131"/>
      <c r="G38" s="132"/>
      <c r="H38" s="132"/>
      <c r="I38" s="132"/>
      <c r="J38" s="174"/>
      <c r="K38" s="173"/>
      <c r="L38" s="173"/>
      <c r="M38" s="173"/>
      <c r="N38" s="191"/>
      <c r="O38" s="191"/>
      <c r="P38" s="191"/>
      <c r="Q38" s="132"/>
      <c r="R38" s="181"/>
      <c r="S38" s="200"/>
      <c r="T38" s="200"/>
      <c r="U38" s="200"/>
    </row>
    <row r="39" ht="35" customHeight="1" spans="1:21">
      <c r="A39" s="115"/>
      <c r="B39" s="95"/>
      <c r="C39" s="93"/>
      <c r="D39" s="78"/>
      <c r="E39" s="130"/>
      <c r="F39" s="131"/>
      <c r="G39" s="132"/>
      <c r="H39" s="132"/>
      <c r="I39" s="132"/>
      <c r="J39" s="174"/>
      <c r="K39" s="173"/>
      <c r="L39" s="173"/>
      <c r="M39" s="173"/>
      <c r="N39" s="191"/>
      <c r="O39" s="191"/>
      <c r="P39" s="191"/>
      <c r="Q39" s="132"/>
      <c r="R39" s="181"/>
      <c r="S39" s="200"/>
      <c r="T39" s="200"/>
      <c r="U39" s="200"/>
    </row>
    <row r="40" ht="35" customHeight="1" spans="1:21">
      <c r="A40" s="115"/>
      <c r="B40" s="95"/>
      <c r="C40" s="93"/>
      <c r="D40" s="78"/>
      <c r="E40" s="130"/>
      <c r="F40" s="131"/>
      <c r="G40" s="132"/>
      <c r="H40" s="132"/>
      <c r="I40" s="132"/>
      <c r="J40" s="174"/>
      <c r="K40" s="173"/>
      <c r="L40" s="173"/>
      <c r="M40" s="173"/>
      <c r="N40" s="191"/>
      <c r="O40" s="191"/>
      <c r="P40" s="191"/>
      <c r="Q40" s="132"/>
      <c r="R40" s="181"/>
      <c r="S40" s="200"/>
      <c r="T40" s="200"/>
      <c r="U40" s="200"/>
    </row>
    <row r="41" ht="35" customHeight="1" spans="1:21">
      <c r="A41" s="115"/>
      <c r="B41" s="95"/>
      <c r="C41" s="93"/>
      <c r="D41" s="78"/>
      <c r="E41" s="130"/>
      <c r="F41" s="131"/>
      <c r="G41" s="132"/>
      <c r="H41" s="132"/>
      <c r="I41" s="132"/>
      <c r="J41" s="174"/>
      <c r="K41" s="173"/>
      <c r="L41" s="173"/>
      <c r="M41" s="173"/>
      <c r="N41" s="191"/>
      <c r="O41" s="191"/>
      <c r="P41" s="191"/>
      <c r="Q41" s="132"/>
      <c r="R41" s="181"/>
      <c r="S41" s="200"/>
      <c r="T41" s="200"/>
      <c r="U41" s="200"/>
    </row>
    <row r="42" ht="35" customHeight="1" spans="1:21">
      <c r="A42" s="115"/>
      <c r="B42" s="95"/>
      <c r="C42" s="93"/>
      <c r="D42" s="78"/>
      <c r="E42" s="130"/>
      <c r="F42" s="131"/>
      <c r="G42" s="132"/>
      <c r="H42" s="132"/>
      <c r="I42" s="132"/>
      <c r="J42" s="174"/>
      <c r="K42" s="173"/>
      <c r="L42" s="173"/>
      <c r="M42" s="173"/>
      <c r="N42" s="191"/>
      <c r="O42" s="191"/>
      <c r="P42" s="191"/>
      <c r="Q42" s="132"/>
      <c r="R42" s="181"/>
      <c r="S42" s="200"/>
      <c r="T42" s="200"/>
      <c r="U42" s="200"/>
    </row>
    <row r="43" s="57" customFormat="1" ht="35" customHeight="1" spans="1:21">
      <c r="A43" s="116"/>
      <c r="B43" s="111"/>
      <c r="C43" s="112"/>
      <c r="D43" s="113"/>
      <c r="E43" s="157"/>
      <c r="F43" s="158"/>
      <c r="G43" s="159"/>
      <c r="H43" s="159"/>
      <c r="I43" s="159"/>
      <c r="J43" s="183"/>
      <c r="K43" s="184"/>
      <c r="L43" s="184"/>
      <c r="M43" s="184"/>
      <c r="N43" s="194"/>
      <c r="O43" s="194"/>
      <c r="P43" s="194"/>
      <c r="Q43" s="159"/>
      <c r="R43" s="210"/>
      <c r="S43" s="211"/>
      <c r="T43" s="211"/>
      <c r="U43" s="211"/>
    </row>
    <row r="44" s="54" customFormat="1" ht="35" customHeight="1" spans="1:21">
      <c r="A44" s="114" t="s">
        <v>173</v>
      </c>
      <c r="B44" s="99" t="s">
        <v>1</v>
      </c>
      <c r="C44" s="100" t="s">
        <v>174</v>
      </c>
      <c r="D44" s="101" t="s">
        <v>171</v>
      </c>
      <c r="E44" s="144">
        <v>46</v>
      </c>
      <c r="F44" s="131" t="s">
        <v>148</v>
      </c>
      <c r="G44" s="153">
        <v>114002</v>
      </c>
      <c r="H44" s="153">
        <v>30957</v>
      </c>
      <c r="I44" s="153">
        <v>83045</v>
      </c>
      <c r="J44" s="178">
        <v>0.690515</v>
      </c>
      <c r="K44" s="179">
        <v>0.608877</v>
      </c>
      <c r="L44" s="179">
        <v>0.797436</v>
      </c>
      <c r="M44" s="179">
        <v>0.851792</v>
      </c>
      <c r="N44" s="195">
        <v>18849</v>
      </c>
      <c r="O44" s="153">
        <v>12108</v>
      </c>
      <c r="P44" s="153">
        <v>78257</v>
      </c>
      <c r="Q44" s="153">
        <v>4788</v>
      </c>
      <c r="R44" s="198"/>
      <c r="S44" s="195"/>
      <c r="T44" s="195"/>
      <c r="U44" s="195"/>
    </row>
    <row r="45" ht="35" customHeight="1" spans="1:21">
      <c r="A45" s="115"/>
      <c r="B45" s="102"/>
      <c r="C45" s="103"/>
      <c r="D45" s="104"/>
      <c r="E45" s="146"/>
      <c r="F45" s="131"/>
      <c r="G45" s="154"/>
      <c r="H45" s="141"/>
      <c r="I45" s="141"/>
      <c r="J45" s="174"/>
      <c r="K45" s="173"/>
      <c r="L45" s="173"/>
      <c r="M45" s="173"/>
      <c r="N45" s="190"/>
      <c r="O45" s="190"/>
      <c r="P45" s="190"/>
      <c r="Q45" s="204"/>
      <c r="R45" s="204"/>
      <c r="S45" s="204"/>
      <c r="T45" s="200"/>
      <c r="U45" s="200"/>
    </row>
    <row r="46" ht="35" customHeight="1" spans="1:21">
      <c r="A46" s="115"/>
      <c r="B46" s="91"/>
      <c r="C46" s="75"/>
      <c r="D46" s="87"/>
      <c r="E46" s="155"/>
      <c r="F46" s="131" t="s">
        <v>148</v>
      </c>
      <c r="G46" s="154">
        <v>114002</v>
      </c>
      <c r="H46" s="154">
        <v>30840</v>
      </c>
      <c r="I46" s="154">
        <v>83162</v>
      </c>
      <c r="J46" s="180">
        <v>0.689686</v>
      </c>
      <c r="K46" s="181">
        <v>0.609144</v>
      </c>
      <c r="L46" s="181">
        <v>0.794771</v>
      </c>
      <c r="M46" s="181">
        <v>0.851713</v>
      </c>
      <c r="N46" s="190">
        <v>18786</v>
      </c>
      <c r="O46" s="154">
        <v>12054</v>
      </c>
      <c r="P46" s="154">
        <v>78311</v>
      </c>
      <c r="Q46" s="154">
        <v>4851</v>
      </c>
      <c r="R46" s="204"/>
      <c r="S46" s="204"/>
      <c r="T46" s="200"/>
      <c r="U46" s="200"/>
    </row>
    <row r="47" ht="35" customHeight="1" spans="1:21">
      <c r="A47" s="115"/>
      <c r="B47" s="91"/>
      <c r="C47" s="75"/>
      <c r="D47" s="107"/>
      <c r="E47" s="130"/>
      <c r="F47" s="131"/>
      <c r="G47" s="154"/>
      <c r="H47" s="154"/>
      <c r="I47" s="154"/>
      <c r="J47" s="180"/>
      <c r="K47" s="181"/>
      <c r="L47" s="181"/>
      <c r="M47" s="181"/>
      <c r="N47" s="190"/>
      <c r="O47" s="190"/>
      <c r="P47" s="190"/>
      <c r="Q47" s="204"/>
      <c r="R47" s="181"/>
      <c r="S47" s="200"/>
      <c r="T47" s="200"/>
      <c r="U47" s="200"/>
    </row>
    <row r="48" ht="35" customHeight="1" spans="1:21">
      <c r="A48" s="115"/>
      <c r="B48" s="91"/>
      <c r="C48" s="75"/>
      <c r="D48" s="87" t="s">
        <v>175</v>
      </c>
      <c r="E48" s="144">
        <v>48</v>
      </c>
      <c r="F48" s="131" t="s">
        <v>148</v>
      </c>
      <c r="G48" s="6">
        <v>114002</v>
      </c>
      <c r="H48" s="6">
        <v>30123</v>
      </c>
      <c r="I48" s="6">
        <v>83879</v>
      </c>
      <c r="J48" s="6">
        <v>0.678162</v>
      </c>
      <c r="K48" s="6">
        <v>0.605152</v>
      </c>
      <c r="L48" s="6">
        <v>0.771206</v>
      </c>
      <c r="M48" s="6">
        <v>0.848231</v>
      </c>
      <c r="N48" s="6">
        <v>18229</v>
      </c>
      <c r="O48" s="6">
        <v>11894</v>
      </c>
      <c r="P48" s="6">
        <v>78471</v>
      </c>
      <c r="Q48" s="6">
        <v>5408</v>
      </c>
      <c r="R48" s="181"/>
      <c r="S48" s="200"/>
      <c r="T48" s="200"/>
      <c r="U48" s="200"/>
    </row>
    <row r="49" ht="99" customHeight="1" spans="1:21">
      <c r="A49" s="115"/>
      <c r="B49" s="92"/>
      <c r="C49" s="108"/>
      <c r="D49" s="78"/>
      <c r="E49" s="146"/>
      <c r="F49" s="156"/>
      <c r="G49" s="132"/>
      <c r="H49" s="132"/>
      <c r="I49" s="132"/>
      <c r="J49" s="174"/>
      <c r="K49" s="173"/>
      <c r="L49" s="173"/>
      <c r="M49" s="173"/>
      <c r="N49" s="190"/>
      <c r="O49" s="190"/>
      <c r="P49" s="190"/>
      <c r="Q49" s="204"/>
      <c r="R49" s="181"/>
      <c r="S49" s="200"/>
      <c r="T49" s="200"/>
      <c r="U49" s="200"/>
    </row>
    <row r="50" ht="35" customHeight="1" spans="1:21">
      <c r="A50" s="115"/>
      <c r="B50" s="102" t="s">
        <v>2</v>
      </c>
      <c r="C50" s="109" t="s">
        <v>176</v>
      </c>
      <c r="D50" s="117" t="s">
        <v>177</v>
      </c>
      <c r="E50" s="130">
        <v>160</v>
      </c>
      <c r="F50" s="131" t="s">
        <v>148</v>
      </c>
      <c r="G50" s="6">
        <v>114002</v>
      </c>
      <c r="H50" s="6">
        <v>30364</v>
      </c>
      <c r="I50" s="6">
        <v>83638</v>
      </c>
      <c r="J50" s="6">
        <v>0.681987</v>
      </c>
      <c r="K50" s="6">
        <v>0.606442</v>
      </c>
      <c r="L50" s="6">
        <v>0.779033</v>
      </c>
      <c r="M50" s="6">
        <v>0.849362</v>
      </c>
      <c r="N50" s="6">
        <v>18414</v>
      </c>
      <c r="O50" s="6">
        <v>11950</v>
      </c>
      <c r="P50" s="6">
        <v>78415</v>
      </c>
      <c r="Q50" s="6">
        <v>5223</v>
      </c>
      <c r="R50" s="181"/>
      <c r="S50" s="6">
        <v>115310</v>
      </c>
      <c r="T50" s="6">
        <v>13335</v>
      </c>
      <c r="U50" s="6">
        <v>101975</v>
      </c>
    </row>
    <row r="51" ht="35" customHeight="1" spans="1:21">
      <c r="A51" s="115"/>
      <c r="B51" s="95"/>
      <c r="C51" s="93"/>
      <c r="D51" s="118"/>
      <c r="E51" s="130"/>
      <c r="F51" s="131"/>
      <c r="J51" s="6"/>
      <c r="K51" s="173"/>
      <c r="L51" s="173"/>
      <c r="M51" s="173"/>
      <c r="O51" s="191"/>
      <c r="P51" s="191"/>
      <c r="Q51" s="132"/>
      <c r="R51" s="181"/>
      <c r="S51" s="200"/>
      <c r="T51" s="200"/>
      <c r="U51" s="200"/>
    </row>
    <row r="52" ht="35" customHeight="1" spans="1:21">
      <c r="A52" s="115"/>
      <c r="B52" s="95"/>
      <c r="C52" s="93"/>
      <c r="D52" s="119"/>
      <c r="E52" s="130"/>
      <c r="F52" s="131" t="s">
        <v>148</v>
      </c>
      <c r="G52" s="132"/>
      <c r="H52" s="132"/>
      <c r="I52" s="132"/>
      <c r="J52" s="174"/>
      <c r="K52" s="173"/>
      <c r="L52" s="173"/>
      <c r="M52" s="173"/>
      <c r="N52" s="191"/>
      <c r="O52" s="191"/>
      <c r="P52" s="191"/>
      <c r="Q52" s="132"/>
      <c r="R52" s="181"/>
      <c r="S52" s="200"/>
      <c r="T52" s="200"/>
      <c r="U52" s="200"/>
    </row>
    <row r="53" ht="35" customHeight="1" spans="1:21">
      <c r="A53" s="115"/>
      <c r="B53" s="95"/>
      <c r="C53" s="93"/>
      <c r="D53" s="120"/>
      <c r="E53" s="130"/>
      <c r="F53" s="131"/>
      <c r="G53" s="132"/>
      <c r="H53" s="132"/>
      <c r="I53" s="132"/>
      <c r="J53" s="174"/>
      <c r="K53" s="173"/>
      <c r="L53" s="173"/>
      <c r="M53" s="173"/>
      <c r="N53" s="191"/>
      <c r="O53" s="191"/>
      <c r="P53" s="191"/>
      <c r="Q53" s="132"/>
      <c r="R53" s="181"/>
      <c r="S53" s="200"/>
      <c r="T53" s="200"/>
      <c r="U53" s="200"/>
    </row>
    <row r="54" ht="35" customHeight="1" spans="1:21">
      <c r="A54" s="115"/>
      <c r="B54" s="95"/>
      <c r="C54" s="93"/>
      <c r="D54" s="78"/>
      <c r="E54" s="130"/>
      <c r="F54" s="131"/>
      <c r="G54" s="132"/>
      <c r="H54" s="132"/>
      <c r="I54" s="132"/>
      <c r="J54" s="174"/>
      <c r="K54" s="173"/>
      <c r="L54" s="173"/>
      <c r="M54" s="173"/>
      <c r="N54" s="191"/>
      <c r="O54" s="191"/>
      <c r="P54" s="191"/>
      <c r="Q54" s="132"/>
      <c r="R54" s="181"/>
      <c r="S54" s="200"/>
      <c r="T54" s="200"/>
      <c r="U54" s="200"/>
    </row>
    <row r="55" s="57" customFormat="1" ht="35" customHeight="1" spans="1:21">
      <c r="A55" s="116"/>
      <c r="B55" s="111"/>
      <c r="C55" s="112"/>
      <c r="D55" s="113"/>
      <c r="E55" s="157"/>
      <c r="F55" s="158"/>
      <c r="G55" s="159"/>
      <c r="H55" s="159"/>
      <c r="I55" s="159"/>
      <c r="J55" s="183"/>
      <c r="K55" s="184"/>
      <c r="L55" s="184"/>
      <c r="M55" s="184"/>
      <c r="N55" s="194"/>
      <c r="O55" s="194"/>
      <c r="P55" s="194"/>
      <c r="Q55" s="159"/>
      <c r="R55" s="210"/>
      <c r="S55" s="211"/>
      <c r="T55" s="211"/>
      <c r="U55" s="211"/>
    </row>
    <row r="56" ht="35" customHeight="1" spans="1:21">
      <c r="A56" s="115"/>
      <c r="B56" s="91"/>
      <c r="C56" s="109" t="s">
        <v>178</v>
      </c>
      <c r="D56" s="87"/>
      <c r="E56" s="155"/>
      <c r="F56" s="131" t="s">
        <v>148</v>
      </c>
      <c r="G56" s="6">
        <v>113979</v>
      </c>
      <c r="H56" s="6">
        <v>29726</v>
      </c>
      <c r="I56" s="6">
        <v>84253</v>
      </c>
      <c r="J56" s="6">
        <v>0.684721</v>
      </c>
      <c r="K56" s="6">
        <v>0.617507</v>
      </c>
      <c r="L56" s="6">
        <v>0.768355</v>
      </c>
      <c r="M56" s="6">
        <v>0.851692</v>
      </c>
      <c r="N56" s="6">
        <v>18356</v>
      </c>
      <c r="O56" s="6">
        <v>11370</v>
      </c>
      <c r="P56" s="6">
        <v>78719</v>
      </c>
      <c r="Q56" s="6">
        <v>5534</v>
      </c>
      <c r="R56" s="204"/>
      <c r="S56" s="204"/>
      <c r="T56" s="200"/>
      <c r="U56" s="200"/>
    </row>
    <row r="57" ht="35" customHeight="1" spans="1:21">
      <c r="A57" s="115"/>
      <c r="B57" s="91"/>
      <c r="C57" s="93"/>
      <c r="D57" s="107"/>
      <c r="E57" s="130"/>
      <c r="F57" s="131"/>
      <c r="G57" s="154"/>
      <c r="H57" s="154"/>
      <c r="I57" s="154"/>
      <c r="J57" s="180"/>
      <c r="K57" s="181"/>
      <c r="L57" s="181"/>
      <c r="M57" s="181"/>
      <c r="N57" s="190"/>
      <c r="O57" s="190"/>
      <c r="P57" s="190"/>
      <c r="Q57" s="204"/>
      <c r="R57" s="181"/>
      <c r="S57" s="200"/>
      <c r="T57" s="200"/>
      <c r="U57" s="200"/>
    </row>
    <row r="58" ht="35" customHeight="1" spans="1:21">
      <c r="A58" s="115"/>
      <c r="B58" s="91"/>
      <c r="C58" s="93"/>
      <c r="D58" s="87"/>
      <c r="E58" s="144"/>
      <c r="F58" s="13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181"/>
      <c r="S58" s="200"/>
      <c r="T58" s="200"/>
      <c r="U58" s="200"/>
    </row>
    <row r="59" ht="99" customHeight="1" spans="1:21">
      <c r="A59" s="115"/>
      <c r="B59" s="92"/>
      <c r="C59" s="108"/>
      <c r="D59" s="78"/>
      <c r="E59" s="146"/>
      <c r="F59" s="156"/>
      <c r="G59" s="132"/>
      <c r="H59" s="132"/>
      <c r="I59" s="132"/>
      <c r="J59" s="174"/>
      <c r="K59" s="173"/>
      <c r="L59" s="173"/>
      <c r="M59" s="173"/>
      <c r="N59" s="190"/>
      <c r="O59" s="190"/>
      <c r="P59" s="190"/>
      <c r="Q59" s="204"/>
      <c r="R59" s="181"/>
      <c r="S59" s="200"/>
      <c r="T59" s="200"/>
      <c r="U59" s="200"/>
    </row>
    <row r="60" ht="35" customHeight="1" spans="1:21">
      <c r="A60" s="115"/>
      <c r="B60" s="102"/>
      <c r="C60" s="109" t="s">
        <v>179</v>
      </c>
      <c r="D60" s="117"/>
      <c r="E60" s="130"/>
      <c r="F60" s="13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81"/>
      <c r="S60" s="6"/>
      <c r="T60" s="6"/>
      <c r="U60" s="6"/>
    </row>
    <row r="61" ht="35" customHeight="1" spans="1:21">
      <c r="A61" s="115"/>
      <c r="B61" s="95"/>
      <c r="C61" s="93"/>
      <c r="D61" s="118"/>
      <c r="E61" s="130"/>
      <c r="F61" s="131"/>
      <c r="J61" s="6"/>
      <c r="K61" s="173"/>
      <c r="L61" s="173"/>
      <c r="M61" s="173"/>
      <c r="O61" s="191"/>
      <c r="P61" s="191"/>
      <c r="Q61" s="132"/>
      <c r="R61" s="181"/>
      <c r="S61" s="200"/>
      <c r="T61" s="200"/>
      <c r="U61" s="200"/>
    </row>
    <row r="62" ht="35" customHeight="1" spans="1:21">
      <c r="A62" s="115"/>
      <c r="B62" s="95"/>
      <c r="C62" s="93"/>
      <c r="D62" s="119"/>
      <c r="E62" s="130"/>
      <c r="F62" s="131"/>
      <c r="G62" s="132"/>
      <c r="H62" s="132"/>
      <c r="I62" s="132"/>
      <c r="J62" s="174"/>
      <c r="K62" s="173"/>
      <c r="L62" s="173"/>
      <c r="M62" s="173"/>
      <c r="N62" s="191"/>
      <c r="O62" s="191"/>
      <c r="P62" s="191"/>
      <c r="Q62" s="132"/>
      <c r="R62" s="181"/>
      <c r="S62" s="200"/>
      <c r="T62" s="200"/>
      <c r="U62" s="200"/>
    </row>
    <row r="63" ht="35" customHeight="1" spans="1:21">
      <c r="A63" s="115"/>
      <c r="B63" s="95"/>
      <c r="C63" s="93"/>
      <c r="D63" s="120"/>
      <c r="E63" s="130"/>
      <c r="F63" s="131"/>
      <c r="G63" s="132"/>
      <c r="H63" s="132"/>
      <c r="I63" s="132"/>
      <c r="J63" s="174"/>
      <c r="K63" s="173"/>
      <c r="L63" s="173"/>
      <c r="M63" s="173"/>
      <c r="N63" s="191"/>
      <c r="O63" s="191"/>
      <c r="P63" s="191"/>
      <c r="Q63" s="132"/>
      <c r="R63" s="181"/>
      <c r="S63" s="200"/>
      <c r="T63" s="200"/>
      <c r="U63" s="200"/>
    </row>
    <row r="64" ht="35" customHeight="1" spans="1:21">
      <c r="A64" s="115"/>
      <c r="B64" s="95"/>
      <c r="C64" s="93"/>
      <c r="D64" s="78"/>
      <c r="E64" s="130"/>
      <c r="F64" s="131"/>
      <c r="G64" s="132"/>
      <c r="H64" s="132"/>
      <c r="I64" s="132"/>
      <c r="J64" s="174"/>
      <c r="K64" s="173"/>
      <c r="L64" s="173"/>
      <c r="M64" s="173"/>
      <c r="N64" s="191"/>
      <c r="O64" s="191"/>
      <c r="P64" s="191"/>
      <c r="Q64" s="132"/>
      <c r="R64" s="181"/>
      <c r="S64" s="200"/>
      <c r="T64" s="200"/>
      <c r="U64" s="200"/>
    </row>
    <row r="65" s="57" customFormat="1" ht="35" customHeight="1" spans="1:21">
      <c r="A65" s="116"/>
      <c r="B65" s="111"/>
      <c r="C65" s="112"/>
      <c r="D65" s="113"/>
      <c r="E65" s="157"/>
      <c r="F65" s="158"/>
      <c r="G65" s="159"/>
      <c r="H65" s="159"/>
      <c r="I65" s="159"/>
      <c r="J65" s="183"/>
      <c r="K65" s="184"/>
      <c r="L65" s="184"/>
      <c r="M65" s="184"/>
      <c r="N65" s="194"/>
      <c r="O65" s="194"/>
      <c r="P65" s="194"/>
      <c r="Q65" s="159"/>
      <c r="R65" s="210"/>
      <c r="S65" s="211"/>
      <c r="T65" s="211"/>
      <c r="U65" s="211"/>
    </row>
  </sheetData>
  <autoFilter ref="A2:U65"/>
  <mergeCells count="74">
    <mergeCell ref="D1:E1"/>
    <mergeCell ref="G1:Q1"/>
    <mergeCell ref="R1:U1"/>
    <mergeCell ref="A3:A4"/>
    <mergeCell ref="A5:A7"/>
    <mergeCell ref="A10:A11"/>
    <mergeCell ref="A12:A13"/>
    <mergeCell ref="A14:A15"/>
    <mergeCell ref="A16:A17"/>
    <mergeCell ref="A18:A19"/>
    <mergeCell ref="A20:A21"/>
    <mergeCell ref="A22:A23"/>
    <mergeCell ref="A24:A25"/>
    <mergeCell ref="A32:A43"/>
    <mergeCell ref="A44:A55"/>
    <mergeCell ref="B3:B12"/>
    <mergeCell ref="B13:B19"/>
    <mergeCell ref="B20:B25"/>
    <mergeCell ref="B26:B31"/>
    <mergeCell ref="B32:B37"/>
    <mergeCell ref="B38:B43"/>
    <mergeCell ref="B44:B49"/>
    <mergeCell ref="B50:B55"/>
    <mergeCell ref="B60:B65"/>
    <mergeCell ref="C3:C13"/>
    <mergeCell ref="C14:C19"/>
    <mergeCell ref="C20:C25"/>
    <mergeCell ref="C26:C31"/>
    <mergeCell ref="C32:C37"/>
    <mergeCell ref="C38:C43"/>
    <mergeCell ref="C44:C49"/>
    <mergeCell ref="C50:C55"/>
    <mergeCell ref="C56:C59"/>
    <mergeCell ref="C60:C65"/>
    <mergeCell ref="D3:D4"/>
    <mergeCell ref="D5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32:D33"/>
    <mergeCell ref="D34:D35"/>
    <mergeCell ref="D36:D37"/>
    <mergeCell ref="D44:D45"/>
    <mergeCell ref="D46:D47"/>
    <mergeCell ref="D48:D49"/>
    <mergeCell ref="D50:D51"/>
    <mergeCell ref="D52:D53"/>
    <mergeCell ref="D56:D57"/>
    <mergeCell ref="D58:D59"/>
    <mergeCell ref="D60:D61"/>
    <mergeCell ref="D62:D63"/>
    <mergeCell ref="E5:E7"/>
    <mergeCell ref="E8:E9"/>
    <mergeCell ref="E10:E11"/>
    <mergeCell ref="E12:E13"/>
    <mergeCell ref="E14:E15"/>
    <mergeCell ref="E16:E17"/>
    <mergeCell ref="E18:E19"/>
    <mergeCell ref="E22:E23"/>
    <mergeCell ref="E24:E25"/>
    <mergeCell ref="E32:E33"/>
    <mergeCell ref="E34:E35"/>
    <mergeCell ref="E36:E37"/>
    <mergeCell ref="E44:E45"/>
    <mergeCell ref="E46:E47"/>
    <mergeCell ref="E48:E49"/>
    <mergeCell ref="E56:E57"/>
    <mergeCell ref="E58:E59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64"/>
  <sheetViews>
    <sheetView zoomScale="130" zoomScaleNormal="130" workbookViewId="0">
      <pane ySplit="1" topLeftCell="A867" activePane="bottomLeft" state="frozen"/>
      <selection/>
      <selection pane="bottomLeft" activeCell="A883" sqref="A883"/>
    </sheetView>
  </sheetViews>
  <sheetFormatPr defaultColWidth="9" defaultRowHeight="12"/>
  <cols>
    <col min="1" max="1" width="26.1428571428571"/>
    <col min="2" max="3" width="7.57142857142857"/>
    <col min="4" max="4" width="12.8571428571429"/>
    <col min="5" max="5" width="10.5714285714286"/>
    <col min="6" max="6" width="12.8571428571429"/>
    <col min="8" max="8" width="11.5714285714286"/>
    <col min="9" max="9" width="12.8571428571429" style="38"/>
    <col min="10" max="10" width="11.5714285714286" style="38"/>
    <col min="11" max="11" width="12.8571428571429" style="38"/>
    <col min="12" max="13" width="11.5714285714286" style="38"/>
    <col min="14" max="1025" width="11.5714285714286"/>
  </cols>
  <sheetData>
    <row r="1" spans="2:14"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s="32" t="s">
        <v>186</v>
      </c>
      <c r="I1" s="40" t="s">
        <v>12</v>
      </c>
      <c r="J1" s="40" t="s">
        <v>187</v>
      </c>
      <c r="K1" s="41" t="s">
        <v>188</v>
      </c>
      <c r="L1" s="41" t="s">
        <v>77</v>
      </c>
      <c r="M1" s="41" t="s">
        <v>75</v>
      </c>
      <c r="N1" t="s">
        <v>189</v>
      </c>
    </row>
    <row r="2" ht="13.5" spans="1:8">
      <c r="A2" t="s">
        <v>190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f t="shared" ref="H2:H65" si="0">IF(AND(B2&lt;=300,F2&gt;0.122),1,IF(AND(B2&lt;=300,F2&lt;=0.122),2,IF(F2&lt;=0.03,3,4)))</f>
        <v>1</v>
      </c>
    </row>
    <row r="3" ht="13.5" spans="1:8">
      <c r="A3" s="39" t="s">
        <v>191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f t="shared" si="0"/>
        <v>1</v>
      </c>
    </row>
    <row r="4" ht="13.5" spans="1:8">
      <c r="A4" s="39" t="s">
        <v>192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f t="shared" si="0"/>
        <v>1</v>
      </c>
    </row>
    <row r="5" ht="13.5" spans="1:8">
      <c r="A5" s="39" t="s">
        <v>193</v>
      </c>
      <c r="B5">
        <v>5</v>
      </c>
      <c r="C5">
        <v>4</v>
      </c>
      <c r="D5">
        <v>0.8</v>
      </c>
      <c r="E5">
        <v>1</v>
      </c>
      <c r="F5">
        <v>0.2</v>
      </c>
      <c r="G5">
        <v>0</v>
      </c>
      <c r="H5">
        <f t="shared" si="0"/>
        <v>1</v>
      </c>
    </row>
    <row r="6" ht="13.5" spans="1:8">
      <c r="A6" s="39" t="s">
        <v>194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f t="shared" si="0"/>
        <v>1</v>
      </c>
    </row>
    <row r="7" ht="13.5" spans="1:8">
      <c r="A7" s="39" t="s">
        <v>195</v>
      </c>
      <c r="B7">
        <v>25</v>
      </c>
      <c r="C7">
        <v>21</v>
      </c>
      <c r="D7">
        <v>0.84</v>
      </c>
      <c r="E7">
        <v>4</v>
      </c>
      <c r="F7">
        <v>0.16</v>
      </c>
      <c r="G7">
        <v>19</v>
      </c>
      <c r="H7">
        <f t="shared" si="0"/>
        <v>1</v>
      </c>
    </row>
    <row r="8" ht="13.5" spans="1:8">
      <c r="A8" s="39" t="s">
        <v>196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f t="shared" si="0"/>
        <v>1</v>
      </c>
    </row>
    <row r="9" ht="13.5" spans="1:8">
      <c r="A9" s="39" t="s">
        <v>197</v>
      </c>
      <c r="B9">
        <v>2</v>
      </c>
      <c r="C9">
        <v>1</v>
      </c>
      <c r="D9">
        <v>0.5</v>
      </c>
      <c r="E9">
        <v>1</v>
      </c>
      <c r="F9">
        <v>0.5</v>
      </c>
      <c r="G9">
        <v>3</v>
      </c>
      <c r="H9">
        <f t="shared" si="0"/>
        <v>1</v>
      </c>
    </row>
    <row r="10" ht="13.5" spans="1:8">
      <c r="A10" s="39" t="s">
        <v>198</v>
      </c>
      <c r="B10">
        <v>3</v>
      </c>
      <c r="C10">
        <v>1</v>
      </c>
      <c r="D10">
        <v>0.333333333333</v>
      </c>
      <c r="E10">
        <v>2</v>
      </c>
      <c r="F10">
        <v>0.666666666667</v>
      </c>
      <c r="G10">
        <v>3</v>
      </c>
      <c r="H10">
        <f t="shared" si="0"/>
        <v>1</v>
      </c>
    </row>
    <row r="11" ht="13.5" spans="1:8">
      <c r="A11" s="39" t="s">
        <v>199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f t="shared" si="0"/>
        <v>1</v>
      </c>
    </row>
    <row r="12" ht="13.5" spans="1:8">
      <c r="A12" s="39" t="s">
        <v>200</v>
      </c>
      <c r="B12">
        <v>151</v>
      </c>
      <c r="C12">
        <v>60</v>
      </c>
      <c r="D12">
        <v>0.397350993377</v>
      </c>
      <c r="E12">
        <v>91</v>
      </c>
      <c r="F12">
        <v>0.602649006623</v>
      </c>
      <c r="G12">
        <v>46</v>
      </c>
      <c r="H12">
        <f t="shared" si="0"/>
        <v>1</v>
      </c>
    </row>
    <row r="13" ht="13.5" spans="1:8">
      <c r="A13" s="39" t="s">
        <v>201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f t="shared" si="0"/>
        <v>1</v>
      </c>
    </row>
    <row r="14" ht="13.5" spans="1:8">
      <c r="A14" s="39" t="s">
        <v>202</v>
      </c>
      <c r="B14">
        <v>187</v>
      </c>
      <c r="C14">
        <v>104</v>
      </c>
      <c r="D14">
        <v>0.55614973262</v>
      </c>
      <c r="E14">
        <v>83</v>
      </c>
      <c r="F14">
        <v>0.44385026738</v>
      </c>
      <c r="G14">
        <v>62</v>
      </c>
      <c r="H14">
        <f t="shared" si="0"/>
        <v>1</v>
      </c>
    </row>
    <row r="15" ht="13.5" spans="1:8">
      <c r="A15" s="39" t="s">
        <v>203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f t="shared" si="0"/>
        <v>1</v>
      </c>
    </row>
    <row r="16" ht="13.5" spans="1:8">
      <c r="A16" s="39" t="s">
        <v>204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f t="shared" si="0"/>
        <v>1</v>
      </c>
    </row>
    <row r="17" ht="13.5" spans="1:8">
      <c r="A17" s="39" t="s">
        <v>205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f t="shared" si="0"/>
        <v>1</v>
      </c>
    </row>
    <row r="18" ht="13.5" spans="1:8">
      <c r="A18" s="39" t="s">
        <v>206</v>
      </c>
      <c r="B18">
        <v>6</v>
      </c>
      <c r="C18">
        <v>4</v>
      </c>
      <c r="D18">
        <v>0.666666666667</v>
      </c>
      <c r="E18">
        <v>2</v>
      </c>
      <c r="F18">
        <v>0.333333333333</v>
      </c>
      <c r="G18">
        <v>0</v>
      </c>
      <c r="H18">
        <f t="shared" si="0"/>
        <v>1</v>
      </c>
    </row>
    <row r="19" ht="13.5" spans="1:8">
      <c r="A19" s="39" t="s">
        <v>207</v>
      </c>
      <c r="B19">
        <v>16</v>
      </c>
      <c r="C19">
        <v>14</v>
      </c>
      <c r="D19">
        <v>0.875</v>
      </c>
      <c r="E19">
        <v>2</v>
      </c>
      <c r="F19">
        <v>0.125</v>
      </c>
      <c r="G19">
        <v>10</v>
      </c>
      <c r="H19">
        <f t="shared" si="0"/>
        <v>1</v>
      </c>
    </row>
    <row r="20" ht="13.5" spans="1:8">
      <c r="A20" s="39" t="s">
        <v>208</v>
      </c>
      <c r="B20">
        <v>2</v>
      </c>
      <c r="C20">
        <v>1</v>
      </c>
      <c r="D20">
        <v>0.5</v>
      </c>
      <c r="E20">
        <v>1</v>
      </c>
      <c r="F20">
        <v>0.5</v>
      </c>
      <c r="G20">
        <v>0</v>
      </c>
      <c r="H20">
        <f t="shared" si="0"/>
        <v>1</v>
      </c>
    </row>
    <row r="21" ht="13.5" spans="1:8">
      <c r="A21" s="39" t="s">
        <v>209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f t="shared" si="0"/>
        <v>1</v>
      </c>
    </row>
    <row r="22" ht="13.5" spans="1:8">
      <c r="A22" s="39" t="s">
        <v>210</v>
      </c>
      <c r="B22">
        <v>20</v>
      </c>
      <c r="C22">
        <v>6</v>
      </c>
      <c r="D22">
        <v>0.3</v>
      </c>
      <c r="E22">
        <v>14</v>
      </c>
      <c r="F22">
        <v>0.7</v>
      </c>
      <c r="G22">
        <v>2</v>
      </c>
      <c r="H22">
        <f t="shared" si="0"/>
        <v>1</v>
      </c>
    </row>
    <row r="23" ht="13.5" spans="1:8">
      <c r="A23" s="39" t="s">
        <v>211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f t="shared" si="0"/>
        <v>1</v>
      </c>
    </row>
    <row r="24" spans="1:8">
      <c r="A24" s="39" t="s">
        <v>212</v>
      </c>
      <c r="B24">
        <v>6</v>
      </c>
      <c r="C24">
        <v>5</v>
      </c>
      <c r="D24">
        <v>0.833333333333</v>
      </c>
      <c r="E24">
        <v>1</v>
      </c>
      <c r="F24">
        <v>0.166666666667</v>
      </c>
      <c r="G24">
        <v>0</v>
      </c>
      <c r="H24">
        <f t="shared" si="0"/>
        <v>1</v>
      </c>
    </row>
    <row r="25" ht="13.5" spans="1:8">
      <c r="A25" s="39" t="s">
        <v>213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f t="shared" si="0"/>
        <v>1</v>
      </c>
    </row>
    <row r="26" ht="13.5" spans="1:8">
      <c r="A26" s="39" t="s">
        <v>214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f t="shared" si="0"/>
        <v>1</v>
      </c>
    </row>
    <row r="27" ht="13.5" spans="1:8">
      <c r="A27" s="39" t="s">
        <v>215</v>
      </c>
      <c r="B27">
        <v>7</v>
      </c>
      <c r="C27">
        <v>4</v>
      </c>
      <c r="D27">
        <v>0.571428571429</v>
      </c>
      <c r="E27">
        <v>3</v>
      </c>
      <c r="F27">
        <v>0.428571428571</v>
      </c>
      <c r="G27">
        <v>2</v>
      </c>
      <c r="H27">
        <f t="shared" si="0"/>
        <v>1</v>
      </c>
    </row>
    <row r="28" ht="13.5" spans="1:8">
      <c r="A28" s="39" t="s">
        <v>216</v>
      </c>
      <c r="B28">
        <v>2</v>
      </c>
      <c r="C28">
        <v>1</v>
      </c>
      <c r="D28">
        <v>0.5</v>
      </c>
      <c r="E28">
        <v>1</v>
      </c>
      <c r="F28">
        <v>0.5</v>
      </c>
      <c r="G28">
        <v>1</v>
      </c>
      <c r="H28">
        <f t="shared" si="0"/>
        <v>1</v>
      </c>
    </row>
    <row r="29" ht="13.5" spans="1:8">
      <c r="A29" s="39" t="s">
        <v>217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f t="shared" si="0"/>
        <v>1</v>
      </c>
    </row>
    <row r="30" ht="13.5" spans="1:8">
      <c r="A30" s="39" t="s">
        <v>218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f t="shared" si="0"/>
        <v>1</v>
      </c>
    </row>
    <row r="31" ht="13.5" spans="1:8">
      <c r="A31" s="39" t="s">
        <v>219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f t="shared" si="0"/>
        <v>1</v>
      </c>
    </row>
    <row r="32" ht="13.5" spans="1:8">
      <c r="A32" s="39" t="s">
        <v>220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f t="shared" si="0"/>
        <v>1</v>
      </c>
    </row>
    <row r="33" ht="13.5" spans="1:8">
      <c r="A33" s="39" t="s">
        <v>221</v>
      </c>
      <c r="B33">
        <v>2</v>
      </c>
      <c r="C33">
        <v>1</v>
      </c>
      <c r="D33">
        <v>0.5</v>
      </c>
      <c r="E33">
        <v>1</v>
      </c>
      <c r="F33">
        <v>0.5</v>
      </c>
      <c r="G33">
        <v>0</v>
      </c>
      <c r="H33">
        <f t="shared" si="0"/>
        <v>1</v>
      </c>
    </row>
    <row r="34" ht="13.5" spans="1:8">
      <c r="A34" s="39" t="s">
        <v>222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f t="shared" si="0"/>
        <v>1</v>
      </c>
    </row>
    <row r="35" ht="13.5" spans="1:8">
      <c r="A35" s="39" t="s">
        <v>223</v>
      </c>
      <c r="B35">
        <v>4</v>
      </c>
      <c r="C35">
        <v>1</v>
      </c>
      <c r="D35">
        <v>0.25</v>
      </c>
      <c r="E35">
        <v>3</v>
      </c>
      <c r="F35">
        <v>0.75</v>
      </c>
      <c r="G35">
        <v>1</v>
      </c>
      <c r="H35">
        <f t="shared" si="0"/>
        <v>1</v>
      </c>
    </row>
    <row r="36" ht="13.5" spans="1:8">
      <c r="A36" s="39" t="s">
        <v>224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f t="shared" si="0"/>
        <v>1</v>
      </c>
    </row>
    <row r="37" ht="13.5" spans="1:8">
      <c r="A37" s="39" t="s">
        <v>225</v>
      </c>
      <c r="B37">
        <v>4</v>
      </c>
      <c r="C37">
        <v>2</v>
      </c>
      <c r="D37">
        <v>0.5</v>
      </c>
      <c r="E37">
        <v>2</v>
      </c>
      <c r="F37">
        <v>0.5</v>
      </c>
      <c r="G37">
        <v>0</v>
      </c>
      <c r="H37">
        <f t="shared" si="0"/>
        <v>1</v>
      </c>
    </row>
    <row r="38" ht="13.5" spans="1:8">
      <c r="A38" s="39" t="s">
        <v>226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f t="shared" si="0"/>
        <v>1</v>
      </c>
    </row>
    <row r="39" ht="13.5" spans="1:8">
      <c r="A39" s="39" t="s">
        <v>227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f t="shared" si="0"/>
        <v>1</v>
      </c>
    </row>
    <row r="40" ht="13.5" spans="1:8">
      <c r="A40" s="39" t="s">
        <v>228</v>
      </c>
      <c r="B40">
        <v>8</v>
      </c>
      <c r="C40">
        <v>6</v>
      </c>
      <c r="D40">
        <v>0.75</v>
      </c>
      <c r="E40">
        <v>2</v>
      </c>
      <c r="F40">
        <v>0.25</v>
      </c>
      <c r="G40">
        <v>2</v>
      </c>
      <c r="H40">
        <f t="shared" si="0"/>
        <v>1</v>
      </c>
    </row>
    <row r="41" ht="13.5" spans="1:8">
      <c r="A41" s="39" t="s">
        <v>229</v>
      </c>
      <c r="B41">
        <v>5</v>
      </c>
      <c r="C41">
        <v>3</v>
      </c>
      <c r="D41">
        <v>0.6</v>
      </c>
      <c r="E41">
        <v>2</v>
      </c>
      <c r="F41">
        <v>0.4</v>
      </c>
      <c r="G41">
        <v>0</v>
      </c>
      <c r="H41">
        <f t="shared" si="0"/>
        <v>1</v>
      </c>
    </row>
    <row r="42" ht="13.5" spans="1:8">
      <c r="A42" s="39" t="s">
        <v>230</v>
      </c>
      <c r="B42">
        <v>4</v>
      </c>
      <c r="C42">
        <v>2</v>
      </c>
      <c r="D42">
        <v>0.5</v>
      </c>
      <c r="E42">
        <v>2</v>
      </c>
      <c r="F42">
        <v>0.5</v>
      </c>
      <c r="G42">
        <v>1</v>
      </c>
      <c r="H42">
        <f t="shared" si="0"/>
        <v>1</v>
      </c>
    </row>
    <row r="43" ht="13.5" spans="1:8">
      <c r="A43" s="39" t="s">
        <v>231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f t="shared" si="0"/>
        <v>1</v>
      </c>
    </row>
    <row r="44" ht="13.5" spans="1:8">
      <c r="A44" s="39" t="s">
        <v>232</v>
      </c>
      <c r="B44">
        <v>2</v>
      </c>
      <c r="C44">
        <v>1</v>
      </c>
      <c r="D44">
        <v>0.5</v>
      </c>
      <c r="E44">
        <v>1</v>
      </c>
      <c r="F44">
        <v>0.5</v>
      </c>
      <c r="G44">
        <v>1</v>
      </c>
      <c r="H44">
        <f t="shared" si="0"/>
        <v>1</v>
      </c>
    </row>
    <row r="45" ht="13.5" spans="1:8">
      <c r="A45" s="39" t="s">
        <v>233</v>
      </c>
      <c r="B45">
        <v>2</v>
      </c>
      <c r="C45">
        <v>1</v>
      </c>
      <c r="D45">
        <v>0.5</v>
      </c>
      <c r="E45">
        <v>1</v>
      </c>
      <c r="F45">
        <v>0.5</v>
      </c>
      <c r="G45">
        <v>0</v>
      </c>
      <c r="H45">
        <f t="shared" si="0"/>
        <v>1</v>
      </c>
    </row>
    <row r="46" ht="13.5" spans="1:8">
      <c r="A46" s="39" t="s">
        <v>234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f t="shared" si="0"/>
        <v>1</v>
      </c>
    </row>
    <row r="47" ht="13.5" spans="1:8">
      <c r="A47" s="39" t="s">
        <v>235</v>
      </c>
      <c r="B47">
        <v>2</v>
      </c>
      <c r="C47">
        <v>1</v>
      </c>
      <c r="D47">
        <v>0.5</v>
      </c>
      <c r="E47">
        <v>1</v>
      </c>
      <c r="F47">
        <v>0.5</v>
      </c>
      <c r="G47">
        <v>0</v>
      </c>
      <c r="H47">
        <f t="shared" si="0"/>
        <v>1</v>
      </c>
    </row>
    <row r="48" spans="1:8">
      <c r="A48" s="39" t="s">
        <v>236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f t="shared" si="0"/>
        <v>1</v>
      </c>
    </row>
    <row r="49" spans="1:8">
      <c r="A49" s="39" t="s">
        <v>237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f t="shared" si="0"/>
        <v>1</v>
      </c>
    </row>
    <row r="50" ht="13.5" spans="1:8">
      <c r="A50" s="39" t="s">
        <v>238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f t="shared" si="0"/>
        <v>1</v>
      </c>
    </row>
    <row r="51" ht="13.5" spans="1:8">
      <c r="A51" s="39" t="s">
        <v>239</v>
      </c>
      <c r="B51">
        <v>2</v>
      </c>
      <c r="C51">
        <v>1</v>
      </c>
      <c r="D51">
        <v>0.5</v>
      </c>
      <c r="E51">
        <v>1</v>
      </c>
      <c r="F51">
        <v>0.5</v>
      </c>
      <c r="G51">
        <v>0</v>
      </c>
      <c r="H51">
        <f t="shared" si="0"/>
        <v>1</v>
      </c>
    </row>
    <row r="52" ht="13.5" spans="1:8">
      <c r="A52" s="39" t="s">
        <v>240</v>
      </c>
      <c r="B52">
        <v>2</v>
      </c>
      <c r="C52">
        <v>1</v>
      </c>
      <c r="D52">
        <v>0.5</v>
      </c>
      <c r="E52">
        <v>1</v>
      </c>
      <c r="F52">
        <v>0.5</v>
      </c>
      <c r="G52">
        <v>0</v>
      </c>
      <c r="H52">
        <f t="shared" si="0"/>
        <v>1</v>
      </c>
    </row>
    <row r="53" ht="13.5" spans="1:8">
      <c r="A53" s="39" t="s">
        <v>241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f t="shared" si="0"/>
        <v>1</v>
      </c>
    </row>
    <row r="54" ht="13.5" spans="1:8">
      <c r="A54" s="39" t="s">
        <v>242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f t="shared" si="0"/>
        <v>1</v>
      </c>
    </row>
    <row r="55" ht="13.5" spans="1:8">
      <c r="A55" s="39" t="s">
        <v>243</v>
      </c>
      <c r="B55">
        <v>6</v>
      </c>
      <c r="C55">
        <v>5</v>
      </c>
      <c r="D55">
        <v>0.833333333333</v>
      </c>
      <c r="E55">
        <v>1</v>
      </c>
      <c r="F55">
        <v>0.166666666667</v>
      </c>
      <c r="G55">
        <v>3</v>
      </c>
      <c r="H55">
        <f t="shared" si="0"/>
        <v>1</v>
      </c>
    </row>
    <row r="56" ht="13.5" spans="1:8">
      <c r="A56" s="39" t="s">
        <v>244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f t="shared" si="0"/>
        <v>1</v>
      </c>
    </row>
    <row r="57" ht="13.5" spans="1:8">
      <c r="A57" s="39" t="s">
        <v>245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f t="shared" si="0"/>
        <v>1</v>
      </c>
    </row>
    <row r="58" ht="13.5" spans="1:8">
      <c r="A58" s="39" t="s">
        <v>246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f t="shared" si="0"/>
        <v>1</v>
      </c>
    </row>
    <row r="59" ht="13.5" spans="1:8">
      <c r="A59" s="39" t="s">
        <v>247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f t="shared" si="0"/>
        <v>1</v>
      </c>
    </row>
    <row r="60" ht="13.5" spans="1:8">
      <c r="A60" s="39" t="s">
        <v>248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f t="shared" si="0"/>
        <v>1</v>
      </c>
    </row>
    <row r="61" ht="13.5" spans="1:8">
      <c r="A61" s="39" t="s">
        <v>249</v>
      </c>
      <c r="B61">
        <v>2</v>
      </c>
      <c r="C61">
        <v>1</v>
      </c>
      <c r="D61">
        <v>0.5</v>
      </c>
      <c r="E61">
        <v>1</v>
      </c>
      <c r="F61">
        <v>0.5</v>
      </c>
      <c r="G61">
        <v>0</v>
      </c>
      <c r="H61">
        <f t="shared" si="0"/>
        <v>1</v>
      </c>
    </row>
    <row r="62" ht="13.5" spans="1:8">
      <c r="A62" s="39" t="s">
        <v>250</v>
      </c>
      <c r="B62">
        <v>162</v>
      </c>
      <c r="C62">
        <v>108</v>
      </c>
      <c r="D62">
        <v>0.666666666667</v>
      </c>
      <c r="E62">
        <v>54</v>
      </c>
      <c r="F62">
        <v>0.333333333333</v>
      </c>
      <c r="G62">
        <v>50</v>
      </c>
      <c r="H62">
        <f t="shared" si="0"/>
        <v>1</v>
      </c>
    </row>
    <row r="63" ht="13.5" spans="1:8">
      <c r="A63" s="39" t="s">
        <v>251</v>
      </c>
      <c r="B63">
        <v>2</v>
      </c>
      <c r="C63">
        <v>1</v>
      </c>
      <c r="D63">
        <v>0.5</v>
      </c>
      <c r="E63">
        <v>1</v>
      </c>
      <c r="F63">
        <v>0.5</v>
      </c>
      <c r="G63">
        <v>0</v>
      </c>
      <c r="H63">
        <f t="shared" si="0"/>
        <v>1</v>
      </c>
    </row>
    <row r="64" ht="13.5" spans="1:8">
      <c r="A64" s="39" t="s">
        <v>252</v>
      </c>
      <c r="B64">
        <v>3</v>
      </c>
      <c r="C64">
        <v>0</v>
      </c>
      <c r="D64">
        <v>0</v>
      </c>
      <c r="E64">
        <v>3</v>
      </c>
      <c r="F64">
        <v>1</v>
      </c>
      <c r="G64">
        <v>0</v>
      </c>
      <c r="H64">
        <f t="shared" si="0"/>
        <v>1</v>
      </c>
    </row>
    <row r="65" ht="13.5" spans="1:8">
      <c r="A65" s="39" t="s">
        <v>253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f t="shared" si="0"/>
        <v>1</v>
      </c>
    </row>
    <row r="66" ht="13.5" spans="1:8">
      <c r="A66" s="39" t="s">
        <v>254</v>
      </c>
      <c r="B66">
        <v>27</v>
      </c>
      <c r="C66">
        <v>16</v>
      </c>
      <c r="D66">
        <v>0.592592592593</v>
      </c>
      <c r="E66">
        <v>11</v>
      </c>
      <c r="F66">
        <v>0.407407407407</v>
      </c>
      <c r="G66">
        <v>3</v>
      </c>
      <c r="H66">
        <f t="shared" ref="H66:H129" si="1">IF(AND(B66&lt;=300,F66&gt;0.122),1,IF(AND(B66&lt;=300,F66&lt;=0.122),2,IF(F66&lt;=0.03,3,4)))</f>
        <v>1</v>
      </c>
    </row>
    <row r="67" ht="13.5" spans="1:8">
      <c r="A67" s="39" t="s">
        <v>255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f t="shared" si="1"/>
        <v>1</v>
      </c>
    </row>
    <row r="68" ht="13.5" spans="1:8">
      <c r="A68" s="39" t="s">
        <v>256</v>
      </c>
      <c r="B68">
        <v>4</v>
      </c>
      <c r="C68">
        <v>2</v>
      </c>
      <c r="D68">
        <v>0.5</v>
      </c>
      <c r="E68">
        <v>2</v>
      </c>
      <c r="F68">
        <v>0.5</v>
      </c>
      <c r="G68">
        <v>0</v>
      </c>
      <c r="H68">
        <f t="shared" si="1"/>
        <v>1</v>
      </c>
    </row>
    <row r="69" ht="13.5" spans="1:8">
      <c r="A69" s="39" t="s">
        <v>257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f t="shared" si="1"/>
        <v>1</v>
      </c>
    </row>
    <row r="70" ht="13.5" spans="1:8">
      <c r="A70" s="39" t="s">
        <v>258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f t="shared" si="1"/>
        <v>1</v>
      </c>
    </row>
    <row r="71" ht="13.5" spans="1:8">
      <c r="A71" s="39" t="s">
        <v>259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f t="shared" si="1"/>
        <v>1</v>
      </c>
    </row>
    <row r="72" ht="13.5" spans="1:8">
      <c r="A72" s="39" t="s">
        <v>260</v>
      </c>
      <c r="B72">
        <v>4</v>
      </c>
      <c r="C72">
        <v>3</v>
      </c>
      <c r="D72">
        <v>0.75</v>
      </c>
      <c r="E72">
        <v>1</v>
      </c>
      <c r="F72">
        <v>0.25</v>
      </c>
      <c r="G72">
        <v>4</v>
      </c>
      <c r="H72">
        <f t="shared" si="1"/>
        <v>1</v>
      </c>
    </row>
    <row r="73" ht="13.5" spans="1:8">
      <c r="A73" s="39" t="s">
        <v>261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f t="shared" si="1"/>
        <v>1</v>
      </c>
    </row>
    <row r="74" ht="13.5" spans="1:8">
      <c r="A74" s="39" t="s">
        <v>262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f t="shared" si="1"/>
        <v>1</v>
      </c>
    </row>
    <row r="75" ht="13.5" spans="1:8">
      <c r="A75" s="39" t="s">
        <v>263</v>
      </c>
      <c r="B75">
        <v>2</v>
      </c>
      <c r="C75">
        <v>1</v>
      </c>
      <c r="D75">
        <v>0.5</v>
      </c>
      <c r="E75">
        <v>1</v>
      </c>
      <c r="F75">
        <v>0.5</v>
      </c>
      <c r="G75">
        <v>0</v>
      </c>
      <c r="H75">
        <f t="shared" si="1"/>
        <v>1</v>
      </c>
    </row>
    <row r="76" ht="13.5" spans="1:8">
      <c r="A76" s="39" t="s">
        <v>264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f t="shared" si="1"/>
        <v>1</v>
      </c>
    </row>
    <row r="77" ht="13.5" spans="1:8">
      <c r="A77" s="39" t="s">
        <v>265</v>
      </c>
      <c r="B77">
        <v>5</v>
      </c>
      <c r="C77">
        <v>2</v>
      </c>
      <c r="D77">
        <v>0.4</v>
      </c>
      <c r="E77">
        <v>3</v>
      </c>
      <c r="F77">
        <v>0.6</v>
      </c>
      <c r="G77">
        <v>0</v>
      </c>
      <c r="H77">
        <f t="shared" si="1"/>
        <v>1</v>
      </c>
    </row>
    <row r="78" ht="13.5" spans="1:8">
      <c r="A78" s="39" t="s">
        <v>266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f t="shared" si="1"/>
        <v>1</v>
      </c>
    </row>
    <row r="79" ht="13.5" spans="1:8">
      <c r="A79" s="39" t="s">
        <v>267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f t="shared" si="1"/>
        <v>1</v>
      </c>
    </row>
    <row r="80" ht="13.5" spans="1:8">
      <c r="A80" s="39" t="s">
        <v>268</v>
      </c>
      <c r="B80">
        <v>138</v>
      </c>
      <c r="C80">
        <v>25</v>
      </c>
      <c r="D80">
        <v>0.18115942029</v>
      </c>
      <c r="E80">
        <v>113</v>
      </c>
      <c r="F80">
        <v>0.81884057971</v>
      </c>
      <c r="G80">
        <v>59</v>
      </c>
      <c r="H80">
        <f t="shared" si="1"/>
        <v>1</v>
      </c>
    </row>
    <row r="81" ht="13.5" spans="1:8">
      <c r="A81" s="39" t="s">
        <v>269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f t="shared" si="1"/>
        <v>1</v>
      </c>
    </row>
    <row r="82" ht="13.5" spans="1:8">
      <c r="A82" s="39" t="s">
        <v>270</v>
      </c>
      <c r="B82">
        <v>3</v>
      </c>
      <c r="C82">
        <v>2</v>
      </c>
      <c r="D82">
        <v>0.666666666667</v>
      </c>
      <c r="E82">
        <v>1</v>
      </c>
      <c r="F82">
        <v>0.333333333333</v>
      </c>
      <c r="G82">
        <v>1</v>
      </c>
      <c r="H82">
        <f t="shared" si="1"/>
        <v>1</v>
      </c>
    </row>
    <row r="83" ht="13.5" spans="1:8">
      <c r="A83" s="39" t="s">
        <v>271</v>
      </c>
      <c r="B83">
        <v>8</v>
      </c>
      <c r="C83">
        <v>3</v>
      </c>
      <c r="D83">
        <v>0.375</v>
      </c>
      <c r="E83">
        <v>5</v>
      </c>
      <c r="F83">
        <v>0.625</v>
      </c>
      <c r="G83">
        <v>3</v>
      </c>
      <c r="H83">
        <f t="shared" si="1"/>
        <v>1</v>
      </c>
    </row>
    <row r="84" ht="13.5" spans="1:8">
      <c r="A84" s="39" t="s">
        <v>272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f t="shared" si="1"/>
        <v>1</v>
      </c>
    </row>
    <row r="85" ht="13.5" spans="1:8">
      <c r="A85" s="39" t="s">
        <v>273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f t="shared" si="1"/>
        <v>1</v>
      </c>
    </row>
    <row r="86" ht="13.5" spans="1:8">
      <c r="A86" s="39" t="s">
        <v>274</v>
      </c>
      <c r="B86">
        <v>5</v>
      </c>
      <c r="C86">
        <v>2</v>
      </c>
      <c r="D86">
        <v>0.4</v>
      </c>
      <c r="E86">
        <v>3</v>
      </c>
      <c r="F86">
        <v>0.6</v>
      </c>
      <c r="G86">
        <v>0</v>
      </c>
      <c r="H86">
        <f t="shared" si="1"/>
        <v>1</v>
      </c>
    </row>
    <row r="87" ht="13.5" spans="1:8">
      <c r="A87" s="39" t="s">
        <v>275</v>
      </c>
      <c r="B87">
        <v>13</v>
      </c>
      <c r="C87">
        <v>11</v>
      </c>
      <c r="D87">
        <v>0.846153846154</v>
      </c>
      <c r="E87">
        <v>2</v>
      </c>
      <c r="F87">
        <v>0.153846153846</v>
      </c>
      <c r="G87">
        <v>2</v>
      </c>
      <c r="H87">
        <f t="shared" si="1"/>
        <v>1</v>
      </c>
    </row>
    <row r="88" ht="13.5" spans="1:8">
      <c r="A88" s="39" t="s">
        <v>276</v>
      </c>
      <c r="B88">
        <v>2</v>
      </c>
      <c r="C88">
        <v>1</v>
      </c>
      <c r="D88">
        <v>0.5</v>
      </c>
      <c r="E88">
        <v>1</v>
      </c>
      <c r="F88">
        <v>0.5</v>
      </c>
      <c r="G88">
        <v>1</v>
      </c>
      <c r="H88">
        <f t="shared" si="1"/>
        <v>1</v>
      </c>
    </row>
    <row r="89" ht="13.5" spans="1:8">
      <c r="A89" s="39" t="s">
        <v>277</v>
      </c>
      <c r="B89">
        <v>4</v>
      </c>
      <c r="C89">
        <v>3</v>
      </c>
      <c r="D89">
        <v>0.75</v>
      </c>
      <c r="E89">
        <v>1</v>
      </c>
      <c r="F89">
        <v>0.25</v>
      </c>
      <c r="G89">
        <v>2</v>
      </c>
      <c r="H89">
        <f t="shared" si="1"/>
        <v>1</v>
      </c>
    </row>
    <row r="90" ht="13.5" spans="1:8">
      <c r="A90" s="39" t="s">
        <v>278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f t="shared" si="1"/>
        <v>1</v>
      </c>
    </row>
    <row r="91" ht="13.5" spans="1:8">
      <c r="A91" s="39" t="s">
        <v>279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f t="shared" si="1"/>
        <v>1</v>
      </c>
    </row>
    <row r="92" ht="13.5" spans="1:8">
      <c r="A92" s="39" t="s">
        <v>280</v>
      </c>
      <c r="B92">
        <v>2</v>
      </c>
      <c r="C92">
        <v>1</v>
      </c>
      <c r="D92">
        <v>0.5</v>
      </c>
      <c r="E92">
        <v>1</v>
      </c>
      <c r="F92">
        <v>0.5</v>
      </c>
      <c r="G92">
        <v>0</v>
      </c>
      <c r="H92">
        <f t="shared" si="1"/>
        <v>1</v>
      </c>
    </row>
    <row r="93" ht="13.5" spans="1:8">
      <c r="A93" s="39" t="s">
        <v>281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f t="shared" si="1"/>
        <v>1</v>
      </c>
    </row>
    <row r="94" ht="13.5" spans="1:8">
      <c r="A94" s="39" t="s">
        <v>282</v>
      </c>
      <c r="B94">
        <v>2</v>
      </c>
      <c r="C94">
        <v>0</v>
      </c>
      <c r="D94">
        <v>0</v>
      </c>
      <c r="E94">
        <v>2</v>
      </c>
      <c r="F94">
        <v>1</v>
      </c>
      <c r="G94">
        <v>1</v>
      </c>
      <c r="H94">
        <f t="shared" si="1"/>
        <v>1</v>
      </c>
    </row>
    <row r="95" ht="13.5" spans="1:8">
      <c r="A95" s="39" t="s">
        <v>283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f t="shared" si="1"/>
        <v>1</v>
      </c>
    </row>
    <row r="96" ht="13.5" spans="1:8">
      <c r="A96" s="39" t="s">
        <v>284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f t="shared" si="1"/>
        <v>1</v>
      </c>
    </row>
    <row r="97" ht="13.5" spans="1:8">
      <c r="A97" s="39" t="s">
        <v>285</v>
      </c>
      <c r="B97">
        <v>9</v>
      </c>
      <c r="C97">
        <v>7</v>
      </c>
      <c r="D97">
        <v>0.777777777778</v>
      </c>
      <c r="E97">
        <v>2</v>
      </c>
      <c r="F97">
        <v>0.222222222222</v>
      </c>
      <c r="G97">
        <v>4</v>
      </c>
      <c r="H97">
        <f t="shared" si="1"/>
        <v>1</v>
      </c>
    </row>
    <row r="98" ht="13.5" spans="1:8">
      <c r="A98" s="39" t="s">
        <v>286</v>
      </c>
      <c r="B98">
        <v>3</v>
      </c>
      <c r="C98">
        <v>2</v>
      </c>
      <c r="D98">
        <v>0.666666666667</v>
      </c>
      <c r="E98">
        <v>1</v>
      </c>
      <c r="F98">
        <v>0.333333333333</v>
      </c>
      <c r="G98">
        <v>0</v>
      </c>
      <c r="H98">
        <f t="shared" si="1"/>
        <v>1</v>
      </c>
    </row>
    <row r="99" ht="13.5" spans="1:8">
      <c r="A99" s="39" t="s">
        <v>287</v>
      </c>
      <c r="B99">
        <v>81</v>
      </c>
      <c r="C99">
        <v>26</v>
      </c>
      <c r="D99">
        <v>0.320987654321</v>
      </c>
      <c r="E99">
        <v>55</v>
      </c>
      <c r="F99">
        <v>0.679012345679</v>
      </c>
      <c r="G99">
        <v>19</v>
      </c>
      <c r="H99">
        <f t="shared" si="1"/>
        <v>1</v>
      </c>
    </row>
    <row r="100" ht="13.5" spans="1:8">
      <c r="A100" s="39" t="s">
        <v>288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f t="shared" si="1"/>
        <v>1</v>
      </c>
    </row>
    <row r="101" ht="13.5" spans="1:8">
      <c r="A101" s="39" t="s">
        <v>289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f t="shared" si="1"/>
        <v>1</v>
      </c>
    </row>
    <row r="102" ht="13.5" spans="1:8">
      <c r="A102" s="39" t="s">
        <v>290</v>
      </c>
      <c r="B102">
        <v>4</v>
      </c>
      <c r="C102">
        <v>3</v>
      </c>
      <c r="D102">
        <v>0.75</v>
      </c>
      <c r="E102">
        <v>1</v>
      </c>
      <c r="F102">
        <v>0.25</v>
      </c>
      <c r="G102">
        <v>1</v>
      </c>
      <c r="H102">
        <f t="shared" si="1"/>
        <v>1</v>
      </c>
    </row>
    <row r="103" ht="13.5" spans="1:8">
      <c r="A103" s="39" t="s">
        <v>291</v>
      </c>
      <c r="B103">
        <v>3</v>
      </c>
      <c r="C103">
        <v>1</v>
      </c>
      <c r="D103">
        <v>0.333333333333</v>
      </c>
      <c r="E103">
        <v>2</v>
      </c>
      <c r="F103">
        <v>0.666666666667</v>
      </c>
      <c r="G103">
        <v>3</v>
      </c>
      <c r="H103">
        <f t="shared" si="1"/>
        <v>1</v>
      </c>
    </row>
    <row r="104" ht="13.5" spans="1:8">
      <c r="A104" s="39" t="s">
        <v>292</v>
      </c>
      <c r="B104">
        <v>2</v>
      </c>
      <c r="C104">
        <v>1</v>
      </c>
      <c r="D104">
        <v>0.5</v>
      </c>
      <c r="E104">
        <v>1</v>
      </c>
      <c r="F104">
        <v>0.5</v>
      </c>
      <c r="G104">
        <v>1</v>
      </c>
      <c r="H104">
        <f t="shared" si="1"/>
        <v>1</v>
      </c>
    </row>
    <row r="105" ht="13.5" spans="1:8">
      <c r="A105" s="39" t="s">
        <v>293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2</v>
      </c>
      <c r="H105">
        <f t="shared" si="1"/>
        <v>1</v>
      </c>
    </row>
    <row r="106" ht="13.5" spans="1:8">
      <c r="A106" s="39" t="s">
        <v>294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f t="shared" si="1"/>
        <v>1</v>
      </c>
    </row>
    <row r="107" ht="13.5" spans="1:8">
      <c r="A107" s="39" t="s">
        <v>295</v>
      </c>
      <c r="B107">
        <v>8</v>
      </c>
      <c r="C107">
        <v>2</v>
      </c>
      <c r="D107">
        <v>0.25</v>
      </c>
      <c r="E107">
        <v>6</v>
      </c>
      <c r="F107">
        <v>0.75</v>
      </c>
      <c r="G107">
        <v>0</v>
      </c>
      <c r="H107">
        <f t="shared" si="1"/>
        <v>1</v>
      </c>
    </row>
    <row r="108" ht="13.5" spans="1:8">
      <c r="A108" s="39" t="s">
        <v>296</v>
      </c>
      <c r="B108">
        <v>2</v>
      </c>
      <c r="C108">
        <v>1</v>
      </c>
      <c r="D108">
        <v>0.5</v>
      </c>
      <c r="E108">
        <v>1</v>
      </c>
      <c r="F108">
        <v>0.5</v>
      </c>
      <c r="G108">
        <v>0</v>
      </c>
      <c r="H108">
        <f t="shared" si="1"/>
        <v>1</v>
      </c>
    </row>
    <row r="109" ht="13.5" spans="1:8">
      <c r="A109" s="39" t="s">
        <v>297</v>
      </c>
      <c r="B109">
        <v>4</v>
      </c>
      <c r="C109">
        <v>0</v>
      </c>
      <c r="D109">
        <v>0</v>
      </c>
      <c r="E109">
        <v>4</v>
      </c>
      <c r="F109">
        <v>1</v>
      </c>
      <c r="G109">
        <v>0</v>
      </c>
      <c r="H109">
        <f t="shared" si="1"/>
        <v>1</v>
      </c>
    </row>
    <row r="110" ht="13.5" spans="1:8">
      <c r="A110" s="39" t="s">
        <v>298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f t="shared" si="1"/>
        <v>1</v>
      </c>
    </row>
    <row r="111" ht="13.5" spans="1:8">
      <c r="A111" s="39" t="s">
        <v>299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f t="shared" si="1"/>
        <v>1</v>
      </c>
    </row>
    <row r="112" ht="13.5" spans="1:8">
      <c r="A112" s="39" t="s">
        <v>300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f t="shared" si="1"/>
        <v>1</v>
      </c>
    </row>
    <row r="113" ht="13.5" spans="1:8">
      <c r="A113" s="39" t="s">
        <v>301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f t="shared" si="1"/>
        <v>1</v>
      </c>
    </row>
    <row r="114" ht="13.5" spans="1:8">
      <c r="A114" s="39" t="s">
        <v>302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f t="shared" si="1"/>
        <v>1</v>
      </c>
    </row>
    <row r="115" ht="13.5" spans="1:8">
      <c r="A115" s="39" t="s">
        <v>303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f t="shared" si="1"/>
        <v>1</v>
      </c>
    </row>
    <row r="116" ht="13.5" spans="1:8">
      <c r="A116" s="39" t="s">
        <v>304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f t="shared" si="1"/>
        <v>1</v>
      </c>
    </row>
    <row r="117" ht="13.5" spans="1:8">
      <c r="A117" s="39" t="s">
        <v>305</v>
      </c>
      <c r="B117">
        <v>7</v>
      </c>
      <c r="C117">
        <v>6</v>
      </c>
      <c r="D117">
        <v>0.857142857143</v>
      </c>
      <c r="E117">
        <v>1</v>
      </c>
      <c r="F117">
        <v>0.142857142857</v>
      </c>
      <c r="G117">
        <v>10</v>
      </c>
      <c r="H117">
        <f t="shared" si="1"/>
        <v>1</v>
      </c>
    </row>
    <row r="118" ht="13.5" spans="1:8">
      <c r="A118" s="39" t="s">
        <v>306</v>
      </c>
      <c r="B118">
        <v>3</v>
      </c>
      <c r="C118">
        <v>2</v>
      </c>
      <c r="D118">
        <v>0.666666666667</v>
      </c>
      <c r="E118">
        <v>1</v>
      </c>
      <c r="F118">
        <v>0.333333333333</v>
      </c>
      <c r="G118">
        <v>0</v>
      </c>
      <c r="H118">
        <f t="shared" si="1"/>
        <v>1</v>
      </c>
    </row>
    <row r="119" ht="13.5" spans="1:8">
      <c r="A119" s="39" t="s">
        <v>307</v>
      </c>
      <c r="B119">
        <v>128</v>
      </c>
      <c r="C119">
        <v>96</v>
      </c>
      <c r="D119">
        <v>0.75</v>
      </c>
      <c r="E119">
        <v>32</v>
      </c>
      <c r="F119">
        <v>0.25</v>
      </c>
      <c r="G119">
        <v>58</v>
      </c>
      <c r="H119">
        <f t="shared" si="1"/>
        <v>1</v>
      </c>
    </row>
    <row r="120" ht="13.5" spans="1:8">
      <c r="A120" s="39" t="s">
        <v>308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f t="shared" si="1"/>
        <v>1</v>
      </c>
    </row>
    <row r="121" ht="13.5" spans="1:8">
      <c r="A121" s="39" t="s">
        <v>309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f t="shared" si="1"/>
        <v>1</v>
      </c>
    </row>
    <row r="122" ht="13.5" spans="1:8">
      <c r="A122" s="39" t="s">
        <v>310</v>
      </c>
      <c r="B122">
        <v>2</v>
      </c>
      <c r="C122">
        <v>1</v>
      </c>
      <c r="D122">
        <v>0.5</v>
      </c>
      <c r="E122">
        <v>1</v>
      </c>
      <c r="F122">
        <v>0.5</v>
      </c>
      <c r="G122">
        <v>0</v>
      </c>
      <c r="H122">
        <f t="shared" si="1"/>
        <v>1</v>
      </c>
    </row>
    <row r="123" ht="13.5" spans="1:8">
      <c r="A123" s="39" t="s">
        <v>311</v>
      </c>
      <c r="B123">
        <v>2</v>
      </c>
      <c r="C123">
        <v>1</v>
      </c>
      <c r="D123">
        <v>0.5</v>
      </c>
      <c r="E123">
        <v>1</v>
      </c>
      <c r="F123">
        <v>0.5</v>
      </c>
      <c r="G123">
        <v>0</v>
      </c>
      <c r="H123">
        <f t="shared" si="1"/>
        <v>1</v>
      </c>
    </row>
    <row r="124" ht="13.5" spans="1:8">
      <c r="A124" s="39" t="s">
        <v>312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f t="shared" si="1"/>
        <v>1</v>
      </c>
    </row>
    <row r="125" ht="13.5" spans="1:8">
      <c r="A125" s="39" t="s">
        <v>313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f t="shared" si="1"/>
        <v>1</v>
      </c>
    </row>
    <row r="126" ht="13.5" spans="1:8">
      <c r="A126" s="39" t="s">
        <v>314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f t="shared" si="1"/>
        <v>1</v>
      </c>
    </row>
    <row r="127" ht="13.5" spans="1:8">
      <c r="A127" s="39" t="s">
        <v>315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f t="shared" si="1"/>
        <v>1</v>
      </c>
    </row>
    <row r="128" ht="13.5" spans="1:8">
      <c r="A128" s="39" t="s">
        <v>316</v>
      </c>
      <c r="B128">
        <v>6</v>
      </c>
      <c r="C128">
        <v>5</v>
      </c>
      <c r="D128">
        <v>0.833333333333</v>
      </c>
      <c r="E128">
        <v>1</v>
      </c>
      <c r="F128">
        <v>0.166666666667</v>
      </c>
      <c r="G128">
        <v>9</v>
      </c>
      <c r="H128">
        <f t="shared" si="1"/>
        <v>1</v>
      </c>
    </row>
    <row r="129" ht="13.5" spans="1:8">
      <c r="A129" s="39" t="s">
        <v>317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f t="shared" si="1"/>
        <v>1</v>
      </c>
    </row>
    <row r="130" ht="13.5" spans="1:8">
      <c r="A130" s="39" t="s">
        <v>318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f t="shared" ref="H130:H193" si="2">IF(AND(B130&lt;=300,F130&gt;0.122),1,IF(AND(B130&lt;=300,F130&lt;=0.122),2,IF(F130&lt;=0.03,3,4)))</f>
        <v>1</v>
      </c>
    </row>
    <row r="131" ht="13.5" spans="1:8">
      <c r="A131" s="39" t="s">
        <v>319</v>
      </c>
      <c r="B131">
        <v>17</v>
      </c>
      <c r="C131">
        <v>14</v>
      </c>
      <c r="D131">
        <v>0.823529411765</v>
      </c>
      <c r="E131">
        <v>3</v>
      </c>
      <c r="F131">
        <v>0.176470588235</v>
      </c>
      <c r="G131">
        <v>11</v>
      </c>
      <c r="H131">
        <f t="shared" si="2"/>
        <v>1</v>
      </c>
    </row>
    <row r="132" ht="13.5" spans="1:8">
      <c r="A132" s="39" t="s">
        <v>320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f t="shared" si="2"/>
        <v>1</v>
      </c>
    </row>
    <row r="133" ht="13.5" spans="1:8">
      <c r="A133" s="39" t="s">
        <v>321</v>
      </c>
      <c r="B133">
        <v>231</v>
      </c>
      <c r="C133">
        <v>167</v>
      </c>
      <c r="D133">
        <v>0.722943722944</v>
      </c>
      <c r="E133">
        <v>64</v>
      </c>
      <c r="F133">
        <v>0.277056277056</v>
      </c>
      <c r="G133">
        <v>110</v>
      </c>
      <c r="H133">
        <f t="shared" si="2"/>
        <v>1</v>
      </c>
    </row>
    <row r="134" ht="13.5" spans="1:8">
      <c r="A134" s="39" t="s">
        <v>322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f t="shared" si="2"/>
        <v>1</v>
      </c>
    </row>
    <row r="135" ht="13.5" spans="1:8">
      <c r="A135" s="39" t="s">
        <v>323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f t="shared" si="2"/>
        <v>1</v>
      </c>
    </row>
    <row r="136" ht="13.5" spans="1:8">
      <c r="A136" s="39" t="s">
        <v>324</v>
      </c>
      <c r="B136">
        <v>2</v>
      </c>
      <c r="C136">
        <v>1</v>
      </c>
      <c r="D136">
        <v>0.5</v>
      </c>
      <c r="E136">
        <v>1</v>
      </c>
      <c r="F136">
        <v>0.5</v>
      </c>
      <c r="G136">
        <v>0</v>
      </c>
      <c r="H136">
        <f t="shared" si="2"/>
        <v>1</v>
      </c>
    </row>
    <row r="137" ht="13.5" spans="1:8">
      <c r="A137" s="39" t="s">
        <v>325</v>
      </c>
      <c r="B137">
        <v>2</v>
      </c>
      <c r="C137">
        <v>1</v>
      </c>
      <c r="D137">
        <v>0.5</v>
      </c>
      <c r="E137">
        <v>1</v>
      </c>
      <c r="F137">
        <v>0.5</v>
      </c>
      <c r="G137">
        <v>0</v>
      </c>
      <c r="H137">
        <f t="shared" si="2"/>
        <v>1</v>
      </c>
    </row>
    <row r="138" ht="13.5" spans="1:8">
      <c r="A138" s="39" t="s">
        <v>326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f t="shared" si="2"/>
        <v>1</v>
      </c>
    </row>
    <row r="139" ht="13.5" spans="1:8">
      <c r="A139" s="39" t="s">
        <v>327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2</v>
      </c>
      <c r="H139">
        <f t="shared" si="2"/>
        <v>1</v>
      </c>
    </row>
    <row r="140" ht="13.5" spans="1:8">
      <c r="A140" s="39" t="s">
        <v>328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f t="shared" si="2"/>
        <v>1</v>
      </c>
    </row>
    <row r="141" ht="13.5" spans="1:8">
      <c r="A141" s="39" t="s">
        <v>329</v>
      </c>
      <c r="B141">
        <v>292</v>
      </c>
      <c r="C141">
        <v>177</v>
      </c>
      <c r="D141">
        <v>0.606164383562</v>
      </c>
      <c r="E141">
        <v>115</v>
      </c>
      <c r="F141">
        <v>0.393835616438</v>
      </c>
      <c r="G141">
        <v>120</v>
      </c>
      <c r="H141">
        <f t="shared" si="2"/>
        <v>1</v>
      </c>
    </row>
    <row r="142" ht="13.5" spans="1:8">
      <c r="A142" s="39" t="s">
        <v>330</v>
      </c>
      <c r="B142">
        <v>5</v>
      </c>
      <c r="C142">
        <v>2</v>
      </c>
      <c r="D142">
        <v>0.4</v>
      </c>
      <c r="E142">
        <v>3</v>
      </c>
      <c r="F142">
        <v>0.6</v>
      </c>
      <c r="G142">
        <v>1</v>
      </c>
      <c r="H142">
        <f t="shared" si="2"/>
        <v>1</v>
      </c>
    </row>
    <row r="143" ht="13.5" spans="1:8">
      <c r="A143" s="39" t="s">
        <v>331</v>
      </c>
      <c r="B143">
        <v>47</v>
      </c>
      <c r="C143">
        <v>41</v>
      </c>
      <c r="D143">
        <v>0.872340425532</v>
      </c>
      <c r="E143">
        <v>6</v>
      </c>
      <c r="F143">
        <v>0.127659574468</v>
      </c>
      <c r="G143">
        <v>23</v>
      </c>
      <c r="H143">
        <f t="shared" si="2"/>
        <v>1</v>
      </c>
    </row>
    <row r="144" ht="13.5" spans="1:8">
      <c r="A144" s="39" t="s">
        <v>332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f t="shared" si="2"/>
        <v>1</v>
      </c>
    </row>
    <row r="145" ht="13.5" spans="1:8">
      <c r="A145" s="39" t="s">
        <v>333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f t="shared" si="2"/>
        <v>1</v>
      </c>
    </row>
    <row r="146" ht="13.5" spans="1:8">
      <c r="A146" s="39" t="s">
        <v>334</v>
      </c>
      <c r="B146">
        <v>4</v>
      </c>
      <c r="C146">
        <v>3</v>
      </c>
      <c r="D146">
        <v>0.75</v>
      </c>
      <c r="E146">
        <v>1</v>
      </c>
      <c r="F146">
        <v>0.25</v>
      </c>
      <c r="G146">
        <v>1</v>
      </c>
      <c r="H146">
        <f t="shared" si="2"/>
        <v>1</v>
      </c>
    </row>
    <row r="147" ht="13.5" spans="1:8">
      <c r="A147" s="39" t="s">
        <v>335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f t="shared" si="2"/>
        <v>1</v>
      </c>
    </row>
    <row r="148" ht="13.5" spans="1:8">
      <c r="A148" s="39" t="s">
        <v>336</v>
      </c>
      <c r="B148">
        <v>2</v>
      </c>
      <c r="C148">
        <v>0</v>
      </c>
      <c r="D148">
        <v>0</v>
      </c>
      <c r="E148">
        <v>2</v>
      </c>
      <c r="F148">
        <v>1</v>
      </c>
      <c r="G148">
        <v>0</v>
      </c>
      <c r="H148">
        <f t="shared" si="2"/>
        <v>1</v>
      </c>
    </row>
    <row r="149" ht="13.5" spans="1:8">
      <c r="A149" s="39" t="s">
        <v>337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f t="shared" si="2"/>
        <v>1</v>
      </c>
    </row>
    <row r="150" ht="13.5" spans="1:8">
      <c r="A150" s="39" t="s">
        <v>338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f t="shared" si="2"/>
        <v>1</v>
      </c>
    </row>
    <row r="151" ht="13.5" spans="1:8">
      <c r="A151" s="39" t="s">
        <v>339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f t="shared" si="2"/>
        <v>1</v>
      </c>
    </row>
    <row r="152" ht="13.5" spans="1:8">
      <c r="A152" s="39" t="s">
        <v>340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f t="shared" si="2"/>
        <v>1</v>
      </c>
    </row>
    <row r="153" ht="13.5" spans="1:8">
      <c r="A153" s="39" t="s">
        <v>341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f t="shared" si="2"/>
        <v>1</v>
      </c>
    </row>
    <row r="154" ht="13.5" spans="1:8">
      <c r="A154" s="39" t="s">
        <v>342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f t="shared" si="2"/>
        <v>1</v>
      </c>
    </row>
    <row r="155" ht="13.5" spans="1:8">
      <c r="A155" s="39" t="s">
        <v>343</v>
      </c>
      <c r="B155">
        <v>7</v>
      </c>
      <c r="C155">
        <v>6</v>
      </c>
      <c r="D155">
        <v>0.857142857143</v>
      </c>
      <c r="E155">
        <v>1</v>
      </c>
      <c r="F155">
        <v>0.142857142857</v>
      </c>
      <c r="G155">
        <v>1</v>
      </c>
      <c r="H155">
        <f t="shared" si="2"/>
        <v>1</v>
      </c>
    </row>
    <row r="156" ht="13.5" spans="1:8">
      <c r="A156" s="39" t="s">
        <v>344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f t="shared" si="2"/>
        <v>1</v>
      </c>
    </row>
    <row r="157" ht="13.5" spans="1:8">
      <c r="A157" s="39" t="s">
        <v>345</v>
      </c>
      <c r="B157">
        <v>7</v>
      </c>
      <c r="C157">
        <v>6</v>
      </c>
      <c r="D157">
        <v>0.857142857143</v>
      </c>
      <c r="E157">
        <v>1</v>
      </c>
      <c r="F157">
        <v>0.142857142857</v>
      </c>
      <c r="G157">
        <v>8</v>
      </c>
      <c r="H157">
        <f t="shared" si="2"/>
        <v>1</v>
      </c>
    </row>
    <row r="158" ht="13.5" spans="1:8">
      <c r="A158" s="39" t="s">
        <v>346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f t="shared" si="2"/>
        <v>1</v>
      </c>
    </row>
    <row r="159" ht="13.5" spans="1:8">
      <c r="A159" s="39" t="s">
        <v>347</v>
      </c>
      <c r="B159">
        <v>2</v>
      </c>
      <c r="C159">
        <v>1</v>
      </c>
      <c r="D159">
        <v>0.5</v>
      </c>
      <c r="E159">
        <v>1</v>
      </c>
      <c r="F159">
        <v>0.5</v>
      </c>
      <c r="G159">
        <v>0</v>
      </c>
      <c r="H159">
        <f t="shared" si="2"/>
        <v>1</v>
      </c>
    </row>
    <row r="160" ht="13.5" spans="1:8">
      <c r="A160" s="39" t="s">
        <v>348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f t="shared" si="2"/>
        <v>1</v>
      </c>
    </row>
    <row r="161" ht="13.5" spans="1:8">
      <c r="A161" s="39" t="s">
        <v>349</v>
      </c>
      <c r="B161">
        <v>3</v>
      </c>
      <c r="C161">
        <v>1</v>
      </c>
      <c r="D161">
        <v>0.333333333333</v>
      </c>
      <c r="E161">
        <v>2</v>
      </c>
      <c r="F161">
        <v>0.666666666667</v>
      </c>
      <c r="G161">
        <v>0</v>
      </c>
      <c r="H161">
        <f t="shared" si="2"/>
        <v>1</v>
      </c>
    </row>
    <row r="162" ht="13.5" spans="1:8">
      <c r="A162" s="39" t="s">
        <v>350</v>
      </c>
      <c r="B162">
        <v>2</v>
      </c>
      <c r="C162">
        <v>0</v>
      </c>
      <c r="D162">
        <v>0</v>
      </c>
      <c r="E162">
        <v>2</v>
      </c>
      <c r="F162">
        <v>1</v>
      </c>
      <c r="G162">
        <v>0</v>
      </c>
      <c r="H162">
        <f t="shared" si="2"/>
        <v>1</v>
      </c>
    </row>
    <row r="163" ht="13.5" spans="1:8">
      <c r="A163" s="39" t="s">
        <v>351</v>
      </c>
      <c r="B163">
        <v>26</v>
      </c>
      <c r="C163">
        <v>14</v>
      </c>
      <c r="D163">
        <v>0.538461538462</v>
      </c>
      <c r="E163">
        <v>12</v>
      </c>
      <c r="F163">
        <v>0.461538461538</v>
      </c>
      <c r="G163">
        <v>4</v>
      </c>
      <c r="H163">
        <f t="shared" si="2"/>
        <v>1</v>
      </c>
    </row>
    <row r="164" ht="13.5" spans="1:8">
      <c r="A164" s="39" t="s">
        <v>352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1</v>
      </c>
      <c r="H164">
        <f t="shared" si="2"/>
        <v>1</v>
      </c>
    </row>
    <row r="165" ht="13.5" spans="1:8">
      <c r="A165" s="39" t="s">
        <v>353</v>
      </c>
      <c r="B165">
        <v>6</v>
      </c>
      <c r="C165">
        <v>5</v>
      </c>
      <c r="D165">
        <v>0.833333333333</v>
      </c>
      <c r="E165">
        <v>1</v>
      </c>
      <c r="F165">
        <v>0.166666666667</v>
      </c>
      <c r="G165">
        <v>3</v>
      </c>
      <c r="H165">
        <f t="shared" si="2"/>
        <v>1</v>
      </c>
    </row>
    <row r="166" spans="1:8">
      <c r="A166" s="39" t="s">
        <v>354</v>
      </c>
      <c r="B166">
        <v>25</v>
      </c>
      <c r="C166">
        <v>13</v>
      </c>
      <c r="D166">
        <v>0.52</v>
      </c>
      <c r="E166">
        <v>12</v>
      </c>
      <c r="F166">
        <v>0.48</v>
      </c>
      <c r="G166">
        <v>11</v>
      </c>
      <c r="H166">
        <f t="shared" si="2"/>
        <v>1</v>
      </c>
    </row>
    <row r="167" ht="13.5" spans="1:8">
      <c r="A167" s="39" t="s">
        <v>355</v>
      </c>
      <c r="B167">
        <v>237</v>
      </c>
      <c r="C167">
        <v>146</v>
      </c>
      <c r="D167">
        <v>0.616033755274</v>
      </c>
      <c r="E167">
        <v>91</v>
      </c>
      <c r="F167">
        <v>0.383966244726</v>
      </c>
      <c r="G167">
        <v>85</v>
      </c>
      <c r="H167">
        <f t="shared" si="2"/>
        <v>1</v>
      </c>
    </row>
    <row r="168" ht="13.5" spans="1:8">
      <c r="A168" s="39" t="s">
        <v>356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f t="shared" si="2"/>
        <v>1</v>
      </c>
    </row>
    <row r="169" ht="13.5" spans="1:8">
      <c r="A169" s="39" t="s">
        <v>357</v>
      </c>
      <c r="B169">
        <v>20</v>
      </c>
      <c r="C169">
        <v>16</v>
      </c>
      <c r="D169">
        <v>0.8</v>
      </c>
      <c r="E169">
        <v>4</v>
      </c>
      <c r="F169">
        <v>0.2</v>
      </c>
      <c r="G169">
        <v>23</v>
      </c>
      <c r="H169">
        <f t="shared" si="2"/>
        <v>1</v>
      </c>
    </row>
    <row r="170" ht="13.5" spans="1:8">
      <c r="A170" s="39" t="s">
        <v>358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f t="shared" si="2"/>
        <v>1</v>
      </c>
    </row>
    <row r="171" ht="13.5" spans="1:8">
      <c r="A171" s="39" t="s">
        <v>359</v>
      </c>
      <c r="B171">
        <v>88</v>
      </c>
      <c r="C171">
        <v>53</v>
      </c>
      <c r="D171">
        <v>0.602272727273</v>
      </c>
      <c r="E171">
        <v>35</v>
      </c>
      <c r="F171">
        <v>0.397727272727</v>
      </c>
      <c r="G171">
        <v>38</v>
      </c>
      <c r="H171">
        <f t="shared" si="2"/>
        <v>1</v>
      </c>
    </row>
    <row r="172" ht="13.5" spans="1:8">
      <c r="A172" s="39" t="s">
        <v>360</v>
      </c>
      <c r="B172">
        <v>2</v>
      </c>
      <c r="C172">
        <v>1</v>
      </c>
      <c r="D172">
        <v>0.5</v>
      </c>
      <c r="E172">
        <v>1</v>
      </c>
      <c r="F172">
        <v>0.5</v>
      </c>
      <c r="G172">
        <v>0</v>
      </c>
      <c r="H172">
        <f t="shared" si="2"/>
        <v>1</v>
      </c>
    </row>
    <row r="173" ht="13.5" spans="1:8">
      <c r="A173" s="39" t="s">
        <v>361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f t="shared" si="2"/>
        <v>1</v>
      </c>
    </row>
    <row r="174" ht="13.5" spans="1:8">
      <c r="A174" s="39" t="s">
        <v>362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f t="shared" si="2"/>
        <v>1</v>
      </c>
    </row>
    <row r="175" ht="13.5" spans="1:8">
      <c r="A175" s="39" t="s">
        <v>363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f t="shared" si="2"/>
        <v>1</v>
      </c>
    </row>
    <row r="176" ht="13.5" spans="1:8">
      <c r="A176" s="39" t="s">
        <v>364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f t="shared" si="2"/>
        <v>1</v>
      </c>
    </row>
    <row r="177" ht="13.5" spans="1:8">
      <c r="A177" s="39" t="s">
        <v>365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f t="shared" si="2"/>
        <v>1</v>
      </c>
    </row>
    <row r="178" ht="13.5" spans="1:8">
      <c r="A178" s="39" t="s">
        <v>366</v>
      </c>
      <c r="B178">
        <v>4</v>
      </c>
      <c r="C178">
        <v>2</v>
      </c>
      <c r="D178">
        <v>0.5</v>
      </c>
      <c r="E178">
        <v>2</v>
      </c>
      <c r="F178">
        <v>0.5</v>
      </c>
      <c r="G178">
        <v>0</v>
      </c>
      <c r="H178">
        <f t="shared" si="2"/>
        <v>1</v>
      </c>
    </row>
    <row r="179" ht="13.5" spans="1:8">
      <c r="A179" s="39" t="s">
        <v>367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f t="shared" si="2"/>
        <v>1</v>
      </c>
    </row>
    <row r="180" ht="13.5" spans="1:8">
      <c r="A180" s="39" t="s">
        <v>368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f t="shared" si="2"/>
        <v>1</v>
      </c>
    </row>
    <row r="181" ht="13.5" spans="1:8">
      <c r="A181" s="39" t="s">
        <v>369</v>
      </c>
      <c r="B181">
        <v>7</v>
      </c>
      <c r="C181">
        <v>6</v>
      </c>
      <c r="D181">
        <v>0.857142857143</v>
      </c>
      <c r="E181">
        <v>1</v>
      </c>
      <c r="F181">
        <v>0.142857142857</v>
      </c>
      <c r="G181">
        <v>1</v>
      </c>
      <c r="H181">
        <f t="shared" si="2"/>
        <v>1</v>
      </c>
    </row>
    <row r="182" ht="13.5" spans="1:8">
      <c r="A182" s="39" t="s">
        <v>370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f t="shared" si="2"/>
        <v>1</v>
      </c>
    </row>
    <row r="183" ht="13.5" spans="1:8">
      <c r="A183" s="39" t="s">
        <v>371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f t="shared" si="2"/>
        <v>1</v>
      </c>
    </row>
    <row r="184" ht="13.5" spans="1:8">
      <c r="A184" s="39" t="s">
        <v>372</v>
      </c>
      <c r="B184">
        <v>14</v>
      </c>
      <c r="C184">
        <v>12</v>
      </c>
      <c r="D184">
        <v>0.857142857143</v>
      </c>
      <c r="E184">
        <v>2</v>
      </c>
      <c r="F184">
        <v>0.142857142857</v>
      </c>
      <c r="G184">
        <v>8</v>
      </c>
      <c r="H184">
        <f t="shared" si="2"/>
        <v>1</v>
      </c>
    </row>
    <row r="185" ht="13.5" spans="1:8">
      <c r="A185" s="39" t="s">
        <v>373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f t="shared" si="2"/>
        <v>1</v>
      </c>
    </row>
    <row r="186" ht="13.5" spans="1:13">
      <c r="A186" s="39" t="s">
        <v>374</v>
      </c>
      <c r="B186">
        <v>95</v>
      </c>
      <c r="C186">
        <v>42</v>
      </c>
      <c r="D186">
        <v>0.442105263158</v>
      </c>
      <c r="E186">
        <v>53</v>
      </c>
      <c r="F186">
        <v>0.557894736842</v>
      </c>
      <c r="G186">
        <v>21</v>
      </c>
      <c r="H186">
        <f t="shared" si="2"/>
        <v>1</v>
      </c>
      <c r="I186" s="40" t="s">
        <v>12</v>
      </c>
      <c r="J186" s="40" t="s">
        <v>187</v>
      </c>
      <c r="K186" s="41" t="s">
        <v>188</v>
      </c>
      <c r="L186" s="41" t="s">
        <v>77</v>
      </c>
      <c r="M186" s="41" t="s">
        <v>75</v>
      </c>
    </row>
    <row r="187" ht="13.5" spans="1:15">
      <c r="A187" s="39" t="s">
        <v>375</v>
      </c>
      <c r="B187">
        <v>43</v>
      </c>
      <c r="C187">
        <v>11</v>
      </c>
      <c r="D187">
        <v>0.255813953488</v>
      </c>
      <c r="E187">
        <v>32</v>
      </c>
      <c r="F187">
        <v>0.744186046512</v>
      </c>
      <c r="G187">
        <v>9</v>
      </c>
      <c r="H187">
        <f t="shared" si="2"/>
        <v>1</v>
      </c>
      <c r="I187" s="38">
        <f>SUM(E2:E187)</f>
        <v>1091</v>
      </c>
      <c r="J187" s="38">
        <f>SUM(C2:C187)</f>
        <v>1328</v>
      </c>
      <c r="K187" s="38">
        <v>1091</v>
      </c>
      <c r="L187" s="38">
        <v>0</v>
      </c>
      <c r="M187" s="38">
        <v>1328</v>
      </c>
      <c r="N187">
        <f>I187+J187</f>
        <v>2419</v>
      </c>
      <c r="O187" s="12" t="s">
        <v>376</v>
      </c>
    </row>
    <row r="188" ht="13.5" spans="1:8">
      <c r="A188" t="s">
        <v>377</v>
      </c>
      <c r="B188">
        <v>3</v>
      </c>
      <c r="C188">
        <v>3</v>
      </c>
      <c r="D188">
        <v>1</v>
      </c>
      <c r="E188">
        <v>0</v>
      </c>
      <c r="F188">
        <v>0</v>
      </c>
      <c r="G188">
        <v>1</v>
      </c>
      <c r="H188">
        <f t="shared" si="2"/>
        <v>2</v>
      </c>
    </row>
    <row r="189" spans="1:8">
      <c r="A189" t="s">
        <v>378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f t="shared" si="2"/>
        <v>2</v>
      </c>
    </row>
    <row r="190" ht="13.5" spans="1:8">
      <c r="A190" s="39" t="s">
        <v>379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f t="shared" si="2"/>
        <v>2</v>
      </c>
    </row>
    <row r="191" ht="13.5" spans="1:8">
      <c r="A191" s="39" t="s">
        <v>380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f t="shared" si="2"/>
        <v>2</v>
      </c>
    </row>
    <row r="192" ht="13.5" spans="1:8">
      <c r="A192" s="39" t="s">
        <v>381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</v>
      </c>
      <c r="H192">
        <f t="shared" si="2"/>
        <v>2</v>
      </c>
    </row>
    <row r="193" ht="13.5" spans="1:8">
      <c r="A193" s="39" t="s">
        <v>382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f t="shared" si="2"/>
        <v>2</v>
      </c>
    </row>
    <row r="194" ht="13.5" spans="1:8">
      <c r="A194" s="39" t="s">
        <v>383</v>
      </c>
      <c r="B194">
        <v>6</v>
      </c>
      <c r="C194">
        <v>6</v>
      </c>
      <c r="D194">
        <v>1</v>
      </c>
      <c r="E194">
        <v>0</v>
      </c>
      <c r="F194">
        <v>0</v>
      </c>
      <c r="G194">
        <v>3</v>
      </c>
      <c r="H194">
        <f t="shared" ref="H194:H257" si="3">IF(AND(B194&lt;=300,F194&gt;0.122),1,IF(AND(B194&lt;=300,F194&lt;=0.122),2,IF(F194&lt;=0.03,3,4)))</f>
        <v>2</v>
      </c>
    </row>
    <row r="195" ht="13.5" spans="1:8">
      <c r="A195" s="39" t="s">
        <v>384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</v>
      </c>
      <c r="H195">
        <f t="shared" si="3"/>
        <v>2</v>
      </c>
    </row>
    <row r="196" ht="13.5" spans="1:8">
      <c r="A196" s="39" t="s">
        <v>385</v>
      </c>
      <c r="B196">
        <v>2</v>
      </c>
      <c r="C196">
        <v>2</v>
      </c>
      <c r="D196">
        <v>1</v>
      </c>
      <c r="E196">
        <v>0</v>
      </c>
      <c r="F196">
        <v>0</v>
      </c>
      <c r="G196">
        <v>0</v>
      </c>
      <c r="H196">
        <f t="shared" si="3"/>
        <v>2</v>
      </c>
    </row>
    <row r="197" ht="13.5" spans="1:8">
      <c r="A197" s="39" t="s">
        <v>386</v>
      </c>
      <c r="B197">
        <v>28</v>
      </c>
      <c r="C197">
        <v>28</v>
      </c>
      <c r="D197">
        <v>1</v>
      </c>
      <c r="E197">
        <v>0</v>
      </c>
      <c r="F197">
        <v>0</v>
      </c>
      <c r="G197">
        <v>13</v>
      </c>
      <c r="H197">
        <f t="shared" si="3"/>
        <v>2</v>
      </c>
    </row>
    <row r="198" ht="13.5" spans="1:8">
      <c r="A198" s="39" t="s">
        <v>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f t="shared" si="3"/>
        <v>2</v>
      </c>
    </row>
    <row r="199" ht="13.5" spans="1:8">
      <c r="A199" s="39" t="s">
        <v>388</v>
      </c>
      <c r="B199">
        <v>11</v>
      </c>
      <c r="C199">
        <v>11</v>
      </c>
      <c r="D199">
        <v>1</v>
      </c>
      <c r="E199">
        <v>0</v>
      </c>
      <c r="F199">
        <v>0</v>
      </c>
      <c r="G199">
        <v>6</v>
      </c>
      <c r="H199">
        <f t="shared" si="3"/>
        <v>2</v>
      </c>
    </row>
    <row r="200" ht="13.5" spans="1:8">
      <c r="A200" s="39" t="s">
        <v>389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f t="shared" si="3"/>
        <v>2</v>
      </c>
    </row>
    <row r="201" ht="13.5" spans="1:8">
      <c r="A201" s="39" t="s">
        <v>390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f t="shared" si="3"/>
        <v>2</v>
      </c>
    </row>
    <row r="202" ht="13.5" spans="1:8">
      <c r="A202" s="39" t="s">
        <v>391</v>
      </c>
      <c r="B202">
        <v>116</v>
      </c>
      <c r="C202">
        <v>115</v>
      </c>
      <c r="D202">
        <v>0.991379310345</v>
      </c>
      <c r="E202">
        <v>1</v>
      </c>
      <c r="F202">
        <v>0.00862068965517</v>
      </c>
      <c r="G202">
        <v>79</v>
      </c>
      <c r="H202">
        <f t="shared" si="3"/>
        <v>2</v>
      </c>
    </row>
    <row r="203" ht="13.5" spans="1:8">
      <c r="A203" s="39" t="s">
        <v>392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f t="shared" si="3"/>
        <v>2</v>
      </c>
    </row>
    <row r="204" ht="13.5" spans="1:8">
      <c r="A204" s="39" t="s">
        <v>393</v>
      </c>
      <c r="B204">
        <v>14</v>
      </c>
      <c r="C204">
        <v>14</v>
      </c>
      <c r="D204">
        <v>1</v>
      </c>
      <c r="E204">
        <v>0</v>
      </c>
      <c r="F204">
        <v>0</v>
      </c>
      <c r="G204">
        <v>10</v>
      </c>
      <c r="H204">
        <f t="shared" si="3"/>
        <v>2</v>
      </c>
    </row>
    <row r="205" ht="13.5" spans="1:8">
      <c r="A205" s="39" t="s">
        <v>394</v>
      </c>
      <c r="B205">
        <v>32</v>
      </c>
      <c r="C205">
        <v>30</v>
      </c>
      <c r="D205">
        <v>0.9375</v>
      </c>
      <c r="E205">
        <v>2</v>
      </c>
      <c r="F205">
        <v>0.0625</v>
      </c>
      <c r="G205">
        <v>10</v>
      </c>
      <c r="H205">
        <f t="shared" si="3"/>
        <v>2</v>
      </c>
    </row>
    <row r="206" ht="13.5" spans="1:8">
      <c r="A206" s="39" t="s">
        <v>395</v>
      </c>
      <c r="B206">
        <v>58</v>
      </c>
      <c r="C206">
        <v>58</v>
      </c>
      <c r="D206">
        <v>1</v>
      </c>
      <c r="E206">
        <v>0</v>
      </c>
      <c r="F206">
        <v>0</v>
      </c>
      <c r="G206">
        <v>43</v>
      </c>
      <c r="H206">
        <f t="shared" si="3"/>
        <v>2</v>
      </c>
    </row>
    <row r="207" ht="13.5" spans="1:8">
      <c r="A207" s="39" t="s">
        <v>396</v>
      </c>
      <c r="B207">
        <v>137</v>
      </c>
      <c r="C207">
        <v>126</v>
      </c>
      <c r="D207">
        <v>0.919708029197</v>
      </c>
      <c r="E207">
        <v>11</v>
      </c>
      <c r="F207">
        <v>0.0802919708029</v>
      </c>
      <c r="G207">
        <v>79</v>
      </c>
      <c r="H207">
        <f t="shared" si="3"/>
        <v>2</v>
      </c>
    </row>
    <row r="208" ht="13.5" spans="1:8">
      <c r="A208" s="39" t="s">
        <v>397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f t="shared" si="3"/>
        <v>2</v>
      </c>
    </row>
    <row r="209" ht="13.5" spans="1:8">
      <c r="A209" s="39" t="s">
        <v>398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f t="shared" si="3"/>
        <v>2</v>
      </c>
    </row>
    <row r="210" ht="13.5" spans="1:8">
      <c r="A210" s="39" t="s">
        <v>399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f t="shared" si="3"/>
        <v>2</v>
      </c>
    </row>
    <row r="211" ht="13.5" spans="1:8">
      <c r="A211" s="39" t="s">
        <v>400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f t="shared" si="3"/>
        <v>2</v>
      </c>
    </row>
    <row r="212" ht="13.5" spans="1:8">
      <c r="A212" s="39" t="s">
        <v>401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f t="shared" si="3"/>
        <v>2</v>
      </c>
    </row>
    <row r="213" ht="13.5" spans="1:8">
      <c r="A213" s="39" t="s">
        <v>402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f t="shared" si="3"/>
        <v>2</v>
      </c>
    </row>
    <row r="214" ht="13.5" spans="1:8">
      <c r="A214" s="39" t="s">
        <v>403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f t="shared" si="3"/>
        <v>2</v>
      </c>
    </row>
    <row r="215" ht="13.5" spans="1:8">
      <c r="A215" s="39" t="s">
        <v>404</v>
      </c>
      <c r="B215">
        <v>14</v>
      </c>
      <c r="C215">
        <v>14</v>
      </c>
      <c r="D215">
        <v>1</v>
      </c>
      <c r="E215">
        <v>0</v>
      </c>
      <c r="F215">
        <v>0</v>
      </c>
      <c r="G215">
        <v>12</v>
      </c>
      <c r="H215">
        <f t="shared" si="3"/>
        <v>2</v>
      </c>
    </row>
    <row r="216" ht="13.5" spans="1:8">
      <c r="A216" s="39" t="s">
        <v>405</v>
      </c>
      <c r="B216">
        <v>25</v>
      </c>
      <c r="C216">
        <v>22</v>
      </c>
      <c r="D216">
        <v>0.88</v>
      </c>
      <c r="E216">
        <v>3</v>
      </c>
      <c r="F216">
        <v>0.12</v>
      </c>
      <c r="G216">
        <v>13</v>
      </c>
      <c r="H216">
        <f t="shared" si="3"/>
        <v>2</v>
      </c>
    </row>
    <row r="217" ht="13.5" spans="1:8">
      <c r="A217" s="39" t="s">
        <v>406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f t="shared" si="3"/>
        <v>2</v>
      </c>
    </row>
    <row r="218" ht="13.5" spans="1:8">
      <c r="A218" s="39" t="s">
        <v>407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2</v>
      </c>
      <c r="H218">
        <f t="shared" si="3"/>
        <v>2</v>
      </c>
    </row>
    <row r="219" ht="13.5" spans="1:8">
      <c r="A219" s="39" t="s">
        <v>408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f t="shared" si="3"/>
        <v>2</v>
      </c>
    </row>
    <row r="220" ht="13.5" spans="1:8">
      <c r="A220" s="39" t="s">
        <v>409</v>
      </c>
      <c r="B220">
        <v>27</v>
      </c>
      <c r="C220">
        <v>26</v>
      </c>
      <c r="D220">
        <v>0.962962962963</v>
      </c>
      <c r="E220">
        <v>1</v>
      </c>
      <c r="F220">
        <v>0.037037037037</v>
      </c>
      <c r="G220">
        <v>10</v>
      </c>
      <c r="H220">
        <f t="shared" si="3"/>
        <v>2</v>
      </c>
    </row>
    <row r="221" ht="13.5" spans="1:8">
      <c r="A221" s="39" t="s">
        <v>410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f t="shared" si="3"/>
        <v>2</v>
      </c>
    </row>
    <row r="222" ht="13.5" spans="1:8">
      <c r="A222" s="39" t="s">
        <v>411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f t="shared" si="3"/>
        <v>2</v>
      </c>
    </row>
    <row r="223" ht="13.5" spans="1:8">
      <c r="A223" s="39" t="s">
        <v>412</v>
      </c>
      <c r="B223">
        <v>22</v>
      </c>
      <c r="C223">
        <v>22</v>
      </c>
      <c r="D223">
        <v>1</v>
      </c>
      <c r="E223">
        <v>0</v>
      </c>
      <c r="F223">
        <v>0</v>
      </c>
      <c r="G223">
        <v>15</v>
      </c>
      <c r="H223">
        <f t="shared" si="3"/>
        <v>2</v>
      </c>
    </row>
    <row r="224" ht="13.5" spans="1:8">
      <c r="A224" s="39" t="s">
        <v>413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f t="shared" si="3"/>
        <v>2</v>
      </c>
    </row>
    <row r="225" ht="13.5" spans="1:8">
      <c r="A225" s="39" t="s">
        <v>414</v>
      </c>
      <c r="B225">
        <v>221</v>
      </c>
      <c r="C225">
        <v>214</v>
      </c>
      <c r="D225">
        <v>0.968325791855</v>
      </c>
      <c r="E225">
        <v>7</v>
      </c>
      <c r="F225">
        <v>0.0316742081448</v>
      </c>
      <c r="G225">
        <v>168</v>
      </c>
      <c r="H225">
        <f t="shared" si="3"/>
        <v>2</v>
      </c>
    </row>
    <row r="226" ht="13.5" spans="1:8">
      <c r="A226" s="39" t="s">
        <v>415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f t="shared" si="3"/>
        <v>2</v>
      </c>
    </row>
    <row r="227" ht="13.5" spans="1:8">
      <c r="A227" s="39" t="s">
        <v>416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f t="shared" si="3"/>
        <v>2</v>
      </c>
    </row>
    <row r="228" ht="13.5" spans="1:8">
      <c r="A228" s="39" t="s">
        <v>417</v>
      </c>
      <c r="B228">
        <v>16</v>
      </c>
      <c r="C228">
        <v>15</v>
      </c>
      <c r="D228">
        <v>0.9375</v>
      </c>
      <c r="E228">
        <v>1</v>
      </c>
      <c r="F228">
        <v>0.0625</v>
      </c>
      <c r="G228">
        <v>6</v>
      </c>
      <c r="H228">
        <f t="shared" si="3"/>
        <v>2</v>
      </c>
    </row>
    <row r="229" spans="1:8">
      <c r="A229" s="39" t="s">
        <v>418</v>
      </c>
      <c r="B229">
        <v>16</v>
      </c>
      <c r="C229">
        <v>16</v>
      </c>
      <c r="D229">
        <v>1</v>
      </c>
      <c r="E229">
        <v>0</v>
      </c>
      <c r="F229">
        <v>0</v>
      </c>
      <c r="G229">
        <v>9</v>
      </c>
      <c r="H229">
        <f t="shared" si="3"/>
        <v>2</v>
      </c>
    </row>
    <row r="230" spans="1:8">
      <c r="A230" s="39" t="s">
        <v>419</v>
      </c>
      <c r="B230">
        <v>20</v>
      </c>
      <c r="C230">
        <v>19</v>
      </c>
      <c r="D230">
        <v>0.95</v>
      </c>
      <c r="E230">
        <v>1</v>
      </c>
      <c r="F230">
        <v>0.05</v>
      </c>
      <c r="G230">
        <v>10</v>
      </c>
      <c r="H230">
        <f t="shared" si="3"/>
        <v>2</v>
      </c>
    </row>
    <row r="231" ht="13.5" spans="1:8">
      <c r="A231" s="39" t="s">
        <v>420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</v>
      </c>
      <c r="H231">
        <f t="shared" si="3"/>
        <v>2</v>
      </c>
    </row>
    <row r="232" ht="13.5" spans="1:8">
      <c r="A232" s="39" t="s">
        <v>421</v>
      </c>
      <c r="B232">
        <v>2</v>
      </c>
      <c r="C232">
        <v>2</v>
      </c>
      <c r="D232">
        <v>1</v>
      </c>
      <c r="E232">
        <v>0</v>
      </c>
      <c r="F232">
        <v>0</v>
      </c>
      <c r="G232">
        <v>0</v>
      </c>
      <c r="H232">
        <f t="shared" si="3"/>
        <v>2</v>
      </c>
    </row>
    <row r="233" ht="13.5" spans="1:8">
      <c r="A233" s="39" t="s">
        <v>422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f t="shared" si="3"/>
        <v>2</v>
      </c>
    </row>
    <row r="234" ht="13.5" spans="1:8">
      <c r="A234" s="39" t="s">
        <v>423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f t="shared" si="3"/>
        <v>2</v>
      </c>
    </row>
    <row r="235" ht="13.5" spans="1:8">
      <c r="A235" s="39" t="s">
        <v>424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f t="shared" si="3"/>
        <v>2</v>
      </c>
    </row>
    <row r="236" ht="13.5" spans="1:8">
      <c r="A236" s="39" t="s">
        <v>425</v>
      </c>
      <c r="B236">
        <v>12</v>
      </c>
      <c r="C236">
        <v>12</v>
      </c>
      <c r="D236">
        <v>1</v>
      </c>
      <c r="E236">
        <v>0</v>
      </c>
      <c r="F236">
        <v>0</v>
      </c>
      <c r="G236">
        <v>10</v>
      </c>
      <c r="H236">
        <f t="shared" si="3"/>
        <v>2</v>
      </c>
    </row>
    <row r="237" ht="13.5" spans="1:8">
      <c r="A237" s="39" t="s">
        <v>426</v>
      </c>
      <c r="B237">
        <v>19</v>
      </c>
      <c r="C237">
        <v>19</v>
      </c>
      <c r="D237">
        <v>1</v>
      </c>
      <c r="E237">
        <v>0</v>
      </c>
      <c r="F237">
        <v>0</v>
      </c>
      <c r="G237">
        <v>9</v>
      </c>
      <c r="H237">
        <f t="shared" si="3"/>
        <v>2</v>
      </c>
    </row>
    <row r="238" ht="13.5" spans="1:8">
      <c r="A238" s="39" t="s">
        <v>427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f t="shared" si="3"/>
        <v>2</v>
      </c>
    </row>
    <row r="239" ht="13.5" spans="1:8">
      <c r="A239" s="39" t="s">
        <v>428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f t="shared" si="3"/>
        <v>2</v>
      </c>
    </row>
    <row r="240" ht="13.5" spans="1:8">
      <c r="A240" s="39" t="s">
        <v>429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f t="shared" si="3"/>
        <v>2</v>
      </c>
    </row>
    <row r="241" ht="13.5" spans="1:8">
      <c r="A241" s="39" t="s">
        <v>430</v>
      </c>
      <c r="B241">
        <v>6</v>
      </c>
      <c r="C241">
        <v>6</v>
      </c>
      <c r="D241">
        <v>1</v>
      </c>
      <c r="E241">
        <v>0</v>
      </c>
      <c r="F241">
        <v>0</v>
      </c>
      <c r="G241">
        <v>2</v>
      </c>
      <c r="H241">
        <f t="shared" si="3"/>
        <v>2</v>
      </c>
    </row>
    <row r="242" ht="13.5" spans="1:8">
      <c r="A242" s="39" t="s">
        <v>431</v>
      </c>
      <c r="B242">
        <v>21</v>
      </c>
      <c r="C242">
        <v>21</v>
      </c>
      <c r="D242">
        <v>1</v>
      </c>
      <c r="E242">
        <v>0</v>
      </c>
      <c r="F242">
        <v>0</v>
      </c>
      <c r="G242">
        <v>11</v>
      </c>
      <c r="H242">
        <f t="shared" si="3"/>
        <v>2</v>
      </c>
    </row>
    <row r="243" ht="13.5" spans="1:8">
      <c r="A243" s="39" t="s">
        <v>432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f t="shared" si="3"/>
        <v>2</v>
      </c>
    </row>
    <row r="244" ht="13.5" spans="1:8">
      <c r="A244" s="39" t="s">
        <v>433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f t="shared" si="3"/>
        <v>2</v>
      </c>
    </row>
    <row r="245" spans="1:8">
      <c r="A245" s="39" t="s">
        <v>434</v>
      </c>
      <c r="B245">
        <v>13</v>
      </c>
      <c r="C245">
        <v>13</v>
      </c>
      <c r="D245">
        <v>1</v>
      </c>
      <c r="E245">
        <v>0</v>
      </c>
      <c r="F245">
        <v>0</v>
      </c>
      <c r="G245">
        <v>9</v>
      </c>
      <c r="H245">
        <f t="shared" si="3"/>
        <v>2</v>
      </c>
    </row>
    <row r="246" ht="13.5" spans="1:8">
      <c r="A246" s="39" t="s">
        <v>435</v>
      </c>
      <c r="B246">
        <v>20</v>
      </c>
      <c r="C246">
        <v>18</v>
      </c>
      <c r="D246">
        <v>0.9</v>
      </c>
      <c r="E246">
        <v>2</v>
      </c>
      <c r="F246">
        <v>0.1</v>
      </c>
      <c r="G246">
        <v>9</v>
      </c>
      <c r="H246">
        <f t="shared" si="3"/>
        <v>2</v>
      </c>
    </row>
    <row r="247" ht="13.5" spans="1:8">
      <c r="A247" s="39" t="s">
        <v>436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f t="shared" si="3"/>
        <v>2</v>
      </c>
    </row>
    <row r="248" ht="13.5" spans="1:8">
      <c r="A248" s="39" t="s">
        <v>437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f t="shared" si="3"/>
        <v>2</v>
      </c>
    </row>
    <row r="249" ht="13.5" spans="1:8">
      <c r="A249" s="39" t="s">
        <v>438</v>
      </c>
      <c r="B249">
        <v>137</v>
      </c>
      <c r="C249">
        <v>131</v>
      </c>
      <c r="D249">
        <v>0.956204379562</v>
      </c>
      <c r="E249">
        <v>6</v>
      </c>
      <c r="F249">
        <v>0.043795620438</v>
      </c>
      <c r="G249">
        <v>72</v>
      </c>
      <c r="H249">
        <f t="shared" si="3"/>
        <v>2</v>
      </c>
    </row>
    <row r="250" ht="13.5" spans="1:8">
      <c r="A250" s="39" t="s">
        <v>439</v>
      </c>
      <c r="B250">
        <v>3</v>
      </c>
      <c r="C250">
        <v>3</v>
      </c>
      <c r="D250">
        <v>1</v>
      </c>
      <c r="E250">
        <v>0</v>
      </c>
      <c r="F250">
        <v>0</v>
      </c>
      <c r="G250">
        <v>1</v>
      </c>
      <c r="H250">
        <f t="shared" si="3"/>
        <v>2</v>
      </c>
    </row>
    <row r="251" ht="13.5" spans="1:8">
      <c r="A251" s="39" t="s">
        <v>440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f t="shared" si="3"/>
        <v>2</v>
      </c>
    </row>
    <row r="252" ht="13.5" spans="1:8">
      <c r="A252" s="39" t="s">
        <v>441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f t="shared" si="3"/>
        <v>2</v>
      </c>
    </row>
    <row r="253" ht="13.5" spans="1:8">
      <c r="A253" s="39" t="s">
        <v>442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f t="shared" si="3"/>
        <v>2</v>
      </c>
    </row>
    <row r="254" ht="13.5" spans="1:8">
      <c r="A254" s="39" t="s">
        <v>443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f t="shared" si="3"/>
        <v>2</v>
      </c>
    </row>
    <row r="255" ht="13.5" spans="1:8">
      <c r="A255" s="39" t="s">
        <v>444</v>
      </c>
      <c r="B255">
        <v>23</v>
      </c>
      <c r="C255">
        <v>23</v>
      </c>
      <c r="D255">
        <v>1</v>
      </c>
      <c r="E255">
        <v>0</v>
      </c>
      <c r="F255">
        <v>0</v>
      </c>
      <c r="G255">
        <v>10</v>
      </c>
      <c r="H255">
        <f t="shared" si="3"/>
        <v>2</v>
      </c>
    </row>
    <row r="256" ht="13.5" spans="1:8">
      <c r="A256" s="39" t="s">
        <v>445</v>
      </c>
      <c r="B256">
        <v>2</v>
      </c>
      <c r="C256">
        <v>2</v>
      </c>
      <c r="D256">
        <v>1</v>
      </c>
      <c r="E256">
        <v>0</v>
      </c>
      <c r="F256">
        <v>0</v>
      </c>
      <c r="G256">
        <v>1</v>
      </c>
      <c r="H256">
        <f t="shared" si="3"/>
        <v>2</v>
      </c>
    </row>
    <row r="257" ht="13.5" spans="1:8">
      <c r="A257" s="39" t="s">
        <v>446</v>
      </c>
      <c r="B257">
        <v>9</v>
      </c>
      <c r="C257">
        <v>9</v>
      </c>
      <c r="D257">
        <v>1</v>
      </c>
      <c r="E257">
        <v>0</v>
      </c>
      <c r="F257">
        <v>0</v>
      </c>
      <c r="G257">
        <v>3</v>
      </c>
      <c r="H257">
        <f t="shared" si="3"/>
        <v>2</v>
      </c>
    </row>
    <row r="258" ht="13.5" spans="1:8">
      <c r="A258" s="39" t="s">
        <v>447</v>
      </c>
      <c r="B258">
        <v>12</v>
      </c>
      <c r="C258">
        <v>11</v>
      </c>
      <c r="D258">
        <v>0.916666666667</v>
      </c>
      <c r="E258">
        <v>1</v>
      </c>
      <c r="F258">
        <v>0.0833333333333</v>
      </c>
      <c r="G258">
        <v>8</v>
      </c>
      <c r="H258">
        <f t="shared" ref="H258:H321" si="4">IF(AND(B258&lt;=300,F258&gt;0.122),1,IF(AND(B258&lt;=300,F258&lt;=0.122),2,IF(F258&lt;=0.03,3,4)))</f>
        <v>2</v>
      </c>
    </row>
    <row r="259" ht="13.5" spans="1:8">
      <c r="A259" s="39" t="s">
        <v>448</v>
      </c>
      <c r="B259">
        <v>2</v>
      </c>
      <c r="C259">
        <v>2</v>
      </c>
      <c r="D259">
        <v>1</v>
      </c>
      <c r="E259">
        <v>0</v>
      </c>
      <c r="F259">
        <v>0</v>
      </c>
      <c r="G259">
        <v>0</v>
      </c>
      <c r="H259">
        <f t="shared" si="4"/>
        <v>2</v>
      </c>
    </row>
    <row r="260" ht="13.5" spans="1:8">
      <c r="A260" s="39" t="s">
        <v>449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f t="shared" si="4"/>
        <v>2</v>
      </c>
    </row>
    <row r="261" ht="13.5" spans="1:8">
      <c r="A261" s="39" t="s">
        <v>450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f t="shared" si="4"/>
        <v>2</v>
      </c>
    </row>
    <row r="262" ht="13.5" spans="1:8">
      <c r="A262" s="39" t="s">
        <v>451</v>
      </c>
      <c r="B262">
        <v>3</v>
      </c>
      <c r="C262">
        <v>3</v>
      </c>
      <c r="D262">
        <v>1</v>
      </c>
      <c r="E262">
        <v>0</v>
      </c>
      <c r="F262">
        <v>0</v>
      </c>
      <c r="G262">
        <v>1</v>
      </c>
      <c r="H262">
        <f t="shared" si="4"/>
        <v>2</v>
      </c>
    </row>
    <row r="263" ht="13.5" spans="1:8">
      <c r="A263" s="39" t="s">
        <v>452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2</v>
      </c>
      <c r="H263">
        <f t="shared" si="4"/>
        <v>2</v>
      </c>
    </row>
    <row r="264" ht="13.5" spans="1:8">
      <c r="A264" s="39" t="s">
        <v>453</v>
      </c>
      <c r="B264">
        <v>6</v>
      </c>
      <c r="C264">
        <v>6</v>
      </c>
      <c r="D264">
        <v>1</v>
      </c>
      <c r="E264">
        <v>0</v>
      </c>
      <c r="F264">
        <v>0</v>
      </c>
      <c r="G264">
        <v>1</v>
      </c>
      <c r="H264">
        <f t="shared" si="4"/>
        <v>2</v>
      </c>
    </row>
    <row r="265" ht="13.5" spans="1:8">
      <c r="A265" s="39" t="s">
        <v>454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f t="shared" si="4"/>
        <v>2</v>
      </c>
    </row>
    <row r="266" ht="13.5" spans="1:8">
      <c r="A266" s="39" t="s">
        <v>455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f t="shared" si="4"/>
        <v>2</v>
      </c>
    </row>
    <row r="267" ht="13.5" spans="1:8">
      <c r="A267" s="39" t="s">
        <v>456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f t="shared" si="4"/>
        <v>2</v>
      </c>
    </row>
    <row r="268" ht="13.5" spans="1:8">
      <c r="A268" s="39" t="s">
        <v>457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f t="shared" si="4"/>
        <v>2</v>
      </c>
    </row>
    <row r="269" ht="13.5" spans="1:8">
      <c r="A269" s="39" t="s">
        <v>458</v>
      </c>
      <c r="B269">
        <v>55</v>
      </c>
      <c r="C269">
        <v>55</v>
      </c>
      <c r="D269">
        <v>1</v>
      </c>
      <c r="E269">
        <v>0</v>
      </c>
      <c r="F269">
        <v>0</v>
      </c>
      <c r="G269">
        <v>45</v>
      </c>
      <c r="H269">
        <f t="shared" si="4"/>
        <v>2</v>
      </c>
    </row>
    <row r="270" ht="13.5" spans="1:8">
      <c r="A270" s="39" t="s">
        <v>459</v>
      </c>
      <c r="B270">
        <v>12</v>
      </c>
      <c r="C270">
        <v>11</v>
      </c>
      <c r="D270">
        <v>0.916666666667</v>
      </c>
      <c r="E270">
        <v>1</v>
      </c>
      <c r="F270">
        <v>0.0833333333333</v>
      </c>
      <c r="G270">
        <v>1</v>
      </c>
      <c r="H270">
        <f t="shared" si="4"/>
        <v>2</v>
      </c>
    </row>
    <row r="271" ht="13.5" spans="1:8">
      <c r="A271" s="39" t="s">
        <v>460</v>
      </c>
      <c r="B271">
        <v>9</v>
      </c>
      <c r="C271">
        <v>9</v>
      </c>
      <c r="D271">
        <v>1</v>
      </c>
      <c r="E271">
        <v>0</v>
      </c>
      <c r="F271">
        <v>0</v>
      </c>
      <c r="G271">
        <v>13</v>
      </c>
      <c r="H271">
        <f t="shared" si="4"/>
        <v>2</v>
      </c>
    </row>
    <row r="272" ht="13.5" spans="1:8">
      <c r="A272" s="39" t="s">
        <v>461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f t="shared" si="4"/>
        <v>2</v>
      </c>
    </row>
    <row r="273" ht="13.5" spans="1:8">
      <c r="A273" s="39" t="s">
        <v>462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f t="shared" si="4"/>
        <v>2</v>
      </c>
    </row>
    <row r="274" ht="13.5" spans="1:8">
      <c r="A274" s="39" t="s">
        <v>463</v>
      </c>
      <c r="B274">
        <v>276</v>
      </c>
      <c r="C274">
        <v>272</v>
      </c>
      <c r="D274">
        <v>0.985507246377</v>
      </c>
      <c r="E274">
        <v>4</v>
      </c>
      <c r="F274">
        <v>0.0144927536232</v>
      </c>
      <c r="G274">
        <v>200</v>
      </c>
      <c r="H274">
        <f t="shared" si="4"/>
        <v>2</v>
      </c>
    </row>
    <row r="275" ht="13.5" spans="1:8">
      <c r="A275" s="39" t="s">
        <v>464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f t="shared" si="4"/>
        <v>2</v>
      </c>
    </row>
    <row r="276" ht="13.5" spans="1:8">
      <c r="A276" s="39" t="s">
        <v>465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f t="shared" si="4"/>
        <v>2</v>
      </c>
    </row>
    <row r="277" ht="13.5" spans="1:8">
      <c r="A277" s="39" t="s">
        <v>466</v>
      </c>
      <c r="B277">
        <v>12</v>
      </c>
      <c r="C277">
        <v>12</v>
      </c>
      <c r="D277">
        <v>1</v>
      </c>
      <c r="E277">
        <v>0</v>
      </c>
      <c r="F277">
        <v>0</v>
      </c>
      <c r="G277">
        <v>5</v>
      </c>
      <c r="H277">
        <f t="shared" si="4"/>
        <v>2</v>
      </c>
    </row>
    <row r="278" ht="13.5" spans="1:8">
      <c r="A278" s="39" t="s">
        <v>467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f t="shared" si="4"/>
        <v>2</v>
      </c>
    </row>
    <row r="279" ht="13.5" spans="1:8">
      <c r="A279" s="39" t="s">
        <v>468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f t="shared" si="4"/>
        <v>2</v>
      </c>
    </row>
    <row r="280" ht="13.5" spans="1:8">
      <c r="A280" s="39" t="s">
        <v>469</v>
      </c>
      <c r="B280">
        <v>108</v>
      </c>
      <c r="C280">
        <v>107</v>
      </c>
      <c r="D280">
        <v>0.990740740741</v>
      </c>
      <c r="E280">
        <v>1</v>
      </c>
      <c r="F280">
        <v>0.00925925925926</v>
      </c>
      <c r="G280">
        <v>80</v>
      </c>
      <c r="H280">
        <f t="shared" si="4"/>
        <v>2</v>
      </c>
    </row>
    <row r="281" ht="13.5" spans="1:8">
      <c r="A281" s="39" t="s">
        <v>470</v>
      </c>
      <c r="B281">
        <v>21</v>
      </c>
      <c r="C281">
        <v>21</v>
      </c>
      <c r="D281">
        <v>1</v>
      </c>
      <c r="E281">
        <v>0</v>
      </c>
      <c r="F281">
        <v>0</v>
      </c>
      <c r="G281">
        <v>5</v>
      </c>
      <c r="H281">
        <f t="shared" si="4"/>
        <v>2</v>
      </c>
    </row>
    <row r="282" ht="13.5" spans="1:8">
      <c r="A282" s="39" t="s">
        <v>471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f t="shared" si="4"/>
        <v>2</v>
      </c>
    </row>
    <row r="283" ht="13.5" spans="1:8">
      <c r="A283" s="39" t="s">
        <v>472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f t="shared" si="4"/>
        <v>2</v>
      </c>
    </row>
    <row r="284" ht="13.5" spans="1:8">
      <c r="A284" s="39" t="s">
        <v>473</v>
      </c>
      <c r="B284">
        <v>121</v>
      </c>
      <c r="C284">
        <v>113</v>
      </c>
      <c r="D284">
        <v>0.933884297521</v>
      </c>
      <c r="E284">
        <v>8</v>
      </c>
      <c r="F284">
        <v>0.0661157024793</v>
      </c>
      <c r="G284">
        <v>67</v>
      </c>
      <c r="H284">
        <f t="shared" si="4"/>
        <v>2</v>
      </c>
    </row>
    <row r="285" ht="13.5" spans="1:8">
      <c r="A285" s="39" t="s">
        <v>474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f t="shared" si="4"/>
        <v>2</v>
      </c>
    </row>
    <row r="286" ht="13.5" spans="1:8">
      <c r="A286" s="39" t="s">
        <v>475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</v>
      </c>
      <c r="H286">
        <f t="shared" si="4"/>
        <v>2</v>
      </c>
    </row>
    <row r="287" ht="13.5" spans="1:8">
      <c r="A287" s="39" t="s">
        <v>476</v>
      </c>
      <c r="B287">
        <v>12</v>
      </c>
      <c r="C287">
        <v>12</v>
      </c>
      <c r="D287">
        <v>1</v>
      </c>
      <c r="E287">
        <v>0</v>
      </c>
      <c r="F287">
        <v>0</v>
      </c>
      <c r="G287">
        <v>17</v>
      </c>
      <c r="H287">
        <f t="shared" si="4"/>
        <v>2</v>
      </c>
    </row>
    <row r="288" ht="13.5" spans="1:8">
      <c r="A288" s="39" t="s">
        <v>477</v>
      </c>
      <c r="B288">
        <v>3</v>
      </c>
      <c r="C288">
        <v>3</v>
      </c>
      <c r="D288">
        <v>1</v>
      </c>
      <c r="E288">
        <v>0</v>
      </c>
      <c r="F288">
        <v>0</v>
      </c>
      <c r="G288">
        <v>0</v>
      </c>
      <c r="H288">
        <f t="shared" si="4"/>
        <v>2</v>
      </c>
    </row>
    <row r="289" ht="13.5" spans="1:8">
      <c r="A289" s="39" t="s">
        <v>478</v>
      </c>
      <c r="B289">
        <v>3</v>
      </c>
      <c r="C289">
        <v>3</v>
      </c>
      <c r="D289">
        <v>1</v>
      </c>
      <c r="E289">
        <v>0</v>
      </c>
      <c r="F289">
        <v>0</v>
      </c>
      <c r="G289">
        <v>2</v>
      </c>
      <c r="H289">
        <f t="shared" si="4"/>
        <v>2</v>
      </c>
    </row>
    <row r="290" ht="13.5" spans="1:8">
      <c r="A290" s="39" t="s">
        <v>479</v>
      </c>
      <c r="B290">
        <v>14</v>
      </c>
      <c r="C290">
        <v>14</v>
      </c>
      <c r="D290">
        <v>1</v>
      </c>
      <c r="E290">
        <v>0</v>
      </c>
      <c r="F290">
        <v>0</v>
      </c>
      <c r="G290">
        <v>10</v>
      </c>
      <c r="H290">
        <f t="shared" si="4"/>
        <v>2</v>
      </c>
    </row>
    <row r="291" ht="13.5" spans="1:8">
      <c r="A291" s="39" t="s">
        <v>480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f t="shared" si="4"/>
        <v>2</v>
      </c>
    </row>
    <row r="292" ht="13.5" spans="1:8">
      <c r="A292" s="39" t="s">
        <v>481</v>
      </c>
      <c r="B292">
        <v>102</v>
      </c>
      <c r="C292">
        <v>101</v>
      </c>
      <c r="D292">
        <v>0.990196078431</v>
      </c>
      <c r="E292">
        <v>1</v>
      </c>
      <c r="F292">
        <v>0.00980392156863</v>
      </c>
      <c r="G292">
        <v>87</v>
      </c>
      <c r="H292">
        <f t="shared" si="4"/>
        <v>2</v>
      </c>
    </row>
    <row r="293" ht="13.5" spans="1:8">
      <c r="A293" s="39" t="s">
        <v>482</v>
      </c>
      <c r="B293">
        <v>15</v>
      </c>
      <c r="C293">
        <v>15</v>
      </c>
      <c r="D293">
        <v>1</v>
      </c>
      <c r="E293">
        <v>0</v>
      </c>
      <c r="F293">
        <v>0</v>
      </c>
      <c r="G293">
        <v>9</v>
      </c>
      <c r="H293">
        <f t="shared" si="4"/>
        <v>2</v>
      </c>
    </row>
    <row r="294" ht="13.5" spans="1:8">
      <c r="A294" s="39" t="s">
        <v>483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  <c r="H294">
        <f t="shared" si="4"/>
        <v>2</v>
      </c>
    </row>
    <row r="295" ht="13.5" spans="1:8">
      <c r="A295" s="39" t="s">
        <v>484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f t="shared" si="4"/>
        <v>2</v>
      </c>
    </row>
    <row r="296" ht="13.5" spans="1:8">
      <c r="A296" s="39" t="s">
        <v>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f t="shared" si="4"/>
        <v>2</v>
      </c>
    </row>
    <row r="297" ht="13.5" spans="1:8">
      <c r="A297" s="39" t="s">
        <v>486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f t="shared" si="4"/>
        <v>2</v>
      </c>
    </row>
    <row r="298" ht="13.5" spans="1:8">
      <c r="A298" s="39" t="s">
        <v>487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f t="shared" si="4"/>
        <v>2</v>
      </c>
    </row>
    <row r="299" ht="13.5" spans="1:8">
      <c r="A299" s="39" t="s">
        <v>488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f t="shared" si="4"/>
        <v>2</v>
      </c>
    </row>
    <row r="300" ht="13.5" spans="1:8">
      <c r="A300" s="39" t="s">
        <v>489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>
        <f t="shared" si="4"/>
        <v>2</v>
      </c>
    </row>
    <row r="301" ht="13.5" spans="1:8">
      <c r="A301" s="39" t="s">
        <v>490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f t="shared" si="4"/>
        <v>2</v>
      </c>
    </row>
    <row r="302" ht="13.5" spans="1:8">
      <c r="A302" s="39" t="s">
        <v>491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f t="shared" si="4"/>
        <v>2</v>
      </c>
    </row>
    <row r="303" ht="13.5" spans="1:8">
      <c r="A303" s="39" t="s">
        <v>492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f t="shared" si="4"/>
        <v>2</v>
      </c>
    </row>
    <row r="304" ht="13.5" spans="1:8">
      <c r="A304" s="39" t="s">
        <v>493</v>
      </c>
      <c r="B304">
        <v>8</v>
      </c>
      <c r="C304">
        <v>8</v>
      </c>
      <c r="D304">
        <v>1</v>
      </c>
      <c r="E304">
        <v>0</v>
      </c>
      <c r="F304">
        <v>0</v>
      </c>
      <c r="G304">
        <v>2</v>
      </c>
      <c r="H304">
        <f t="shared" si="4"/>
        <v>2</v>
      </c>
    </row>
    <row r="305" ht="13.5" spans="1:8">
      <c r="A305" s="39" t="s">
        <v>494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f t="shared" si="4"/>
        <v>2</v>
      </c>
    </row>
    <row r="306" ht="13.5" spans="1:8">
      <c r="A306" s="39" t="s">
        <v>495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f t="shared" si="4"/>
        <v>2</v>
      </c>
    </row>
    <row r="307" ht="13.5" spans="1:8">
      <c r="A307" s="39" t="s">
        <v>496</v>
      </c>
      <c r="B307">
        <v>2</v>
      </c>
      <c r="C307">
        <v>2</v>
      </c>
      <c r="D307">
        <v>1</v>
      </c>
      <c r="E307">
        <v>0</v>
      </c>
      <c r="F307">
        <v>0</v>
      </c>
      <c r="G307">
        <v>0</v>
      </c>
      <c r="H307">
        <f t="shared" si="4"/>
        <v>2</v>
      </c>
    </row>
    <row r="308" ht="13.5" spans="1:8">
      <c r="A308" s="39" t="s">
        <v>497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f t="shared" si="4"/>
        <v>2</v>
      </c>
    </row>
    <row r="309" ht="13.5" spans="1:8">
      <c r="A309" s="39" t="s">
        <v>498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f t="shared" si="4"/>
        <v>2</v>
      </c>
    </row>
    <row r="310" ht="13.5" spans="1:8">
      <c r="A310" s="39" t="s">
        <v>499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f t="shared" si="4"/>
        <v>2</v>
      </c>
    </row>
    <row r="311" ht="13.5" spans="1:8">
      <c r="A311" s="39" t="s">
        <v>500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f t="shared" si="4"/>
        <v>2</v>
      </c>
    </row>
    <row r="312" ht="13.5" spans="1:8">
      <c r="A312" s="39" t="s">
        <v>501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f t="shared" si="4"/>
        <v>2</v>
      </c>
    </row>
    <row r="313" ht="13.5" spans="1:8">
      <c r="A313" s="39" t="s">
        <v>502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f t="shared" si="4"/>
        <v>2</v>
      </c>
    </row>
    <row r="314" ht="13.5" spans="1:8">
      <c r="A314" s="39" t="s">
        <v>503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f t="shared" si="4"/>
        <v>2</v>
      </c>
    </row>
    <row r="315" ht="13.5" spans="1:8">
      <c r="A315" s="39" t="s">
        <v>504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f t="shared" si="4"/>
        <v>2</v>
      </c>
    </row>
    <row r="316" ht="13.5" spans="1:8">
      <c r="A316" s="39" t="s">
        <v>505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f t="shared" si="4"/>
        <v>2</v>
      </c>
    </row>
    <row r="317" ht="13.5" spans="1:8">
      <c r="A317" s="39" t="s">
        <v>506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f t="shared" si="4"/>
        <v>2</v>
      </c>
    </row>
    <row r="318" ht="13.5" spans="1:8">
      <c r="A318" s="39" t="s">
        <v>507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f t="shared" si="4"/>
        <v>2</v>
      </c>
    </row>
    <row r="319" ht="13.5" spans="1:8">
      <c r="A319" s="39" t="s">
        <v>508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f t="shared" si="4"/>
        <v>2</v>
      </c>
    </row>
    <row r="320" ht="13.5" spans="1:8">
      <c r="A320" s="39" t="s">
        <v>509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f t="shared" si="4"/>
        <v>2</v>
      </c>
    </row>
    <row r="321" ht="13.5" spans="1:8">
      <c r="A321" s="39" t="s">
        <v>510</v>
      </c>
      <c r="B321">
        <v>3</v>
      </c>
      <c r="C321">
        <v>3</v>
      </c>
      <c r="D321">
        <v>1</v>
      </c>
      <c r="E321">
        <v>0</v>
      </c>
      <c r="F321">
        <v>0</v>
      </c>
      <c r="G321">
        <v>5</v>
      </c>
      <c r="H321">
        <f t="shared" si="4"/>
        <v>2</v>
      </c>
    </row>
    <row r="322" ht="13.5" spans="1:8">
      <c r="A322" s="39" t="s">
        <v>511</v>
      </c>
      <c r="B322">
        <v>7</v>
      </c>
      <c r="C322">
        <v>7</v>
      </c>
      <c r="D322">
        <v>1</v>
      </c>
      <c r="E322">
        <v>0</v>
      </c>
      <c r="F322">
        <v>0</v>
      </c>
      <c r="G322">
        <v>2</v>
      </c>
      <c r="H322">
        <f t="shared" ref="H322:H385" si="5">IF(AND(B322&lt;=300,F322&gt;0.122),1,IF(AND(B322&lt;=300,F322&lt;=0.122),2,IF(F322&lt;=0.03,3,4)))</f>
        <v>2</v>
      </c>
    </row>
    <row r="323" ht="13.5" spans="1:8">
      <c r="A323" s="39" t="s">
        <v>512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f t="shared" si="5"/>
        <v>2</v>
      </c>
    </row>
    <row r="324" ht="13.5" spans="1:8">
      <c r="A324" s="39" t="s">
        <v>513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f t="shared" si="5"/>
        <v>2</v>
      </c>
    </row>
    <row r="325" ht="13.5" spans="1:8">
      <c r="A325" s="39" t="s">
        <v>514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f t="shared" si="5"/>
        <v>2</v>
      </c>
    </row>
    <row r="326" ht="13.5" spans="1:8">
      <c r="A326" s="39" t="s">
        <v>515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f t="shared" si="5"/>
        <v>2</v>
      </c>
    </row>
    <row r="327" ht="13.5" spans="1:8">
      <c r="A327" s="39" t="s">
        <v>516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f t="shared" si="5"/>
        <v>2</v>
      </c>
    </row>
    <row r="328" ht="13.5" spans="1:8">
      <c r="A328" s="39" t="s">
        <v>517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f t="shared" si="5"/>
        <v>2</v>
      </c>
    </row>
    <row r="329" ht="13.5" spans="1:8">
      <c r="A329" s="39" t="s">
        <v>518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f t="shared" si="5"/>
        <v>2</v>
      </c>
    </row>
    <row r="330" ht="13.5" spans="1:8">
      <c r="A330" s="39" t="s">
        <v>519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f t="shared" si="5"/>
        <v>2</v>
      </c>
    </row>
    <row r="331" ht="13.5" spans="1:8">
      <c r="A331" s="39" t="s">
        <v>520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f t="shared" si="5"/>
        <v>2</v>
      </c>
    </row>
    <row r="332" ht="13.5" spans="1:8">
      <c r="A332" s="39" t="s">
        <v>521</v>
      </c>
      <c r="B332">
        <v>3</v>
      </c>
      <c r="C332">
        <v>3</v>
      </c>
      <c r="D332">
        <v>1</v>
      </c>
      <c r="E332">
        <v>0</v>
      </c>
      <c r="F332">
        <v>0</v>
      </c>
      <c r="G332">
        <v>2</v>
      </c>
      <c r="H332">
        <f t="shared" si="5"/>
        <v>2</v>
      </c>
    </row>
    <row r="333" ht="13.5" spans="1:8">
      <c r="A333" s="39" t="s">
        <v>522</v>
      </c>
      <c r="B333">
        <v>2</v>
      </c>
      <c r="C333">
        <v>2</v>
      </c>
      <c r="D333">
        <v>1</v>
      </c>
      <c r="E333">
        <v>0</v>
      </c>
      <c r="F333">
        <v>0</v>
      </c>
      <c r="G333">
        <v>0</v>
      </c>
      <c r="H333">
        <f t="shared" si="5"/>
        <v>2</v>
      </c>
    </row>
    <row r="334" ht="13.5" spans="1:8">
      <c r="A334" s="39" t="s">
        <v>523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f t="shared" si="5"/>
        <v>2</v>
      </c>
    </row>
    <row r="335" ht="13.5" spans="1:8">
      <c r="A335" s="39" t="s">
        <v>524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f t="shared" si="5"/>
        <v>2</v>
      </c>
    </row>
    <row r="336" ht="13.5" spans="1:8">
      <c r="A336" s="39" t="s">
        <v>525</v>
      </c>
      <c r="B336">
        <v>19</v>
      </c>
      <c r="C336">
        <v>18</v>
      </c>
      <c r="D336">
        <v>0.947368421053</v>
      </c>
      <c r="E336">
        <v>1</v>
      </c>
      <c r="F336">
        <v>0.0526315789474</v>
      </c>
      <c r="G336">
        <v>10</v>
      </c>
      <c r="H336">
        <f t="shared" si="5"/>
        <v>2</v>
      </c>
    </row>
    <row r="337" ht="13.5" spans="1:8">
      <c r="A337" s="39" t="s">
        <v>526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f t="shared" si="5"/>
        <v>2</v>
      </c>
    </row>
    <row r="338" ht="13.5" spans="1:8">
      <c r="A338" s="39" t="s">
        <v>527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f t="shared" si="5"/>
        <v>2</v>
      </c>
    </row>
    <row r="339" ht="13.5" spans="1:8">
      <c r="A339" s="39" t="s">
        <v>528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f t="shared" si="5"/>
        <v>2</v>
      </c>
    </row>
    <row r="340" ht="13.5" spans="1:8">
      <c r="A340" s="39" t="s">
        <v>529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f t="shared" si="5"/>
        <v>2</v>
      </c>
    </row>
    <row r="341" ht="13.5" spans="1:8">
      <c r="A341" s="39" t="s">
        <v>530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2</v>
      </c>
      <c r="H341">
        <f t="shared" si="5"/>
        <v>2</v>
      </c>
    </row>
    <row r="342" ht="13.5" spans="1:8">
      <c r="A342" s="39" t="s">
        <v>531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f t="shared" si="5"/>
        <v>2</v>
      </c>
    </row>
    <row r="343" ht="13.5" spans="1:8">
      <c r="A343" s="39" t="s">
        <v>532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f t="shared" si="5"/>
        <v>2</v>
      </c>
    </row>
    <row r="344" ht="13.5" spans="1:8">
      <c r="A344" s="39" t="s">
        <v>533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f t="shared" si="5"/>
        <v>2</v>
      </c>
    </row>
    <row r="345" ht="13.5" spans="1:8">
      <c r="A345" s="39" t="s">
        <v>534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f t="shared" si="5"/>
        <v>2</v>
      </c>
    </row>
    <row r="346" ht="13.5" spans="1:8">
      <c r="A346" s="39" t="s">
        <v>535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f t="shared" si="5"/>
        <v>2</v>
      </c>
    </row>
    <row r="347" ht="13.5" spans="1:8">
      <c r="A347" s="39" t="s">
        <v>536</v>
      </c>
      <c r="B347">
        <v>83</v>
      </c>
      <c r="C347">
        <v>79</v>
      </c>
      <c r="D347">
        <v>0.951807228916</v>
      </c>
      <c r="E347">
        <v>4</v>
      </c>
      <c r="F347">
        <v>0.0481927710843</v>
      </c>
      <c r="G347">
        <v>15</v>
      </c>
      <c r="H347">
        <f t="shared" si="5"/>
        <v>2</v>
      </c>
    </row>
    <row r="348" ht="13.5" spans="1:8">
      <c r="A348" s="39" t="s">
        <v>537</v>
      </c>
      <c r="B348">
        <v>31</v>
      </c>
      <c r="C348">
        <v>30</v>
      </c>
      <c r="D348">
        <v>0.967741935484</v>
      </c>
      <c r="E348">
        <v>1</v>
      </c>
      <c r="F348">
        <v>0.0322580645161</v>
      </c>
      <c r="G348">
        <v>4</v>
      </c>
      <c r="H348">
        <f t="shared" si="5"/>
        <v>2</v>
      </c>
    </row>
    <row r="349" ht="13.5" spans="1:8">
      <c r="A349" s="39" t="s">
        <v>538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f t="shared" si="5"/>
        <v>2</v>
      </c>
    </row>
    <row r="350" ht="13.5" spans="1:8">
      <c r="A350" s="39" t="s">
        <v>539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2</v>
      </c>
      <c r="H350">
        <f t="shared" si="5"/>
        <v>2</v>
      </c>
    </row>
    <row r="351" ht="13.5" spans="1:8">
      <c r="A351" s="39" t="s">
        <v>540</v>
      </c>
      <c r="B351">
        <v>3</v>
      </c>
      <c r="C351">
        <v>3</v>
      </c>
      <c r="D351">
        <v>1</v>
      </c>
      <c r="E351">
        <v>0</v>
      </c>
      <c r="F351">
        <v>0</v>
      </c>
      <c r="G351">
        <v>0</v>
      </c>
      <c r="H351">
        <f t="shared" si="5"/>
        <v>2</v>
      </c>
    </row>
    <row r="352" ht="13.5" spans="1:8">
      <c r="A352" s="39" t="s">
        <v>541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f t="shared" si="5"/>
        <v>2</v>
      </c>
    </row>
    <row r="353" ht="13.5" spans="1:8">
      <c r="A353" s="39" t="s">
        <v>542</v>
      </c>
      <c r="B353">
        <v>2</v>
      </c>
      <c r="C353">
        <v>2</v>
      </c>
      <c r="D353">
        <v>1</v>
      </c>
      <c r="E353">
        <v>0</v>
      </c>
      <c r="F353">
        <v>0</v>
      </c>
      <c r="G353">
        <v>3</v>
      </c>
      <c r="H353">
        <f t="shared" si="5"/>
        <v>2</v>
      </c>
    </row>
    <row r="354" ht="13.5" spans="1:8">
      <c r="A354" s="39" t="s">
        <v>543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f t="shared" si="5"/>
        <v>2</v>
      </c>
    </row>
    <row r="355" ht="13.5" spans="1:8">
      <c r="A355" s="39" t="s">
        <v>544</v>
      </c>
      <c r="B355">
        <v>2</v>
      </c>
      <c r="C355">
        <v>2</v>
      </c>
      <c r="D355">
        <v>1</v>
      </c>
      <c r="E355">
        <v>0</v>
      </c>
      <c r="F355">
        <v>0</v>
      </c>
      <c r="G355">
        <v>2</v>
      </c>
      <c r="H355">
        <f t="shared" si="5"/>
        <v>2</v>
      </c>
    </row>
    <row r="356" ht="13.5" spans="1:8">
      <c r="A356" s="39" t="s">
        <v>545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f t="shared" si="5"/>
        <v>2</v>
      </c>
    </row>
    <row r="357" ht="13.5" spans="1:8">
      <c r="A357" s="39" t="s">
        <v>546</v>
      </c>
      <c r="B357">
        <v>21</v>
      </c>
      <c r="C357">
        <v>21</v>
      </c>
      <c r="D357">
        <v>1</v>
      </c>
      <c r="E357">
        <v>0</v>
      </c>
      <c r="F357">
        <v>0</v>
      </c>
      <c r="G357">
        <v>2</v>
      </c>
      <c r="H357">
        <f t="shared" si="5"/>
        <v>2</v>
      </c>
    </row>
    <row r="358" ht="13.5" spans="1:8">
      <c r="A358" s="39" t="s">
        <v>547</v>
      </c>
      <c r="B358">
        <v>17</v>
      </c>
      <c r="C358">
        <v>17</v>
      </c>
      <c r="D358">
        <v>1</v>
      </c>
      <c r="E358">
        <v>0</v>
      </c>
      <c r="F358">
        <v>0</v>
      </c>
      <c r="G358">
        <v>6</v>
      </c>
      <c r="H358">
        <f t="shared" si="5"/>
        <v>2</v>
      </c>
    </row>
    <row r="359" ht="13.5" spans="1:8">
      <c r="A359" s="39" t="s">
        <v>548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f t="shared" si="5"/>
        <v>2</v>
      </c>
    </row>
    <row r="360" ht="13.5" spans="1:8">
      <c r="A360" s="39" t="s">
        <v>549</v>
      </c>
      <c r="B360">
        <v>19</v>
      </c>
      <c r="C360">
        <v>19</v>
      </c>
      <c r="D360">
        <v>1</v>
      </c>
      <c r="E360">
        <v>0</v>
      </c>
      <c r="F360">
        <v>0</v>
      </c>
      <c r="G360">
        <v>11</v>
      </c>
      <c r="H360">
        <f t="shared" si="5"/>
        <v>2</v>
      </c>
    </row>
    <row r="361" ht="13.5" spans="1:8">
      <c r="A361" s="39" t="s">
        <v>550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f t="shared" si="5"/>
        <v>2</v>
      </c>
    </row>
    <row r="362" ht="13.5" spans="1:8">
      <c r="A362" s="39" t="s">
        <v>551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f t="shared" si="5"/>
        <v>2</v>
      </c>
    </row>
    <row r="363" ht="13.5" spans="1:8">
      <c r="A363" s="39" t="s">
        <v>552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f t="shared" si="5"/>
        <v>2</v>
      </c>
    </row>
    <row r="364" ht="13.5" spans="1:8">
      <c r="A364" s="39" t="s">
        <v>553</v>
      </c>
      <c r="B364">
        <v>47</v>
      </c>
      <c r="C364">
        <v>47</v>
      </c>
      <c r="D364">
        <v>1</v>
      </c>
      <c r="E364">
        <v>0</v>
      </c>
      <c r="F364">
        <v>0</v>
      </c>
      <c r="G364">
        <v>17</v>
      </c>
      <c r="H364">
        <f t="shared" si="5"/>
        <v>2</v>
      </c>
    </row>
    <row r="365" ht="13.5" spans="1:8">
      <c r="A365" s="39" t="s">
        <v>554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f t="shared" si="5"/>
        <v>2</v>
      </c>
    </row>
    <row r="366" ht="13.5" spans="1:8">
      <c r="A366" s="39" t="s">
        <v>555</v>
      </c>
      <c r="B366">
        <v>24</v>
      </c>
      <c r="C366">
        <v>24</v>
      </c>
      <c r="D366">
        <v>1</v>
      </c>
      <c r="E366">
        <v>0</v>
      </c>
      <c r="F366">
        <v>0</v>
      </c>
      <c r="G366">
        <v>5</v>
      </c>
      <c r="H366">
        <f t="shared" si="5"/>
        <v>2</v>
      </c>
    </row>
    <row r="367" ht="13.5" spans="1:8">
      <c r="A367" s="39" t="s">
        <v>556</v>
      </c>
      <c r="B367">
        <v>6</v>
      </c>
      <c r="C367">
        <v>6</v>
      </c>
      <c r="D367">
        <v>1</v>
      </c>
      <c r="E367">
        <v>0</v>
      </c>
      <c r="F367">
        <v>0</v>
      </c>
      <c r="G367">
        <v>3</v>
      </c>
      <c r="H367">
        <f t="shared" si="5"/>
        <v>2</v>
      </c>
    </row>
    <row r="368" ht="13.5" spans="1:8">
      <c r="A368" s="39" t="s">
        <v>557</v>
      </c>
      <c r="B368">
        <v>6</v>
      </c>
      <c r="C368">
        <v>6</v>
      </c>
      <c r="D368">
        <v>1</v>
      </c>
      <c r="E368">
        <v>0</v>
      </c>
      <c r="F368">
        <v>0</v>
      </c>
      <c r="G368">
        <v>5</v>
      </c>
      <c r="H368">
        <f t="shared" si="5"/>
        <v>2</v>
      </c>
    </row>
    <row r="369" ht="13.5" spans="1:8">
      <c r="A369" s="39" t="s">
        <v>558</v>
      </c>
      <c r="B369">
        <v>3</v>
      </c>
      <c r="C369">
        <v>3</v>
      </c>
      <c r="D369">
        <v>1</v>
      </c>
      <c r="E369">
        <v>0</v>
      </c>
      <c r="F369">
        <v>0</v>
      </c>
      <c r="G369">
        <v>4</v>
      </c>
      <c r="H369">
        <f t="shared" si="5"/>
        <v>2</v>
      </c>
    </row>
    <row r="370" ht="13.5" spans="1:8">
      <c r="A370" s="39" t="s">
        <v>559</v>
      </c>
      <c r="B370">
        <v>223</v>
      </c>
      <c r="C370">
        <v>220</v>
      </c>
      <c r="D370">
        <v>0.986547085202</v>
      </c>
      <c r="E370">
        <v>3</v>
      </c>
      <c r="F370">
        <v>0.0134529147982</v>
      </c>
      <c r="G370">
        <v>70</v>
      </c>
      <c r="H370">
        <f t="shared" si="5"/>
        <v>2</v>
      </c>
    </row>
    <row r="371" ht="13.5" spans="1:8">
      <c r="A371" s="39" t="s">
        <v>560</v>
      </c>
      <c r="B371">
        <v>35</v>
      </c>
      <c r="C371">
        <v>35</v>
      </c>
      <c r="D371">
        <v>1</v>
      </c>
      <c r="E371">
        <v>0</v>
      </c>
      <c r="F371">
        <v>0</v>
      </c>
      <c r="G371">
        <v>29</v>
      </c>
      <c r="H371">
        <f t="shared" si="5"/>
        <v>2</v>
      </c>
    </row>
    <row r="372" ht="13.5" spans="1:8">
      <c r="A372" s="39" t="s">
        <v>561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f t="shared" si="5"/>
        <v>2</v>
      </c>
    </row>
    <row r="373" ht="13.5" spans="1:8">
      <c r="A373" s="39" t="s">
        <v>562</v>
      </c>
      <c r="B373">
        <v>2</v>
      </c>
      <c r="C373">
        <v>2</v>
      </c>
      <c r="D373">
        <v>1</v>
      </c>
      <c r="E373">
        <v>0</v>
      </c>
      <c r="F373">
        <v>0</v>
      </c>
      <c r="G373">
        <v>0</v>
      </c>
      <c r="H373">
        <f t="shared" si="5"/>
        <v>2</v>
      </c>
    </row>
    <row r="374" ht="13.5" spans="1:8">
      <c r="A374" s="39" t="s">
        <v>563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f t="shared" si="5"/>
        <v>2</v>
      </c>
    </row>
    <row r="375" ht="13.5" spans="1:8">
      <c r="A375" s="39" t="s">
        <v>564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f t="shared" si="5"/>
        <v>2</v>
      </c>
    </row>
    <row r="376" ht="13.5" spans="1:8">
      <c r="A376" s="39" t="s">
        <v>565</v>
      </c>
      <c r="B376">
        <v>3</v>
      </c>
      <c r="C376">
        <v>3</v>
      </c>
      <c r="D376">
        <v>1</v>
      </c>
      <c r="E376">
        <v>0</v>
      </c>
      <c r="F376">
        <v>0</v>
      </c>
      <c r="G376">
        <v>0</v>
      </c>
      <c r="H376">
        <f t="shared" si="5"/>
        <v>2</v>
      </c>
    </row>
    <row r="377" ht="13.5" spans="1:8">
      <c r="A377" s="39" t="s">
        <v>566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f t="shared" si="5"/>
        <v>2</v>
      </c>
    </row>
    <row r="378" ht="13.5" spans="1:8">
      <c r="A378" s="39" t="s">
        <v>567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f t="shared" si="5"/>
        <v>2</v>
      </c>
    </row>
    <row r="379" ht="13.5" spans="1:8">
      <c r="A379" s="39" t="s">
        <v>568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f t="shared" si="5"/>
        <v>2</v>
      </c>
    </row>
    <row r="380" ht="13.5" spans="1:8">
      <c r="A380" s="39" t="s">
        <v>569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f t="shared" si="5"/>
        <v>2</v>
      </c>
    </row>
    <row r="381" ht="13.5" spans="1:8">
      <c r="A381" s="39" t="s">
        <v>570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f t="shared" si="5"/>
        <v>2</v>
      </c>
    </row>
    <row r="382" ht="13.5" spans="1:8">
      <c r="A382" s="39" t="s">
        <v>571</v>
      </c>
      <c r="B382">
        <v>36</v>
      </c>
      <c r="C382">
        <v>36</v>
      </c>
      <c r="D382">
        <v>1</v>
      </c>
      <c r="E382">
        <v>0</v>
      </c>
      <c r="F382">
        <v>0</v>
      </c>
      <c r="G382">
        <v>10</v>
      </c>
      <c r="H382">
        <f t="shared" si="5"/>
        <v>2</v>
      </c>
    </row>
    <row r="383" ht="13.5" spans="1:8">
      <c r="A383" s="39" t="s">
        <v>572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2</v>
      </c>
      <c r="H383">
        <f t="shared" si="5"/>
        <v>2</v>
      </c>
    </row>
    <row r="384" ht="13.5" spans="1:8">
      <c r="A384" s="39" t="s">
        <v>573</v>
      </c>
      <c r="B384">
        <v>7</v>
      </c>
      <c r="C384">
        <v>7</v>
      </c>
      <c r="D384">
        <v>1</v>
      </c>
      <c r="E384">
        <v>0</v>
      </c>
      <c r="F384">
        <v>0</v>
      </c>
      <c r="G384">
        <v>3</v>
      </c>
      <c r="H384">
        <f t="shared" si="5"/>
        <v>2</v>
      </c>
    </row>
    <row r="385" ht="13.5" spans="1:8">
      <c r="A385" s="39" t="s">
        <v>574</v>
      </c>
      <c r="B385">
        <v>7</v>
      </c>
      <c r="C385">
        <v>7</v>
      </c>
      <c r="D385">
        <v>1</v>
      </c>
      <c r="E385">
        <v>0</v>
      </c>
      <c r="F385">
        <v>0</v>
      </c>
      <c r="G385">
        <v>3</v>
      </c>
      <c r="H385">
        <f t="shared" si="5"/>
        <v>2</v>
      </c>
    </row>
    <row r="386" ht="13.5" spans="1:8">
      <c r="A386" s="39" t="s">
        <v>575</v>
      </c>
      <c r="B386">
        <v>7</v>
      </c>
      <c r="C386">
        <v>7</v>
      </c>
      <c r="D386">
        <v>1</v>
      </c>
      <c r="E386">
        <v>0</v>
      </c>
      <c r="F386">
        <v>0</v>
      </c>
      <c r="G386">
        <v>4</v>
      </c>
      <c r="H386">
        <f t="shared" ref="H386:H449" si="6">IF(AND(B386&lt;=300,F386&gt;0.122),1,IF(AND(B386&lt;=300,F386&lt;=0.122),2,IF(F386&lt;=0.03,3,4)))</f>
        <v>2</v>
      </c>
    </row>
    <row r="387" ht="13.5" spans="1:8">
      <c r="A387" s="39" t="s">
        <v>576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f t="shared" si="6"/>
        <v>2</v>
      </c>
    </row>
    <row r="388" ht="13.5" spans="1:8">
      <c r="A388" s="39" t="s">
        <v>577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f t="shared" si="6"/>
        <v>2</v>
      </c>
    </row>
    <row r="389" ht="13.5" spans="1:8">
      <c r="A389" s="39" t="s">
        <v>578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f t="shared" si="6"/>
        <v>2</v>
      </c>
    </row>
    <row r="390" ht="13.5" spans="1:8">
      <c r="A390" s="39" t="s">
        <v>579</v>
      </c>
      <c r="B390">
        <v>2</v>
      </c>
      <c r="C390">
        <v>2</v>
      </c>
      <c r="D390">
        <v>1</v>
      </c>
      <c r="E390">
        <v>0</v>
      </c>
      <c r="F390">
        <v>0</v>
      </c>
      <c r="G390">
        <v>0</v>
      </c>
      <c r="H390">
        <f t="shared" si="6"/>
        <v>2</v>
      </c>
    </row>
    <row r="391" ht="13.5" spans="1:8">
      <c r="A391" s="39" t="s">
        <v>580</v>
      </c>
      <c r="B391">
        <v>6</v>
      </c>
      <c r="C391">
        <v>6</v>
      </c>
      <c r="D391">
        <v>1</v>
      </c>
      <c r="E391">
        <v>0</v>
      </c>
      <c r="F391">
        <v>0</v>
      </c>
      <c r="G391">
        <v>2</v>
      </c>
      <c r="H391">
        <f t="shared" si="6"/>
        <v>2</v>
      </c>
    </row>
    <row r="392" ht="13.5" spans="1:8">
      <c r="A392" s="39" t="s">
        <v>581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f t="shared" si="6"/>
        <v>2</v>
      </c>
    </row>
    <row r="393" ht="13.5" spans="1:8">
      <c r="A393" s="39" t="s">
        <v>582</v>
      </c>
      <c r="B393">
        <v>4</v>
      </c>
      <c r="C393">
        <v>4</v>
      </c>
      <c r="D393">
        <v>1</v>
      </c>
      <c r="E393">
        <v>0</v>
      </c>
      <c r="F393">
        <v>0</v>
      </c>
      <c r="G393">
        <v>2</v>
      </c>
      <c r="H393">
        <f t="shared" si="6"/>
        <v>2</v>
      </c>
    </row>
    <row r="394" ht="13.5" spans="1:8">
      <c r="A394" s="39" t="s">
        <v>583</v>
      </c>
      <c r="B394">
        <v>35</v>
      </c>
      <c r="C394">
        <v>35</v>
      </c>
      <c r="D394">
        <v>1</v>
      </c>
      <c r="E394">
        <v>0</v>
      </c>
      <c r="F394">
        <v>0</v>
      </c>
      <c r="G394">
        <v>35</v>
      </c>
      <c r="H394">
        <f t="shared" si="6"/>
        <v>2</v>
      </c>
    </row>
    <row r="395" ht="13.5" spans="1:8">
      <c r="A395" s="39" t="s">
        <v>584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f t="shared" si="6"/>
        <v>2</v>
      </c>
    </row>
    <row r="396" ht="13.5" spans="1:8">
      <c r="A396" s="39" t="s">
        <v>585</v>
      </c>
      <c r="B396">
        <v>14</v>
      </c>
      <c r="C396">
        <v>13</v>
      </c>
      <c r="D396">
        <v>0.928571428571</v>
      </c>
      <c r="E396">
        <v>1</v>
      </c>
      <c r="F396">
        <v>0.0714285714286</v>
      </c>
      <c r="G396">
        <v>8</v>
      </c>
      <c r="H396">
        <f t="shared" si="6"/>
        <v>2</v>
      </c>
    </row>
    <row r="397" ht="13.5" spans="1:8">
      <c r="A397" s="39" t="s">
        <v>586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f t="shared" si="6"/>
        <v>2</v>
      </c>
    </row>
    <row r="398" ht="13.5" spans="1:8">
      <c r="A398" s="39" t="s">
        <v>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f t="shared" si="6"/>
        <v>2</v>
      </c>
    </row>
    <row r="399" ht="13.5" spans="1:8">
      <c r="A399" s="39" t="s">
        <v>588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f t="shared" si="6"/>
        <v>2</v>
      </c>
    </row>
    <row r="400" spans="1:8">
      <c r="A400" s="39" t="s">
        <v>589</v>
      </c>
      <c r="B400">
        <v>9</v>
      </c>
      <c r="C400">
        <v>9</v>
      </c>
      <c r="D400">
        <v>1</v>
      </c>
      <c r="E400">
        <v>0</v>
      </c>
      <c r="F400">
        <v>0</v>
      </c>
      <c r="G400">
        <v>15</v>
      </c>
      <c r="H400">
        <f t="shared" si="6"/>
        <v>2</v>
      </c>
    </row>
    <row r="401" spans="1:8">
      <c r="A401" s="39" t="s">
        <v>590</v>
      </c>
      <c r="B401">
        <v>33</v>
      </c>
      <c r="C401">
        <v>33</v>
      </c>
      <c r="D401">
        <v>1</v>
      </c>
      <c r="E401">
        <v>0</v>
      </c>
      <c r="F401">
        <v>0</v>
      </c>
      <c r="G401">
        <v>25</v>
      </c>
      <c r="H401">
        <f t="shared" si="6"/>
        <v>2</v>
      </c>
    </row>
    <row r="402" spans="1:8">
      <c r="A402" s="39" t="s">
        <v>591</v>
      </c>
      <c r="B402">
        <v>20</v>
      </c>
      <c r="C402">
        <v>20</v>
      </c>
      <c r="D402">
        <v>1</v>
      </c>
      <c r="E402">
        <v>0</v>
      </c>
      <c r="F402">
        <v>0</v>
      </c>
      <c r="G402">
        <v>10</v>
      </c>
      <c r="H402">
        <f t="shared" si="6"/>
        <v>2</v>
      </c>
    </row>
    <row r="403" ht="13.5" spans="1:8">
      <c r="A403" s="39" t="s">
        <v>592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f t="shared" si="6"/>
        <v>2</v>
      </c>
    </row>
    <row r="404" ht="13.5" spans="1:8">
      <c r="A404" s="39" t="s">
        <v>593</v>
      </c>
      <c r="B404">
        <v>5</v>
      </c>
      <c r="C404">
        <v>5</v>
      </c>
      <c r="D404">
        <v>1</v>
      </c>
      <c r="E404">
        <v>0</v>
      </c>
      <c r="F404">
        <v>0</v>
      </c>
      <c r="G404">
        <v>1</v>
      </c>
      <c r="H404">
        <f t="shared" si="6"/>
        <v>2</v>
      </c>
    </row>
    <row r="405" ht="13.5" spans="1:8">
      <c r="A405" s="39" t="s">
        <v>594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f t="shared" si="6"/>
        <v>2</v>
      </c>
    </row>
    <row r="406" ht="13.5" spans="1:8">
      <c r="A406" s="39" t="s">
        <v>595</v>
      </c>
      <c r="B406">
        <v>28</v>
      </c>
      <c r="C406">
        <v>28</v>
      </c>
      <c r="D406">
        <v>1</v>
      </c>
      <c r="E406">
        <v>0</v>
      </c>
      <c r="F406">
        <v>0</v>
      </c>
      <c r="G406">
        <v>27</v>
      </c>
      <c r="H406">
        <f t="shared" si="6"/>
        <v>2</v>
      </c>
    </row>
    <row r="407" ht="13.5" spans="1:8">
      <c r="A407" s="39" t="s">
        <v>596</v>
      </c>
      <c r="B407">
        <v>2</v>
      </c>
      <c r="C407">
        <v>2</v>
      </c>
      <c r="D407">
        <v>1</v>
      </c>
      <c r="E407">
        <v>0</v>
      </c>
      <c r="F407">
        <v>0</v>
      </c>
      <c r="G407">
        <v>0</v>
      </c>
      <c r="H407">
        <f t="shared" si="6"/>
        <v>2</v>
      </c>
    </row>
    <row r="408" ht="13.5" spans="1:8">
      <c r="A408" s="39" t="s">
        <v>597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f t="shared" si="6"/>
        <v>2</v>
      </c>
    </row>
    <row r="409" ht="13.5" spans="1:8">
      <c r="A409" s="39" t="s">
        <v>598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f t="shared" si="6"/>
        <v>2</v>
      </c>
    </row>
    <row r="410" ht="13.5" spans="1:8">
      <c r="A410" s="39" t="s">
        <v>599</v>
      </c>
      <c r="B410">
        <v>17</v>
      </c>
      <c r="C410">
        <v>16</v>
      </c>
      <c r="D410">
        <v>0.941176470588</v>
      </c>
      <c r="E410">
        <v>1</v>
      </c>
      <c r="F410">
        <v>0.0588235294118</v>
      </c>
      <c r="G410">
        <v>4</v>
      </c>
      <c r="H410">
        <f t="shared" si="6"/>
        <v>2</v>
      </c>
    </row>
    <row r="411" ht="13.5" spans="1:8">
      <c r="A411" s="39" t="s">
        <v>600</v>
      </c>
      <c r="B411">
        <v>2</v>
      </c>
      <c r="C411">
        <v>2</v>
      </c>
      <c r="D411">
        <v>1</v>
      </c>
      <c r="E411">
        <v>0</v>
      </c>
      <c r="F411">
        <v>0</v>
      </c>
      <c r="G411">
        <v>0</v>
      </c>
      <c r="H411">
        <f t="shared" si="6"/>
        <v>2</v>
      </c>
    </row>
    <row r="412" ht="13.5" spans="1:8">
      <c r="A412" s="39" t="s">
        <v>601</v>
      </c>
      <c r="B412">
        <v>20</v>
      </c>
      <c r="C412">
        <v>20</v>
      </c>
      <c r="D412">
        <v>1</v>
      </c>
      <c r="E412">
        <v>0</v>
      </c>
      <c r="F412">
        <v>0</v>
      </c>
      <c r="G412">
        <v>9</v>
      </c>
      <c r="H412">
        <f t="shared" si="6"/>
        <v>2</v>
      </c>
    </row>
    <row r="413" ht="13.5" spans="1:8">
      <c r="A413" s="39" t="s">
        <v>602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f t="shared" si="6"/>
        <v>2</v>
      </c>
    </row>
    <row r="414" ht="13.5" spans="1:8">
      <c r="A414" s="39" t="s">
        <v>603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f t="shared" si="6"/>
        <v>2</v>
      </c>
    </row>
    <row r="415" ht="13.5" spans="1:8">
      <c r="A415" s="39" t="s">
        <v>604</v>
      </c>
      <c r="B415">
        <v>18</v>
      </c>
      <c r="C415">
        <v>17</v>
      </c>
      <c r="D415">
        <v>0.944444444444</v>
      </c>
      <c r="E415">
        <v>1</v>
      </c>
      <c r="F415">
        <v>0.0555555555556</v>
      </c>
      <c r="G415">
        <v>14</v>
      </c>
      <c r="H415">
        <f t="shared" si="6"/>
        <v>2</v>
      </c>
    </row>
    <row r="416" ht="13.5" spans="1:8">
      <c r="A416" s="39" t="s">
        <v>605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f t="shared" si="6"/>
        <v>2</v>
      </c>
    </row>
    <row r="417" ht="13.5" spans="1:8">
      <c r="A417" s="39" t="s">
        <v>606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f t="shared" si="6"/>
        <v>2</v>
      </c>
    </row>
    <row r="418" ht="13.5" spans="1:8">
      <c r="A418" s="39" t="s">
        <v>607</v>
      </c>
      <c r="B418">
        <v>5</v>
      </c>
      <c r="C418">
        <v>5</v>
      </c>
      <c r="D418">
        <v>1</v>
      </c>
      <c r="E418">
        <v>0</v>
      </c>
      <c r="F418">
        <v>0</v>
      </c>
      <c r="G418">
        <v>1</v>
      </c>
      <c r="H418">
        <f t="shared" si="6"/>
        <v>2</v>
      </c>
    </row>
    <row r="419" ht="13.5" spans="1:8">
      <c r="A419" s="39" t="s">
        <v>608</v>
      </c>
      <c r="B419">
        <v>2</v>
      </c>
      <c r="C419">
        <v>2</v>
      </c>
      <c r="D419">
        <v>1</v>
      </c>
      <c r="E419">
        <v>0</v>
      </c>
      <c r="F419">
        <v>0</v>
      </c>
      <c r="G419">
        <v>0</v>
      </c>
      <c r="H419">
        <f t="shared" si="6"/>
        <v>2</v>
      </c>
    </row>
    <row r="420" ht="13.5" spans="1:8">
      <c r="A420" s="39" t="s">
        <v>609</v>
      </c>
      <c r="B420">
        <v>5</v>
      </c>
      <c r="C420">
        <v>5</v>
      </c>
      <c r="D420">
        <v>1</v>
      </c>
      <c r="E420">
        <v>0</v>
      </c>
      <c r="F420">
        <v>0</v>
      </c>
      <c r="G420">
        <v>3</v>
      </c>
      <c r="H420">
        <f t="shared" si="6"/>
        <v>2</v>
      </c>
    </row>
    <row r="421" ht="13.5" spans="1:8">
      <c r="A421" s="39" t="s">
        <v>610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f t="shared" si="6"/>
        <v>2</v>
      </c>
    </row>
    <row r="422" ht="13.5" spans="1:8">
      <c r="A422" s="39" t="s">
        <v>611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1</v>
      </c>
      <c r="H422">
        <f t="shared" si="6"/>
        <v>2</v>
      </c>
    </row>
    <row r="423" ht="13.5" spans="1:8">
      <c r="A423" s="39" t="s">
        <v>612</v>
      </c>
      <c r="B423">
        <v>8</v>
      </c>
      <c r="C423">
        <v>8</v>
      </c>
      <c r="D423">
        <v>1</v>
      </c>
      <c r="E423">
        <v>0</v>
      </c>
      <c r="F423">
        <v>0</v>
      </c>
      <c r="G423">
        <v>3</v>
      </c>
      <c r="H423">
        <f t="shared" si="6"/>
        <v>2</v>
      </c>
    </row>
    <row r="424" ht="13.5" spans="1:8">
      <c r="A424" s="39" t="s">
        <v>613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f t="shared" si="6"/>
        <v>2</v>
      </c>
    </row>
    <row r="425" ht="13.5" spans="1:8">
      <c r="A425" s="39" t="s">
        <v>614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f t="shared" si="6"/>
        <v>2</v>
      </c>
    </row>
    <row r="426" ht="13.5" spans="1:8">
      <c r="A426" s="39" t="s">
        <v>615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f t="shared" si="6"/>
        <v>2</v>
      </c>
    </row>
    <row r="427" ht="13.5" spans="1:8">
      <c r="A427" s="39" t="s">
        <v>616</v>
      </c>
      <c r="B427">
        <v>2</v>
      </c>
      <c r="C427">
        <v>2</v>
      </c>
      <c r="D427">
        <v>1</v>
      </c>
      <c r="E427">
        <v>0</v>
      </c>
      <c r="F427">
        <v>0</v>
      </c>
      <c r="G427">
        <v>1</v>
      </c>
      <c r="H427">
        <f t="shared" si="6"/>
        <v>2</v>
      </c>
    </row>
    <row r="428" ht="13.5" spans="1:8">
      <c r="A428" s="39" t="s">
        <v>617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f t="shared" si="6"/>
        <v>2</v>
      </c>
    </row>
    <row r="429" ht="13.5" spans="1:8">
      <c r="A429" s="39" t="s">
        <v>618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f t="shared" si="6"/>
        <v>2</v>
      </c>
    </row>
    <row r="430" ht="13.5" spans="1:8">
      <c r="A430" s="39" t="s">
        <v>619</v>
      </c>
      <c r="B430">
        <v>3</v>
      </c>
      <c r="C430">
        <v>3</v>
      </c>
      <c r="D430">
        <v>1</v>
      </c>
      <c r="E430">
        <v>0</v>
      </c>
      <c r="F430">
        <v>0</v>
      </c>
      <c r="G430">
        <v>0</v>
      </c>
      <c r="H430">
        <f t="shared" si="6"/>
        <v>2</v>
      </c>
    </row>
    <row r="431" ht="13.5" spans="1:8">
      <c r="A431" s="39" t="s">
        <v>620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f t="shared" si="6"/>
        <v>2</v>
      </c>
    </row>
    <row r="432" ht="13.5" spans="1:8">
      <c r="A432" s="39" t="s">
        <v>621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f t="shared" si="6"/>
        <v>2</v>
      </c>
    </row>
    <row r="433" ht="13.5" spans="1:8">
      <c r="A433" s="39" t="s">
        <v>622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f t="shared" si="6"/>
        <v>2</v>
      </c>
    </row>
    <row r="434" ht="13.5" spans="1:8">
      <c r="A434" s="39" t="s">
        <v>623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f t="shared" si="6"/>
        <v>2</v>
      </c>
    </row>
    <row r="435" ht="13.5" spans="1:8">
      <c r="A435" s="39" t="s">
        <v>624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f t="shared" si="6"/>
        <v>2</v>
      </c>
    </row>
    <row r="436" ht="13.5" spans="1:8">
      <c r="A436" s="39" t="s">
        <v>625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f t="shared" si="6"/>
        <v>2</v>
      </c>
    </row>
    <row r="437" ht="13.5" spans="1:8">
      <c r="A437" s="39" t="s">
        <v>626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f t="shared" si="6"/>
        <v>2</v>
      </c>
    </row>
    <row r="438" ht="13.5" spans="1:8">
      <c r="A438" s="39" t="s">
        <v>627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f t="shared" si="6"/>
        <v>2</v>
      </c>
    </row>
    <row r="439" ht="13.5" spans="1:8">
      <c r="A439" s="39" t="s">
        <v>628</v>
      </c>
      <c r="B439">
        <v>119</v>
      </c>
      <c r="C439">
        <v>118</v>
      </c>
      <c r="D439">
        <v>0.991596638655</v>
      </c>
      <c r="E439">
        <v>1</v>
      </c>
      <c r="F439">
        <v>0.00840336134454</v>
      </c>
      <c r="G439">
        <v>69</v>
      </c>
      <c r="H439">
        <f t="shared" si="6"/>
        <v>2</v>
      </c>
    </row>
    <row r="440" ht="13.5" spans="1:8">
      <c r="A440" s="39" t="s">
        <v>629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f t="shared" si="6"/>
        <v>2</v>
      </c>
    </row>
    <row r="441" ht="13.5" spans="1:8">
      <c r="A441" s="39" t="s">
        <v>630</v>
      </c>
      <c r="B441">
        <v>23</v>
      </c>
      <c r="C441">
        <v>23</v>
      </c>
      <c r="D441">
        <v>1</v>
      </c>
      <c r="E441">
        <v>0</v>
      </c>
      <c r="F441">
        <v>0</v>
      </c>
      <c r="G441">
        <v>15</v>
      </c>
      <c r="H441">
        <f t="shared" si="6"/>
        <v>2</v>
      </c>
    </row>
    <row r="442" ht="13.5" spans="1:8">
      <c r="A442" s="39" t="s">
        <v>631</v>
      </c>
      <c r="B442">
        <v>2</v>
      </c>
      <c r="C442">
        <v>2</v>
      </c>
      <c r="D442">
        <v>1</v>
      </c>
      <c r="E442">
        <v>0</v>
      </c>
      <c r="F442">
        <v>0</v>
      </c>
      <c r="G442">
        <v>0</v>
      </c>
      <c r="H442">
        <f t="shared" si="6"/>
        <v>2</v>
      </c>
    </row>
    <row r="443" ht="13.5" spans="1:8">
      <c r="A443" s="39" t="s">
        <v>632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f t="shared" si="6"/>
        <v>2</v>
      </c>
    </row>
    <row r="444" ht="13.5" spans="1:8">
      <c r="A444" s="39" t="s">
        <v>633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f t="shared" si="6"/>
        <v>2</v>
      </c>
    </row>
    <row r="445" ht="13.5" spans="1:8">
      <c r="A445" s="39" t="s">
        <v>634</v>
      </c>
      <c r="B445">
        <v>110</v>
      </c>
      <c r="C445">
        <v>106</v>
      </c>
      <c r="D445">
        <v>0.963636363636</v>
      </c>
      <c r="E445">
        <v>4</v>
      </c>
      <c r="F445">
        <v>0.0363636363636</v>
      </c>
      <c r="G445">
        <v>55</v>
      </c>
      <c r="H445">
        <f t="shared" si="6"/>
        <v>2</v>
      </c>
    </row>
    <row r="446" ht="13.5" spans="1:8">
      <c r="A446" s="39" t="s">
        <v>635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f t="shared" si="6"/>
        <v>2</v>
      </c>
    </row>
    <row r="447" ht="13.5" spans="1:8">
      <c r="A447" s="39" t="s">
        <v>636</v>
      </c>
      <c r="B447">
        <v>85</v>
      </c>
      <c r="C447">
        <v>85</v>
      </c>
      <c r="D447">
        <v>1</v>
      </c>
      <c r="E447">
        <v>0</v>
      </c>
      <c r="F447">
        <v>0</v>
      </c>
      <c r="G447">
        <v>70</v>
      </c>
      <c r="H447">
        <f t="shared" si="6"/>
        <v>2</v>
      </c>
    </row>
    <row r="448" ht="13.5" spans="1:8">
      <c r="A448" s="39" t="s">
        <v>637</v>
      </c>
      <c r="B448">
        <v>39</v>
      </c>
      <c r="C448">
        <v>39</v>
      </c>
      <c r="D448">
        <v>1</v>
      </c>
      <c r="E448">
        <v>0</v>
      </c>
      <c r="F448">
        <v>0</v>
      </c>
      <c r="G448">
        <v>24</v>
      </c>
      <c r="H448">
        <f t="shared" si="6"/>
        <v>2</v>
      </c>
    </row>
    <row r="449" ht="13.5" spans="1:8">
      <c r="A449" s="39" t="s">
        <v>638</v>
      </c>
      <c r="B449">
        <v>2</v>
      </c>
      <c r="C449">
        <v>2</v>
      </c>
      <c r="D449">
        <v>1</v>
      </c>
      <c r="E449">
        <v>0</v>
      </c>
      <c r="F449">
        <v>0</v>
      </c>
      <c r="G449">
        <v>0</v>
      </c>
      <c r="H449">
        <f t="shared" si="6"/>
        <v>2</v>
      </c>
    </row>
    <row r="450" ht="13.5" spans="1:8">
      <c r="A450" s="39" t="s">
        <v>639</v>
      </c>
      <c r="B450">
        <v>11</v>
      </c>
      <c r="C450">
        <v>11</v>
      </c>
      <c r="D450">
        <v>1</v>
      </c>
      <c r="E450">
        <v>0</v>
      </c>
      <c r="F450">
        <v>0</v>
      </c>
      <c r="G450">
        <v>4</v>
      </c>
      <c r="H450">
        <f t="shared" ref="H450:H513" si="7">IF(AND(B450&lt;=300,F450&gt;0.122),1,IF(AND(B450&lt;=300,F450&lt;=0.122),2,IF(F450&lt;=0.03,3,4)))</f>
        <v>2</v>
      </c>
    </row>
    <row r="451" ht="13.5" spans="1:8">
      <c r="A451" s="39" t="s">
        <v>640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f t="shared" si="7"/>
        <v>2</v>
      </c>
    </row>
    <row r="452" ht="13.5" spans="1:8">
      <c r="A452" s="39" t="s">
        <v>641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f t="shared" si="7"/>
        <v>2</v>
      </c>
    </row>
    <row r="453" ht="13.5" spans="1:8">
      <c r="A453" s="39" t="s">
        <v>642</v>
      </c>
      <c r="B453">
        <v>11</v>
      </c>
      <c r="C453">
        <v>11</v>
      </c>
      <c r="D453">
        <v>1</v>
      </c>
      <c r="E453">
        <v>0</v>
      </c>
      <c r="F453">
        <v>0</v>
      </c>
      <c r="G453">
        <v>2</v>
      </c>
      <c r="H453">
        <f t="shared" si="7"/>
        <v>2</v>
      </c>
    </row>
    <row r="454" ht="13.5" spans="1:8">
      <c r="A454" s="39" t="s">
        <v>643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f t="shared" si="7"/>
        <v>2</v>
      </c>
    </row>
    <row r="455" ht="13.5" spans="1:8">
      <c r="A455" s="39" t="s">
        <v>644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f t="shared" si="7"/>
        <v>2</v>
      </c>
    </row>
    <row r="456" ht="13.5" spans="1:8">
      <c r="A456" s="39" t="s">
        <v>645</v>
      </c>
      <c r="B456">
        <v>9</v>
      </c>
      <c r="C456">
        <v>9</v>
      </c>
      <c r="D456">
        <v>1</v>
      </c>
      <c r="E456">
        <v>0</v>
      </c>
      <c r="F456">
        <v>0</v>
      </c>
      <c r="G456">
        <v>1</v>
      </c>
      <c r="H456">
        <f t="shared" si="7"/>
        <v>2</v>
      </c>
    </row>
    <row r="457" ht="13.5" spans="1:8">
      <c r="A457" s="39" t="s">
        <v>646</v>
      </c>
      <c r="B457">
        <v>85</v>
      </c>
      <c r="C457">
        <v>84</v>
      </c>
      <c r="D457">
        <v>0.988235294118</v>
      </c>
      <c r="E457">
        <v>1</v>
      </c>
      <c r="F457">
        <v>0.0117647058824</v>
      </c>
      <c r="G457">
        <v>59</v>
      </c>
      <c r="H457">
        <f t="shared" si="7"/>
        <v>2</v>
      </c>
    </row>
    <row r="458" ht="13.5" spans="1:8">
      <c r="A458" s="39" t="s">
        <v>647</v>
      </c>
      <c r="B458">
        <v>5</v>
      </c>
      <c r="C458">
        <v>5</v>
      </c>
      <c r="D458">
        <v>1</v>
      </c>
      <c r="E458">
        <v>0</v>
      </c>
      <c r="F458">
        <v>0</v>
      </c>
      <c r="G458">
        <v>1</v>
      </c>
      <c r="H458">
        <f t="shared" si="7"/>
        <v>2</v>
      </c>
    </row>
    <row r="459" ht="13.5" spans="1:8">
      <c r="A459" s="39" t="s">
        <v>648</v>
      </c>
      <c r="B459">
        <v>40</v>
      </c>
      <c r="C459">
        <v>37</v>
      </c>
      <c r="D459">
        <v>0.925</v>
      </c>
      <c r="E459">
        <v>3</v>
      </c>
      <c r="F459">
        <v>0.075</v>
      </c>
      <c r="G459">
        <v>7</v>
      </c>
      <c r="H459">
        <f t="shared" si="7"/>
        <v>2</v>
      </c>
    </row>
    <row r="460" ht="13.5" spans="1:8">
      <c r="A460" s="39" t="s">
        <v>649</v>
      </c>
      <c r="B460">
        <v>4</v>
      </c>
      <c r="C460">
        <v>4</v>
      </c>
      <c r="D460">
        <v>1</v>
      </c>
      <c r="E460">
        <v>0</v>
      </c>
      <c r="F460">
        <v>0</v>
      </c>
      <c r="G460">
        <v>2</v>
      </c>
      <c r="H460">
        <f t="shared" si="7"/>
        <v>2</v>
      </c>
    </row>
    <row r="461" ht="13.5" spans="1:8">
      <c r="A461" s="39" t="s">
        <v>650</v>
      </c>
      <c r="B461">
        <v>2</v>
      </c>
      <c r="C461">
        <v>2</v>
      </c>
      <c r="D461">
        <v>1</v>
      </c>
      <c r="E461">
        <v>0</v>
      </c>
      <c r="F461">
        <v>0</v>
      </c>
      <c r="G461">
        <v>2</v>
      </c>
      <c r="H461">
        <f t="shared" si="7"/>
        <v>2</v>
      </c>
    </row>
    <row r="462" ht="13.5" spans="1:8">
      <c r="A462" s="39" t="s">
        <v>651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f t="shared" si="7"/>
        <v>2</v>
      </c>
    </row>
    <row r="463" ht="13.5" spans="1:8">
      <c r="A463" s="39" t="s">
        <v>652</v>
      </c>
      <c r="B463">
        <v>38</v>
      </c>
      <c r="C463">
        <v>37</v>
      </c>
      <c r="D463">
        <v>0.973684210526</v>
      </c>
      <c r="E463">
        <v>1</v>
      </c>
      <c r="F463">
        <v>0.0263157894737</v>
      </c>
      <c r="G463">
        <v>24</v>
      </c>
      <c r="H463">
        <f t="shared" si="7"/>
        <v>2</v>
      </c>
    </row>
    <row r="464" ht="13.5" spans="1:8">
      <c r="A464" s="39" t="s">
        <v>653</v>
      </c>
      <c r="B464">
        <v>234</v>
      </c>
      <c r="C464">
        <v>231</v>
      </c>
      <c r="D464">
        <v>0.987179487179</v>
      </c>
      <c r="E464">
        <v>3</v>
      </c>
      <c r="F464">
        <v>0.0128205128205</v>
      </c>
      <c r="G464">
        <v>128</v>
      </c>
      <c r="H464">
        <f t="shared" si="7"/>
        <v>2</v>
      </c>
    </row>
    <row r="465" ht="13.5" spans="1:8">
      <c r="A465" s="39" t="s">
        <v>654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f t="shared" si="7"/>
        <v>2</v>
      </c>
    </row>
    <row r="466" ht="13.5" spans="1:8">
      <c r="A466" s="39" t="s">
        <v>655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f t="shared" si="7"/>
        <v>2</v>
      </c>
    </row>
    <row r="467" ht="13.5" spans="1:8">
      <c r="A467" s="39" t="s">
        <v>656</v>
      </c>
      <c r="B467">
        <v>3</v>
      </c>
      <c r="C467">
        <v>3</v>
      </c>
      <c r="D467">
        <v>1</v>
      </c>
      <c r="E467">
        <v>0</v>
      </c>
      <c r="F467">
        <v>0</v>
      </c>
      <c r="G467">
        <v>2</v>
      </c>
      <c r="H467">
        <f t="shared" si="7"/>
        <v>2</v>
      </c>
    </row>
    <row r="468" ht="13.5" spans="1:8">
      <c r="A468" s="39" t="s">
        <v>657</v>
      </c>
      <c r="B468">
        <v>2</v>
      </c>
      <c r="C468">
        <v>2</v>
      </c>
      <c r="D468">
        <v>1</v>
      </c>
      <c r="E468">
        <v>0</v>
      </c>
      <c r="F468">
        <v>0</v>
      </c>
      <c r="G468">
        <v>3</v>
      </c>
      <c r="H468">
        <f t="shared" si="7"/>
        <v>2</v>
      </c>
    </row>
    <row r="469" ht="13.5" spans="1:8">
      <c r="A469" s="39" t="s">
        <v>658</v>
      </c>
      <c r="B469">
        <v>3</v>
      </c>
      <c r="C469">
        <v>3</v>
      </c>
      <c r="D469">
        <v>1</v>
      </c>
      <c r="E469">
        <v>0</v>
      </c>
      <c r="F469">
        <v>0</v>
      </c>
      <c r="G469">
        <v>1</v>
      </c>
      <c r="H469">
        <f t="shared" si="7"/>
        <v>2</v>
      </c>
    </row>
    <row r="470" ht="13.5" spans="1:8">
      <c r="A470" s="39" t="s">
        <v>659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f t="shared" si="7"/>
        <v>2</v>
      </c>
    </row>
    <row r="471" ht="13.5" spans="1:8">
      <c r="A471" s="39" t="s">
        <v>660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f t="shared" si="7"/>
        <v>2</v>
      </c>
    </row>
    <row r="472" ht="13.5" spans="1:8">
      <c r="A472" s="39" t="s">
        <v>661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f t="shared" si="7"/>
        <v>2</v>
      </c>
    </row>
    <row r="473" ht="13.5" spans="1:8">
      <c r="A473" s="39" t="s">
        <v>662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f t="shared" si="7"/>
        <v>2</v>
      </c>
    </row>
    <row r="474" ht="13.5" spans="1:8">
      <c r="A474" s="39" t="s">
        <v>663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f t="shared" si="7"/>
        <v>2</v>
      </c>
    </row>
    <row r="475" ht="13.5" spans="1:8">
      <c r="A475" s="39" t="s">
        <v>664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f t="shared" si="7"/>
        <v>2</v>
      </c>
    </row>
    <row r="476" ht="13.5" spans="1:8">
      <c r="A476" s="39" t="s">
        <v>665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f t="shared" si="7"/>
        <v>2</v>
      </c>
    </row>
    <row r="477" ht="13.5" spans="1:8">
      <c r="A477" s="39" t="s">
        <v>666</v>
      </c>
      <c r="B477">
        <v>23</v>
      </c>
      <c r="C477">
        <v>23</v>
      </c>
      <c r="D477">
        <v>1</v>
      </c>
      <c r="E477">
        <v>0</v>
      </c>
      <c r="F477">
        <v>0</v>
      </c>
      <c r="G477">
        <v>19</v>
      </c>
      <c r="H477">
        <f t="shared" si="7"/>
        <v>2</v>
      </c>
    </row>
    <row r="478" ht="13.5" spans="1:8">
      <c r="A478" s="39" t="s">
        <v>667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</v>
      </c>
      <c r="H478">
        <f t="shared" si="7"/>
        <v>2</v>
      </c>
    </row>
    <row r="479" ht="13.5" spans="1:8">
      <c r="A479" s="39" t="s">
        <v>668</v>
      </c>
      <c r="B479">
        <v>60</v>
      </c>
      <c r="C479">
        <v>55</v>
      </c>
      <c r="D479">
        <v>0.916666666667</v>
      </c>
      <c r="E479">
        <v>5</v>
      </c>
      <c r="F479">
        <v>0.0833333333333</v>
      </c>
      <c r="G479">
        <v>31</v>
      </c>
      <c r="H479">
        <f t="shared" si="7"/>
        <v>2</v>
      </c>
    </row>
    <row r="480" ht="13.5" spans="1:8">
      <c r="A480" s="39" t="s">
        <v>669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f t="shared" si="7"/>
        <v>2</v>
      </c>
    </row>
    <row r="481" ht="13.5" spans="1:8">
      <c r="A481" s="39" t="s">
        <v>670</v>
      </c>
      <c r="B481">
        <v>2</v>
      </c>
      <c r="C481">
        <v>2</v>
      </c>
      <c r="D481">
        <v>1</v>
      </c>
      <c r="E481">
        <v>0</v>
      </c>
      <c r="F481">
        <v>0</v>
      </c>
      <c r="G481">
        <v>0</v>
      </c>
      <c r="H481">
        <f t="shared" si="7"/>
        <v>2</v>
      </c>
    </row>
    <row r="482" ht="13.5" spans="1:8">
      <c r="A482" s="39" t="s">
        <v>671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f t="shared" si="7"/>
        <v>2</v>
      </c>
    </row>
    <row r="483" ht="13.5" spans="1:8">
      <c r="A483" s="39" t="s">
        <v>672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f t="shared" si="7"/>
        <v>2</v>
      </c>
    </row>
    <row r="484" ht="13.5" spans="1:8">
      <c r="A484" s="39" t="s">
        <v>673</v>
      </c>
      <c r="B484">
        <v>2</v>
      </c>
      <c r="C484">
        <v>2</v>
      </c>
      <c r="D484">
        <v>1</v>
      </c>
      <c r="E484">
        <v>0</v>
      </c>
      <c r="F484">
        <v>0</v>
      </c>
      <c r="G484">
        <v>2</v>
      </c>
      <c r="H484">
        <f t="shared" si="7"/>
        <v>2</v>
      </c>
    </row>
    <row r="485" ht="13.5" spans="1:8">
      <c r="A485" s="39" t="s">
        <v>674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f t="shared" si="7"/>
        <v>2</v>
      </c>
    </row>
    <row r="486" ht="13.5" spans="1:8">
      <c r="A486" s="39" t="s">
        <v>675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f t="shared" si="7"/>
        <v>2</v>
      </c>
    </row>
    <row r="487" ht="13.5" spans="1:8">
      <c r="A487" s="39" t="s">
        <v>676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f t="shared" si="7"/>
        <v>2</v>
      </c>
    </row>
    <row r="488" ht="13.5" spans="1:8">
      <c r="A488" s="39" t="s">
        <v>677</v>
      </c>
      <c r="B488">
        <v>7</v>
      </c>
      <c r="C488">
        <v>7</v>
      </c>
      <c r="D488">
        <v>1</v>
      </c>
      <c r="E488">
        <v>0</v>
      </c>
      <c r="F488">
        <v>0</v>
      </c>
      <c r="G488">
        <v>6</v>
      </c>
      <c r="H488">
        <f t="shared" si="7"/>
        <v>2</v>
      </c>
    </row>
    <row r="489" ht="13.5" spans="1:8">
      <c r="A489" s="39" t="s">
        <v>678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f t="shared" si="7"/>
        <v>2</v>
      </c>
    </row>
    <row r="490" ht="13.5" spans="1:8">
      <c r="A490" s="39" t="s">
        <v>679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f t="shared" si="7"/>
        <v>2</v>
      </c>
    </row>
    <row r="491" ht="13.5" spans="1:8">
      <c r="A491" s="39" t="s">
        <v>680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f t="shared" si="7"/>
        <v>2</v>
      </c>
    </row>
    <row r="492" ht="13.5" spans="1:8">
      <c r="A492" s="39" t="s">
        <v>681</v>
      </c>
      <c r="B492">
        <v>6</v>
      </c>
      <c r="C492">
        <v>6</v>
      </c>
      <c r="D492">
        <v>1</v>
      </c>
      <c r="E492">
        <v>0</v>
      </c>
      <c r="F492">
        <v>0</v>
      </c>
      <c r="G492">
        <v>3</v>
      </c>
      <c r="H492">
        <f t="shared" si="7"/>
        <v>2</v>
      </c>
    </row>
    <row r="493" ht="13.5" spans="1:8">
      <c r="A493" s="39" t="s">
        <v>682</v>
      </c>
      <c r="B493">
        <v>23</v>
      </c>
      <c r="C493">
        <v>23</v>
      </c>
      <c r="D493">
        <v>1</v>
      </c>
      <c r="E493">
        <v>0</v>
      </c>
      <c r="F493">
        <v>0</v>
      </c>
      <c r="G493">
        <v>17</v>
      </c>
      <c r="H493">
        <f t="shared" si="7"/>
        <v>2</v>
      </c>
    </row>
    <row r="494" ht="13.5" spans="1:8">
      <c r="A494" s="39" t="s">
        <v>683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1</v>
      </c>
      <c r="H494">
        <f t="shared" si="7"/>
        <v>2</v>
      </c>
    </row>
    <row r="495" ht="13.5" spans="1:8">
      <c r="A495" s="39" t="s">
        <v>684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f t="shared" si="7"/>
        <v>2</v>
      </c>
    </row>
    <row r="496" ht="13.5" spans="1:8">
      <c r="A496" s="39" t="s">
        <v>685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f t="shared" si="7"/>
        <v>2</v>
      </c>
    </row>
    <row r="497" spans="1:8">
      <c r="A497" s="39" t="s">
        <v>686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f t="shared" si="7"/>
        <v>2</v>
      </c>
    </row>
    <row r="498" ht="13.5" spans="1:8">
      <c r="A498" s="39" t="s">
        <v>687</v>
      </c>
      <c r="B498">
        <v>28</v>
      </c>
      <c r="C498">
        <v>28</v>
      </c>
      <c r="D498">
        <v>1</v>
      </c>
      <c r="E498">
        <v>0</v>
      </c>
      <c r="F498">
        <v>0</v>
      </c>
      <c r="G498">
        <v>10</v>
      </c>
      <c r="H498">
        <f t="shared" si="7"/>
        <v>2</v>
      </c>
    </row>
    <row r="499" ht="13.5" spans="1:8">
      <c r="A499" s="39" t="s">
        <v>688</v>
      </c>
      <c r="B499">
        <v>101</v>
      </c>
      <c r="C499">
        <v>92</v>
      </c>
      <c r="D499">
        <v>0.910891089109</v>
      </c>
      <c r="E499">
        <v>9</v>
      </c>
      <c r="F499">
        <v>0.0891089108911</v>
      </c>
      <c r="G499">
        <v>70</v>
      </c>
      <c r="H499">
        <f t="shared" si="7"/>
        <v>2</v>
      </c>
    </row>
    <row r="500" ht="13.5" spans="1:8">
      <c r="A500" s="39" t="s">
        <v>689</v>
      </c>
      <c r="B500">
        <v>2</v>
      </c>
      <c r="C500">
        <v>2</v>
      </c>
      <c r="D500">
        <v>1</v>
      </c>
      <c r="E500">
        <v>0</v>
      </c>
      <c r="F500">
        <v>0</v>
      </c>
      <c r="G500">
        <v>0</v>
      </c>
      <c r="H500">
        <f t="shared" si="7"/>
        <v>2</v>
      </c>
    </row>
    <row r="501" ht="13.5" spans="1:8">
      <c r="A501" s="39" t="s">
        <v>690</v>
      </c>
      <c r="B501">
        <v>13</v>
      </c>
      <c r="C501">
        <v>13</v>
      </c>
      <c r="D501">
        <v>1</v>
      </c>
      <c r="E501">
        <v>0</v>
      </c>
      <c r="F501">
        <v>0</v>
      </c>
      <c r="G501">
        <v>11</v>
      </c>
      <c r="H501">
        <f t="shared" si="7"/>
        <v>2</v>
      </c>
    </row>
    <row r="502" ht="13.5" spans="1:8">
      <c r="A502" s="39" t="s">
        <v>691</v>
      </c>
      <c r="B502">
        <v>19</v>
      </c>
      <c r="C502">
        <v>19</v>
      </c>
      <c r="D502">
        <v>1</v>
      </c>
      <c r="E502">
        <v>0</v>
      </c>
      <c r="F502">
        <v>0</v>
      </c>
      <c r="G502">
        <v>17</v>
      </c>
      <c r="H502">
        <f t="shared" si="7"/>
        <v>2</v>
      </c>
    </row>
    <row r="503" ht="13.5" spans="1:8">
      <c r="A503" s="39" t="s">
        <v>692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f t="shared" si="7"/>
        <v>2</v>
      </c>
    </row>
    <row r="504" ht="13.5" spans="1:8">
      <c r="A504" s="39" t="s">
        <v>693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f t="shared" si="7"/>
        <v>2</v>
      </c>
    </row>
    <row r="505" ht="13.5" spans="1:8">
      <c r="A505" s="39" t="s">
        <v>694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f t="shared" si="7"/>
        <v>2</v>
      </c>
    </row>
    <row r="506" ht="13.5" spans="1:8">
      <c r="A506" s="39" t="s">
        <v>695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f t="shared" si="7"/>
        <v>2</v>
      </c>
    </row>
    <row r="507" ht="13.5" spans="1:8">
      <c r="A507" s="39" t="s">
        <v>696</v>
      </c>
      <c r="B507">
        <v>40</v>
      </c>
      <c r="C507">
        <v>40</v>
      </c>
      <c r="D507">
        <v>1</v>
      </c>
      <c r="E507">
        <v>0</v>
      </c>
      <c r="F507">
        <v>0</v>
      </c>
      <c r="G507">
        <v>22</v>
      </c>
      <c r="H507">
        <f t="shared" si="7"/>
        <v>2</v>
      </c>
    </row>
    <row r="508" ht="13.5" spans="1:8">
      <c r="A508" s="39" t="s">
        <v>697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1</v>
      </c>
      <c r="H508">
        <f t="shared" si="7"/>
        <v>2</v>
      </c>
    </row>
    <row r="509" ht="13.5" spans="1:8">
      <c r="A509" s="39" t="s">
        <v>698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f t="shared" si="7"/>
        <v>2</v>
      </c>
    </row>
    <row r="510" ht="13.5" spans="1:8">
      <c r="A510" s="39" t="s">
        <v>699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f t="shared" si="7"/>
        <v>2</v>
      </c>
    </row>
    <row r="511" ht="13.5" spans="1:8">
      <c r="A511" s="39" t="s">
        <v>700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f t="shared" si="7"/>
        <v>2</v>
      </c>
    </row>
    <row r="512" ht="13.5" spans="1:8">
      <c r="A512" s="39" t="s">
        <v>701</v>
      </c>
      <c r="B512">
        <v>2</v>
      </c>
      <c r="C512">
        <v>2</v>
      </c>
      <c r="D512">
        <v>1</v>
      </c>
      <c r="E512">
        <v>0</v>
      </c>
      <c r="F512">
        <v>0</v>
      </c>
      <c r="G512">
        <v>1</v>
      </c>
      <c r="H512">
        <f t="shared" si="7"/>
        <v>2</v>
      </c>
    </row>
    <row r="513" ht="13.5" spans="1:8">
      <c r="A513" s="39" t="s">
        <v>702</v>
      </c>
      <c r="B513">
        <v>145</v>
      </c>
      <c r="C513">
        <v>138</v>
      </c>
      <c r="D513">
        <v>0.951724137931</v>
      </c>
      <c r="E513">
        <v>7</v>
      </c>
      <c r="F513">
        <v>0.048275862069</v>
      </c>
      <c r="G513">
        <v>74</v>
      </c>
      <c r="H513">
        <f t="shared" si="7"/>
        <v>2</v>
      </c>
    </row>
    <row r="514" ht="13.5" spans="1:8">
      <c r="A514" s="39" t="s">
        <v>703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f t="shared" ref="H514:H577" si="8">IF(AND(B514&lt;=300,F514&gt;0.122),1,IF(AND(B514&lt;=300,F514&lt;=0.122),2,IF(F514&lt;=0.03,3,4)))</f>
        <v>2</v>
      </c>
    </row>
    <row r="515" ht="13.5" spans="1:8">
      <c r="A515" s="39" t="s">
        <v>704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f t="shared" si="8"/>
        <v>2</v>
      </c>
    </row>
    <row r="516" ht="13.5" spans="1:8">
      <c r="A516" s="39" t="s">
        <v>705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f t="shared" si="8"/>
        <v>2</v>
      </c>
    </row>
    <row r="517" ht="13.5" spans="1:8">
      <c r="A517" s="39" t="s">
        <v>706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1</v>
      </c>
      <c r="H517">
        <f t="shared" si="8"/>
        <v>2</v>
      </c>
    </row>
    <row r="518" spans="1:8">
      <c r="A518" s="39" t="s">
        <v>707</v>
      </c>
      <c r="B518">
        <v>4</v>
      </c>
      <c r="C518">
        <v>4</v>
      </c>
      <c r="D518">
        <v>1</v>
      </c>
      <c r="E518">
        <v>0</v>
      </c>
      <c r="F518">
        <v>0</v>
      </c>
      <c r="G518">
        <v>0</v>
      </c>
      <c r="H518">
        <f t="shared" si="8"/>
        <v>2</v>
      </c>
    </row>
    <row r="519" spans="1:8">
      <c r="A519" s="39" t="s">
        <v>708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f t="shared" si="8"/>
        <v>2</v>
      </c>
    </row>
    <row r="520" ht="13.5" spans="1:8">
      <c r="A520" s="39" t="s">
        <v>709</v>
      </c>
      <c r="B520">
        <v>12</v>
      </c>
      <c r="C520">
        <v>12</v>
      </c>
      <c r="D520">
        <v>1</v>
      </c>
      <c r="E520">
        <v>0</v>
      </c>
      <c r="F520">
        <v>0</v>
      </c>
      <c r="G520">
        <v>4</v>
      </c>
      <c r="H520">
        <f t="shared" si="8"/>
        <v>2</v>
      </c>
    </row>
    <row r="521" spans="1:8">
      <c r="A521" s="39" t="s">
        <v>710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f t="shared" si="8"/>
        <v>2</v>
      </c>
    </row>
    <row r="522" spans="1:8">
      <c r="A522" s="39" t="s">
        <v>711</v>
      </c>
      <c r="B522">
        <v>9</v>
      </c>
      <c r="C522">
        <v>9</v>
      </c>
      <c r="D522">
        <v>1</v>
      </c>
      <c r="E522">
        <v>0</v>
      </c>
      <c r="F522">
        <v>0</v>
      </c>
      <c r="G522">
        <v>9</v>
      </c>
      <c r="H522">
        <f t="shared" si="8"/>
        <v>2</v>
      </c>
    </row>
    <row r="523" ht="13.5" spans="1:8">
      <c r="A523" s="39" t="s">
        <v>712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1</v>
      </c>
      <c r="H523">
        <f t="shared" si="8"/>
        <v>2</v>
      </c>
    </row>
    <row r="524" ht="13.5" spans="1:8">
      <c r="A524" s="39" t="s">
        <v>713</v>
      </c>
      <c r="B524">
        <v>20</v>
      </c>
      <c r="C524">
        <v>20</v>
      </c>
      <c r="D524">
        <v>1</v>
      </c>
      <c r="E524">
        <v>0</v>
      </c>
      <c r="F524">
        <v>0</v>
      </c>
      <c r="G524">
        <v>5</v>
      </c>
      <c r="H524">
        <f t="shared" si="8"/>
        <v>2</v>
      </c>
    </row>
    <row r="525" ht="13.5" spans="1:8">
      <c r="A525" s="39" t="s">
        <v>714</v>
      </c>
      <c r="B525">
        <v>54</v>
      </c>
      <c r="C525">
        <v>54</v>
      </c>
      <c r="D525">
        <v>1</v>
      </c>
      <c r="E525">
        <v>0</v>
      </c>
      <c r="F525">
        <v>0</v>
      </c>
      <c r="G525">
        <v>40</v>
      </c>
      <c r="H525">
        <f t="shared" si="8"/>
        <v>2</v>
      </c>
    </row>
    <row r="526" ht="13.5" spans="1:8">
      <c r="A526" s="39" t="s">
        <v>715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1</v>
      </c>
      <c r="H526">
        <f t="shared" si="8"/>
        <v>2</v>
      </c>
    </row>
    <row r="527" ht="13.5" spans="1:8">
      <c r="A527" s="39" t="s">
        <v>716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3</v>
      </c>
      <c r="H527">
        <f t="shared" si="8"/>
        <v>2</v>
      </c>
    </row>
    <row r="528" ht="13.5" spans="1:8">
      <c r="A528" s="39" t="s">
        <v>717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f t="shared" si="8"/>
        <v>2</v>
      </c>
    </row>
    <row r="529" ht="13.5" spans="1:8">
      <c r="A529" s="39" t="s">
        <v>718</v>
      </c>
      <c r="B529">
        <v>3</v>
      </c>
      <c r="C529">
        <v>3</v>
      </c>
      <c r="D529">
        <v>1</v>
      </c>
      <c r="E529">
        <v>0</v>
      </c>
      <c r="F529">
        <v>0</v>
      </c>
      <c r="G529">
        <v>2</v>
      </c>
      <c r="H529">
        <f t="shared" si="8"/>
        <v>2</v>
      </c>
    </row>
    <row r="530" ht="13.5" spans="1:8">
      <c r="A530" s="39" t="s">
        <v>719</v>
      </c>
      <c r="B530">
        <v>49</v>
      </c>
      <c r="C530">
        <v>44</v>
      </c>
      <c r="D530">
        <v>0.897959183673</v>
      </c>
      <c r="E530">
        <v>5</v>
      </c>
      <c r="F530">
        <v>0.102040816327</v>
      </c>
      <c r="G530">
        <v>20</v>
      </c>
      <c r="H530">
        <f t="shared" si="8"/>
        <v>2</v>
      </c>
    </row>
    <row r="531" ht="13.5" spans="1:8">
      <c r="A531" s="39" t="s">
        <v>720</v>
      </c>
      <c r="B531">
        <v>6</v>
      </c>
      <c r="C531">
        <v>6</v>
      </c>
      <c r="D531">
        <v>1</v>
      </c>
      <c r="E531">
        <v>0</v>
      </c>
      <c r="F531">
        <v>0</v>
      </c>
      <c r="G531">
        <v>2</v>
      </c>
      <c r="H531">
        <f t="shared" si="8"/>
        <v>2</v>
      </c>
    </row>
    <row r="532" ht="13.5" spans="1:8">
      <c r="A532" s="39" t="s">
        <v>721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f t="shared" si="8"/>
        <v>2</v>
      </c>
    </row>
    <row r="533" ht="13.5" spans="1:8">
      <c r="A533" s="39" t="s">
        <v>722</v>
      </c>
      <c r="B533">
        <v>39</v>
      </c>
      <c r="C533">
        <v>39</v>
      </c>
      <c r="D533">
        <v>1</v>
      </c>
      <c r="E533">
        <v>0</v>
      </c>
      <c r="F533">
        <v>0</v>
      </c>
      <c r="G533">
        <v>16</v>
      </c>
      <c r="H533">
        <f t="shared" si="8"/>
        <v>2</v>
      </c>
    </row>
    <row r="534" ht="13.5" spans="1:8">
      <c r="A534" s="39" t="s">
        <v>723</v>
      </c>
      <c r="B534">
        <v>46</v>
      </c>
      <c r="C534">
        <v>46</v>
      </c>
      <c r="D534">
        <v>1</v>
      </c>
      <c r="E534">
        <v>0</v>
      </c>
      <c r="F534">
        <v>0</v>
      </c>
      <c r="G534">
        <v>11</v>
      </c>
      <c r="H534">
        <f t="shared" si="8"/>
        <v>2</v>
      </c>
    </row>
    <row r="535" ht="13.5" spans="1:8">
      <c r="A535" s="39" t="s">
        <v>724</v>
      </c>
      <c r="B535">
        <v>14</v>
      </c>
      <c r="C535">
        <v>14</v>
      </c>
      <c r="D535">
        <v>1</v>
      </c>
      <c r="E535">
        <v>0</v>
      </c>
      <c r="F535">
        <v>0</v>
      </c>
      <c r="G535">
        <v>12</v>
      </c>
      <c r="H535">
        <f t="shared" si="8"/>
        <v>2</v>
      </c>
    </row>
    <row r="536" ht="13.5" spans="1:8">
      <c r="A536" s="39" t="s">
        <v>725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f t="shared" si="8"/>
        <v>2</v>
      </c>
    </row>
    <row r="537" ht="13.5" spans="1:8">
      <c r="A537" s="39" t="s">
        <v>726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f t="shared" si="8"/>
        <v>2</v>
      </c>
    </row>
    <row r="538" ht="13.5" spans="1:8">
      <c r="A538" s="39" t="s">
        <v>727</v>
      </c>
      <c r="B538">
        <v>2</v>
      </c>
      <c r="C538">
        <v>2</v>
      </c>
      <c r="D538">
        <v>1</v>
      </c>
      <c r="E538">
        <v>0</v>
      </c>
      <c r="F538">
        <v>0</v>
      </c>
      <c r="G538">
        <v>0</v>
      </c>
      <c r="H538">
        <f t="shared" si="8"/>
        <v>2</v>
      </c>
    </row>
    <row r="539" ht="13.5" spans="1:8">
      <c r="A539" s="39" t="s">
        <v>728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f t="shared" si="8"/>
        <v>2</v>
      </c>
    </row>
    <row r="540" ht="13.5" spans="1:8">
      <c r="A540" s="39" t="s">
        <v>729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f t="shared" si="8"/>
        <v>2</v>
      </c>
    </row>
    <row r="541" ht="13.5" spans="1:8">
      <c r="A541" s="39" t="s">
        <v>730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f t="shared" si="8"/>
        <v>2</v>
      </c>
    </row>
    <row r="542" ht="13.5" spans="1:8">
      <c r="A542" s="39" t="s">
        <v>731</v>
      </c>
      <c r="B542">
        <v>3</v>
      </c>
      <c r="C542">
        <v>3</v>
      </c>
      <c r="D542">
        <v>1</v>
      </c>
      <c r="E542">
        <v>0</v>
      </c>
      <c r="F542">
        <v>0</v>
      </c>
      <c r="G542">
        <v>0</v>
      </c>
      <c r="H542">
        <f t="shared" si="8"/>
        <v>2</v>
      </c>
    </row>
    <row r="543" ht="13.5" spans="1:8">
      <c r="A543" s="39" t="s">
        <v>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f t="shared" si="8"/>
        <v>2</v>
      </c>
    </row>
    <row r="544" ht="13.5" spans="1:8">
      <c r="A544" s="39" t="s">
        <v>733</v>
      </c>
      <c r="B544">
        <v>3</v>
      </c>
      <c r="C544">
        <v>3</v>
      </c>
      <c r="D544">
        <v>1</v>
      </c>
      <c r="E544">
        <v>0</v>
      </c>
      <c r="F544">
        <v>0</v>
      </c>
      <c r="G544">
        <v>3</v>
      </c>
      <c r="H544">
        <f t="shared" si="8"/>
        <v>2</v>
      </c>
    </row>
    <row r="545" ht="13.5" spans="1:8">
      <c r="A545" s="39" t="s">
        <v>734</v>
      </c>
      <c r="B545">
        <v>36</v>
      </c>
      <c r="C545">
        <v>36</v>
      </c>
      <c r="D545">
        <v>1</v>
      </c>
      <c r="E545">
        <v>0</v>
      </c>
      <c r="F545">
        <v>0</v>
      </c>
      <c r="G545">
        <v>35</v>
      </c>
      <c r="H545">
        <f t="shared" si="8"/>
        <v>2</v>
      </c>
    </row>
    <row r="546" ht="13.5" spans="1:8">
      <c r="A546" s="39" t="s">
        <v>735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f t="shared" si="8"/>
        <v>2</v>
      </c>
    </row>
    <row r="547" ht="13.5" spans="1:8">
      <c r="A547" s="39" t="s">
        <v>736</v>
      </c>
      <c r="B547">
        <v>10</v>
      </c>
      <c r="C547">
        <v>9</v>
      </c>
      <c r="D547">
        <v>0.9</v>
      </c>
      <c r="E547">
        <v>1</v>
      </c>
      <c r="F547">
        <v>0.1</v>
      </c>
      <c r="G547">
        <v>3</v>
      </c>
      <c r="H547">
        <f t="shared" si="8"/>
        <v>2</v>
      </c>
    </row>
    <row r="548" ht="13.5" spans="1:8">
      <c r="A548" s="39" t="s">
        <v>737</v>
      </c>
      <c r="B548">
        <v>22</v>
      </c>
      <c r="C548">
        <v>22</v>
      </c>
      <c r="D548">
        <v>1</v>
      </c>
      <c r="E548">
        <v>0</v>
      </c>
      <c r="F548">
        <v>0</v>
      </c>
      <c r="G548">
        <v>7</v>
      </c>
      <c r="H548">
        <f t="shared" si="8"/>
        <v>2</v>
      </c>
    </row>
    <row r="549" ht="13.5" spans="1:8">
      <c r="A549" s="39" t="s">
        <v>738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f t="shared" si="8"/>
        <v>2</v>
      </c>
    </row>
    <row r="550" ht="13.5" spans="1:8">
      <c r="A550" s="39" t="s">
        <v>739</v>
      </c>
      <c r="B550">
        <v>30</v>
      </c>
      <c r="C550">
        <v>30</v>
      </c>
      <c r="D550">
        <v>1</v>
      </c>
      <c r="E550">
        <v>0</v>
      </c>
      <c r="F550">
        <v>0</v>
      </c>
      <c r="G550">
        <v>17</v>
      </c>
      <c r="H550">
        <f t="shared" si="8"/>
        <v>2</v>
      </c>
    </row>
    <row r="551" ht="13.5" spans="1:8">
      <c r="A551" s="39" t="s">
        <v>740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f t="shared" si="8"/>
        <v>2</v>
      </c>
    </row>
    <row r="552" ht="13.5" spans="1:8">
      <c r="A552" s="39" t="s">
        <v>741</v>
      </c>
      <c r="B552">
        <v>2</v>
      </c>
      <c r="C552">
        <v>2</v>
      </c>
      <c r="D552">
        <v>1</v>
      </c>
      <c r="E552">
        <v>0</v>
      </c>
      <c r="F552">
        <v>0</v>
      </c>
      <c r="G552">
        <v>1</v>
      </c>
      <c r="H552">
        <f t="shared" si="8"/>
        <v>2</v>
      </c>
    </row>
    <row r="553" ht="13.5" spans="1:8">
      <c r="A553" s="39" t="s">
        <v>742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</v>
      </c>
      <c r="H553">
        <f t="shared" si="8"/>
        <v>2</v>
      </c>
    </row>
    <row r="554" ht="13.5" spans="1:8">
      <c r="A554" s="39" t="s">
        <v>743</v>
      </c>
      <c r="B554">
        <v>2</v>
      </c>
      <c r="C554">
        <v>2</v>
      </c>
      <c r="D554">
        <v>1</v>
      </c>
      <c r="E554">
        <v>0</v>
      </c>
      <c r="F554">
        <v>0</v>
      </c>
      <c r="G554">
        <v>0</v>
      </c>
      <c r="H554">
        <f t="shared" si="8"/>
        <v>2</v>
      </c>
    </row>
    <row r="555" ht="13.5" spans="1:8">
      <c r="A555" s="39" t="s">
        <v>744</v>
      </c>
      <c r="B555">
        <v>4</v>
      </c>
      <c r="C555">
        <v>4</v>
      </c>
      <c r="D555">
        <v>1</v>
      </c>
      <c r="E555">
        <v>0</v>
      </c>
      <c r="F555">
        <v>0</v>
      </c>
      <c r="G555">
        <v>0</v>
      </c>
      <c r="H555">
        <f t="shared" si="8"/>
        <v>2</v>
      </c>
    </row>
    <row r="556" ht="13.5" spans="1:8">
      <c r="A556" s="39" t="s">
        <v>745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f t="shared" si="8"/>
        <v>2</v>
      </c>
    </row>
    <row r="557" ht="13.5" spans="1:8">
      <c r="A557" s="39" t="s">
        <v>746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f t="shared" si="8"/>
        <v>2</v>
      </c>
    </row>
    <row r="558" ht="13.5" spans="1:8">
      <c r="A558" s="39" t="s">
        <v>747</v>
      </c>
      <c r="B558">
        <v>5</v>
      </c>
      <c r="C558">
        <v>5</v>
      </c>
      <c r="D558">
        <v>1</v>
      </c>
      <c r="E558">
        <v>0</v>
      </c>
      <c r="F558">
        <v>0</v>
      </c>
      <c r="G558">
        <v>5</v>
      </c>
      <c r="H558">
        <f t="shared" si="8"/>
        <v>2</v>
      </c>
    </row>
    <row r="559" ht="13.5" spans="1:8">
      <c r="A559" s="39" t="s">
        <v>748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3</v>
      </c>
      <c r="H559">
        <f t="shared" si="8"/>
        <v>2</v>
      </c>
    </row>
    <row r="560" ht="13.5" spans="1:8">
      <c r="A560" s="39" t="s">
        <v>749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f t="shared" si="8"/>
        <v>2</v>
      </c>
    </row>
    <row r="561" ht="13.5" spans="1:8">
      <c r="A561" s="39" t="s">
        <v>750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2</v>
      </c>
      <c r="H561">
        <f t="shared" si="8"/>
        <v>2</v>
      </c>
    </row>
    <row r="562" ht="13.5" spans="1:8">
      <c r="A562" s="39" t="s">
        <v>751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1</v>
      </c>
      <c r="H562">
        <f t="shared" si="8"/>
        <v>2</v>
      </c>
    </row>
    <row r="563" ht="13.5" spans="1:8">
      <c r="A563" s="39" t="s">
        <v>752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f t="shared" si="8"/>
        <v>2</v>
      </c>
    </row>
    <row r="564" ht="13.5" spans="1:8">
      <c r="A564" s="39" t="s">
        <v>753</v>
      </c>
      <c r="B564">
        <v>12</v>
      </c>
      <c r="C564">
        <v>12</v>
      </c>
      <c r="D564">
        <v>1</v>
      </c>
      <c r="E564">
        <v>0</v>
      </c>
      <c r="F564">
        <v>0</v>
      </c>
      <c r="G564">
        <v>7</v>
      </c>
      <c r="H564">
        <f t="shared" si="8"/>
        <v>2</v>
      </c>
    </row>
    <row r="565" ht="13.5" spans="1:8">
      <c r="A565" s="39" t="s">
        <v>754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1</v>
      </c>
      <c r="H565">
        <f t="shared" si="8"/>
        <v>2</v>
      </c>
    </row>
    <row r="566" ht="13.5" spans="1:8">
      <c r="A566" s="39" t="s">
        <v>755</v>
      </c>
      <c r="B566">
        <v>4</v>
      </c>
      <c r="C566">
        <v>4</v>
      </c>
      <c r="D566">
        <v>1</v>
      </c>
      <c r="E566">
        <v>0</v>
      </c>
      <c r="F566">
        <v>0</v>
      </c>
      <c r="G566">
        <v>2</v>
      </c>
      <c r="H566">
        <f t="shared" si="8"/>
        <v>2</v>
      </c>
    </row>
    <row r="567" ht="13.5" spans="1:8">
      <c r="A567" s="39" t="s">
        <v>756</v>
      </c>
      <c r="B567">
        <v>3</v>
      </c>
      <c r="C567">
        <v>3</v>
      </c>
      <c r="D567">
        <v>1</v>
      </c>
      <c r="E567">
        <v>0</v>
      </c>
      <c r="F567">
        <v>0</v>
      </c>
      <c r="G567">
        <v>1</v>
      </c>
      <c r="H567">
        <f t="shared" si="8"/>
        <v>2</v>
      </c>
    </row>
    <row r="568" ht="13.5" spans="1:8">
      <c r="A568" s="39" t="s">
        <v>757</v>
      </c>
      <c r="B568">
        <v>256</v>
      </c>
      <c r="C568">
        <v>253</v>
      </c>
      <c r="D568">
        <v>0.98828125</v>
      </c>
      <c r="E568">
        <v>3</v>
      </c>
      <c r="F568">
        <v>0.01171875</v>
      </c>
      <c r="G568">
        <v>174</v>
      </c>
      <c r="H568">
        <f t="shared" si="8"/>
        <v>2</v>
      </c>
    </row>
    <row r="569" ht="13.5" spans="1:8">
      <c r="A569" s="39" t="s">
        <v>758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f t="shared" si="8"/>
        <v>2</v>
      </c>
    </row>
    <row r="570" ht="13.5" spans="1:8">
      <c r="A570" s="39" t="s">
        <v>759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f t="shared" si="8"/>
        <v>2</v>
      </c>
    </row>
    <row r="571" ht="13.5" spans="1:8">
      <c r="A571" s="39" t="s">
        <v>760</v>
      </c>
      <c r="B571">
        <v>3</v>
      </c>
      <c r="C571">
        <v>3</v>
      </c>
      <c r="D571">
        <v>1</v>
      </c>
      <c r="E571">
        <v>0</v>
      </c>
      <c r="F571">
        <v>0</v>
      </c>
      <c r="G571">
        <v>2</v>
      </c>
      <c r="H571">
        <f t="shared" si="8"/>
        <v>2</v>
      </c>
    </row>
    <row r="572" ht="13.5" spans="1:8">
      <c r="A572" s="39" t="s">
        <v>761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f t="shared" si="8"/>
        <v>2</v>
      </c>
    </row>
    <row r="573" ht="13.5" spans="1:8">
      <c r="A573" s="39" t="s">
        <v>762</v>
      </c>
      <c r="B573">
        <v>4</v>
      </c>
      <c r="C573">
        <v>4</v>
      </c>
      <c r="D573">
        <v>1</v>
      </c>
      <c r="E573">
        <v>0</v>
      </c>
      <c r="F573">
        <v>0</v>
      </c>
      <c r="G573">
        <v>4</v>
      </c>
      <c r="H573">
        <f t="shared" si="8"/>
        <v>2</v>
      </c>
    </row>
    <row r="574" ht="13.5" spans="1:8">
      <c r="A574" s="39" t="s">
        <v>763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f t="shared" si="8"/>
        <v>2</v>
      </c>
    </row>
    <row r="575" ht="13.5" spans="1:8">
      <c r="A575" s="39" t="s">
        <v>764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f t="shared" si="8"/>
        <v>2</v>
      </c>
    </row>
    <row r="576" ht="13.5" spans="1:8">
      <c r="A576" s="39" t="s">
        <v>765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f t="shared" si="8"/>
        <v>2</v>
      </c>
    </row>
    <row r="577" ht="13.5" spans="1:8">
      <c r="A577" s="39" t="s">
        <v>766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f t="shared" si="8"/>
        <v>2</v>
      </c>
    </row>
    <row r="578" ht="13.5" spans="1:8">
      <c r="A578" s="39" t="s">
        <v>767</v>
      </c>
      <c r="B578">
        <v>22</v>
      </c>
      <c r="C578">
        <v>22</v>
      </c>
      <c r="D578">
        <v>1</v>
      </c>
      <c r="E578">
        <v>0</v>
      </c>
      <c r="F578">
        <v>0</v>
      </c>
      <c r="G578">
        <v>12</v>
      </c>
      <c r="H578">
        <f t="shared" ref="H578:H641" si="9">IF(AND(B578&lt;=300,F578&gt;0.122),1,IF(AND(B578&lt;=300,F578&lt;=0.122),2,IF(F578&lt;=0.03,3,4)))</f>
        <v>2</v>
      </c>
    </row>
    <row r="579" ht="13.5" spans="1:8">
      <c r="A579" s="39" t="s">
        <v>768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f t="shared" si="9"/>
        <v>2</v>
      </c>
    </row>
    <row r="580" ht="13.5" spans="1:8">
      <c r="A580" s="39" t="s">
        <v>769</v>
      </c>
      <c r="B580">
        <v>2</v>
      </c>
      <c r="C580">
        <v>2</v>
      </c>
      <c r="D580">
        <v>1</v>
      </c>
      <c r="E580">
        <v>0</v>
      </c>
      <c r="F580">
        <v>0</v>
      </c>
      <c r="G580">
        <v>2</v>
      </c>
      <c r="H580">
        <f t="shared" si="9"/>
        <v>2</v>
      </c>
    </row>
    <row r="581" ht="13.5" spans="1:8">
      <c r="A581" s="39" t="s">
        <v>770</v>
      </c>
      <c r="B581">
        <v>11</v>
      </c>
      <c r="C581">
        <v>11</v>
      </c>
      <c r="D581">
        <v>1</v>
      </c>
      <c r="E581">
        <v>0</v>
      </c>
      <c r="F581">
        <v>0</v>
      </c>
      <c r="G581">
        <v>7</v>
      </c>
      <c r="H581">
        <f t="shared" si="9"/>
        <v>2</v>
      </c>
    </row>
    <row r="582" ht="13.5" spans="1:8">
      <c r="A582" s="39" t="s">
        <v>771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f t="shared" si="9"/>
        <v>2</v>
      </c>
    </row>
    <row r="583" ht="13.5" spans="1:8">
      <c r="A583" s="39" t="s">
        <v>772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f t="shared" si="9"/>
        <v>2</v>
      </c>
    </row>
    <row r="584" ht="13.5" spans="1:8">
      <c r="A584" s="39" t="s">
        <v>773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f t="shared" si="9"/>
        <v>2</v>
      </c>
    </row>
    <row r="585" ht="13.5" spans="1:8">
      <c r="A585" s="39" t="s">
        <v>774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f t="shared" si="9"/>
        <v>2</v>
      </c>
    </row>
    <row r="586" spans="1:8">
      <c r="A586" s="39" t="s">
        <v>775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f t="shared" si="9"/>
        <v>2</v>
      </c>
    </row>
    <row r="587" ht="13.5" spans="1:8">
      <c r="A587" s="39" t="s">
        <v>776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f t="shared" si="9"/>
        <v>2</v>
      </c>
    </row>
    <row r="588" ht="13.5" spans="1:8">
      <c r="A588" s="39" t="s">
        <v>777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f t="shared" si="9"/>
        <v>2</v>
      </c>
    </row>
    <row r="589" ht="13.5" spans="1:8">
      <c r="A589" s="39" t="s">
        <v>778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f t="shared" si="9"/>
        <v>2</v>
      </c>
    </row>
    <row r="590" ht="13.5" spans="1:8">
      <c r="A590" s="39" t="s">
        <v>779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f t="shared" si="9"/>
        <v>2</v>
      </c>
    </row>
    <row r="591" ht="13.5" spans="1:8">
      <c r="A591" s="39" t="s">
        <v>780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f t="shared" si="9"/>
        <v>2</v>
      </c>
    </row>
    <row r="592" ht="13.5" spans="1:8">
      <c r="A592" s="39" t="s">
        <v>781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f t="shared" si="9"/>
        <v>2</v>
      </c>
    </row>
    <row r="593" ht="13.5" spans="1:8">
      <c r="A593" s="39" t="s">
        <v>782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f t="shared" si="9"/>
        <v>2</v>
      </c>
    </row>
    <row r="594" ht="13.5" spans="1:8">
      <c r="A594" s="39" t="s">
        <v>783</v>
      </c>
      <c r="B594">
        <v>15</v>
      </c>
      <c r="C594">
        <v>15</v>
      </c>
      <c r="D594">
        <v>1</v>
      </c>
      <c r="E594">
        <v>0</v>
      </c>
      <c r="F594">
        <v>0</v>
      </c>
      <c r="G594">
        <v>5</v>
      </c>
      <c r="H594">
        <f t="shared" si="9"/>
        <v>2</v>
      </c>
    </row>
    <row r="595" ht="13.5" spans="1:8">
      <c r="A595" s="39" t="s">
        <v>784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f t="shared" si="9"/>
        <v>2</v>
      </c>
    </row>
    <row r="596" ht="13.5" spans="1:8">
      <c r="A596" s="39" t="s">
        <v>785</v>
      </c>
      <c r="B596">
        <v>36</v>
      </c>
      <c r="C596">
        <v>36</v>
      </c>
      <c r="D596">
        <v>1</v>
      </c>
      <c r="E596">
        <v>0</v>
      </c>
      <c r="F596">
        <v>0</v>
      </c>
      <c r="G596">
        <v>21</v>
      </c>
      <c r="H596">
        <f t="shared" si="9"/>
        <v>2</v>
      </c>
    </row>
    <row r="597" ht="13.5" spans="1:8">
      <c r="A597" s="39" t="s">
        <v>786</v>
      </c>
      <c r="B597">
        <v>5</v>
      </c>
      <c r="C597">
        <v>5</v>
      </c>
      <c r="D597">
        <v>1</v>
      </c>
      <c r="E597">
        <v>0</v>
      </c>
      <c r="F597">
        <v>0</v>
      </c>
      <c r="G597">
        <v>4</v>
      </c>
      <c r="H597">
        <f t="shared" si="9"/>
        <v>2</v>
      </c>
    </row>
    <row r="598" ht="13.5" spans="1:8">
      <c r="A598" s="39" t="s">
        <v>787</v>
      </c>
      <c r="B598">
        <v>5</v>
      </c>
      <c r="C598">
        <v>5</v>
      </c>
      <c r="D598">
        <v>1</v>
      </c>
      <c r="E598">
        <v>0</v>
      </c>
      <c r="F598">
        <v>0</v>
      </c>
      <c r="G598">
        <v>3</v>
      </c>
      <c r="H598">
        <f t="shared" si="9"/>
        <v>2</v>
      </c>
    </row>
    <row r="599" ht="13.5" spans="1:8">
      <c r="A599" s="39" t="s">
        <v>788</v>
      </c>
      <c r="B599">
        <v>83</v>
      </c>
      <c r="C599">
        <v>75</v>
      </c>
      <c r="D599">
        <v>0.903614457831</v>
      </c>
      <c r="E599">
        <v>8</v>
      </c>
      <c r="F599">
        <v>0.0963855421687</v>
      </c>
      <c r="G599">
        <v>38</v>
      </c>
      <c r="H599">
        <f t="shared" si="9"/>
        <v>2</v>
      </c>
    </row>
    <row r="600" ht="13.5" spans="1:8">
      <c r="A600" s="39" t="s">
        <v>789</v>
      </c>
      <c r="B600">
        <v>15</v>
      </c>
      <c r="C600">
        <v>14</v>
      </c>
      <c r="D600">
        <v>0.933333333333</v>
      </c>
      <c r="E600">
        <v>1</v>
      </c>
      <c r="F600">
        <v>0.0666666666667</v>
      </c>
      <c r="G600">
        <v>8</v>
      </c>
      <c r="H600">
        <f t="shared" si="9"/>
        <v>2</v>
      </c>
    </row>
    <row r="601" ht="13.5" spans="1:8">
      <c r="A601" s="39" t="s">
        <v>790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f t="shared" si="9"/>
        <v>2</v>
      </c>
    </row>
    <row r="602" ht="13.5" spans="1:8">
      <c r="A602" s="39" t="s">
        <v>791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1</v>
      </c>
      <c r="H602">
        <f t="shared" si="9"/>
        <v>2</v>
      </c>
    </row>
    <row r="603" ht="13.5" spans="1:8">
      <c r="A603" s="39" t="s">
        <v>792</v>
      </c>
      <c r="B603">
        <v>11</v>
      </c>
      <c r="C603">
        <v>11</v>
      </c>
      <c r="D603">
        <v>1</v>
      </c>
      <c r="E603">
        <v>0</v>
      </c>
      <c r="F603">
        <v>0</v>
      </c>
      <c r="G603">
        <v>6</v>
      </c>
      <c r="H603">
        <f t="shared" si="9"/>
        <v>2</v>
      </c>
    </row>
    <row r="604" ht="13.5" spans="1:8">
      <c r="A604" s="39" t="s">
        <v>793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f t="shared" si="9"/>
        <v>2</v>
      </c>
    </row>
    <row r="605" ht="13.5" spans="1:8">
      <c r="A605" s="39" t="s">
        <v>794</v>
      </c>
      <c r="B605">
        <v>2</v>
      </c>
      <c r="C605">
        <v>2</v>
      </c>
      <c r="D605">
        <v>1</v>
      </c>
      <c r="E605">
        <v>0</v>
      </c>
      <c r="F605">
        <v>0</v>
      </c>
      <c r="G605">
        <v>1</v>
      </c>
      <c r="H605">
        <f t="shared" si="9"/>
        <v>2</v>
      </c>
    </row>
    <row r="606" ht="13.5" spans="1:8">
      <c r="A606" s="39" t="s">
        <v>795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f t="shared" si="9"/>
        <v>2</v>
      </c>
    </row>
    <row r="607" ht="13.5" spans="1:8">
      <c r="A607" s="39" t="s">
        <v>796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f t="shared" si="9"/>
        <v>2</v>
      </c>
    </row>
    <row r="608" ht="13.5" spans="1:8">
      <c r="A608" s="39" t="s">
        <v>797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f t="shared" si="9"/>
        <v>2</v>
      </c>
    </row>
    <row r="609" ht="13.5" spans="1:8">
      <c r="A609" s="39" t="s">
        <v>798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f t="shared" si="9"/>
        <v>2</v>
      </c>
    </row>
    <row r="610" ht="13.5" spans="1:8">
      <c r="A610" s="39" t="s">
        <v>799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f t="shared" si="9"/>
        <v>2</v>
      </c>
    </row>
    <row r="611" ht="13.5" spans="1:8">
      <c r="A611" s="39" t="s">
        <v>800</v>
      </c>
      <c r="B611">
        <v>51</v>
      </c>
      <c r="C611">
        <v>51</v>
      </c>
      <c r="D611">
        <v>1</v>
      </c>
      <c r="E611">
        <v>0</v>
      </c>
      <c r="F611">
        <v>0</v>
      </c>
      <c r="G611">
        <v>26</v>
      </c>
      <c r="H611">
        <f t="shared" si="9"/>
        <v>2</v>
      </c>
    </row>
    <row r="612" ht="13.5" spans="1:8">
      <c r="A612" s="39" t="s">
        <v>801</v>
      </c>
      <c r="B612">
        <v>2</v>
      </c>
      <c r="C612">
        <v>2</v>
      </c>
      <c r="D612">
        <v>1</v>
      </c>
      <c r="E612">
        <v>0</v>
      </c>
      <c r="F612">
        <v>0</v>
      </c>
      <c r="G612">
        <v>2</v>
      </c>
      <c r="H612">
        <f t="shared" si="9"/>
        <v>2</v>
      </c>
    </row>
    <row r="613" ht="13.5" spans="1:8">
      <c r="A613" s="39" t="s">
        <v>802</v>
      </c>
      <c r="B613">
        <v>2</v>
      </c>
      <c r="C613">
        <v>2</v>
      </c>
      <c r="D613">
        <v>1</v>
      </c>
      <c r="E613">
        <v>0</v>
      </c>
      <c r="F613">
        <v>0</v>
      </c>
      <c r="G613">
        <v>1</v>
      </c>
      <c r="H613">
        <f t="shared" si="9"/>
        <v>2</v>
      </c>
    </row>
    <row r="614" ht="13.5" spans="1:8">
      <c r="A614" s="39" t="s">
        <v>803</v>
      </c>
      <c r="B614">
        <v>3</v>
      </c>
      <c r="C614">
        <v>3</v>
      </c>
      <c r="D614">
        <v>1</v>
      </c>
      <c r="E614">
        <v>0</v>
      </c>
      <c r="F614">
        <v>0</v>
      </c>
      <c r="G614">
        <v>0</v>
      </c>
      <c r="H614">
        <f t="shared" si="9"/>
        <v>2</v>
      </c>
    </row>
    <row r="615" ht="13.5" spans="1:8">
      <c r="A615" s="39" t="s">
        <v>804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f t="shared" si="9"/>
        <v>2</v>
      </c>
    </row>
    <row r="616" ht="13.5" spans="1:8">
      <c r="A616" s="39" t="s">
        <v>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</v>
      </c>
      <c r="H616">
        <f t="shared" si="9"/>
        <v>2</v>
      </c>
    </row>
    <row r="617" ht="13.5" spans="1:8">
      <c r="A617" s="39" t="s">
        <v>806</v>
      </c>
      <c r="B617">
        <v>4</v>
      </c>
      <c r="C617">
        <v>4</v>
      </c>
      <c r="D617">
        <v>1</v>
      </c>
      <c r="E617">
        <v>0</v>
      </c>
      <c r="F617">
        <v>0</v>
      </c>
      <c r="G617">
        <v>1</v>
      </c>
      <c r="H617">
        <f t="shared" si="9"/>
        <v>2</v>
      </c>
    </row>
    <row r="618" ht="13.5" spans="1:8">
      <c r="A618" s="39" t="s">
        <v>807</v>
      </c>
      <c r="B618">
        <v>7</v>
      </c>
      <c r="C618">
        <v>7</v>
      </c>
      <c r="D618">
        <v>1</v>
      </c>
      <c r="E618">
        <v>0</v>
      </c>
      <c r="F618">
        <v>0</v>
      </c>
      <c r="G618">
        <v>4</v>
      </c>
      <c r="H618">
        <f t="shared" si="9"/>
        <v>2</v>
      </c>
    </row>
    <row r="619" ht="13.5" spans="1:8">
      <c r="A619" s="39" t="s">
        <v>808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1</v>
      </c>
      <c r="H619">
        <f t="shared" si="9"/>
        <v>2</v>
      </c>
    </row>
    <row r="620" ht="13.5" spans="1:8">
      <c r="A620" s="39" t="s">
        <v>809</v>
      </c>
      <c r="B620">
        <v>2</v>
      </c>
      <c r="C620">
        <v>2</v>
      </c>
      <c r="D620">
        <v>1</v>
      </c>
      <c r="E620">
        <v>0</v>
      </c>
      <c r="F620">
        <v>0</v>
      </c>
      <c r="G620">
        <v>0</v>
      </c>
      <c r="H620">
        <f t="shared" si="9"/>
        <v>2</v>
      </c>
    </row>
    <row r="621" ht="13.5" spans="1:8">
      <c r="A621" s="39" t="s">
        <v>810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f t="shared" si="9"/>
        <v>2</v>
      </c>
    </row>
    <row r="622" ht="13.5" spans="1:8">
      <c r="A622" s="39" t="s">
        <v>811</v>
      </c>
      <c r="B622">
        <v>3</v>
      </c>
      <c r="C622">
        <v>3</v>
      </c>
      <c r="D622">
        <v>1</v>
      </c>
      <c r="E622">
        <v>0</v>
      </c>
      <c r="F622">
        <v>0</v>
      </c>
      <c r="G622">
        <v>0</v>
      </c>
      <c r="H622">
        <f t="shared" si="9"/>
        <v>2</v>
      </c>
    </row>
    <row r="623" ht="13.5" spans="1:8">
      <c r="A623" s="39" t="s">
        <v>812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f t="shared" si="9"/>
        <v>2</v>
      </c>
    </row>
    <row r="624" ht="13.5" spans="1:8">
      <c r="A624" s="39" t="s">
        <v>813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f t="shared" si="9"/>
        <v>2</v>
      </c>
    </row>
    <row r="625" ht="13.5" spans="1:8">
      <c r="A625" s="39" t="s">
        <v>814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1</v>
      </c>
      <c r="H625">
        <f t="shared" si="9"/>
        <v>2</v>
      </c>
    </row>
    <row r="626" ht="13.5" spans="1:8">
      <c r="A626" s="39" t="s">
        <v>815</v>
      </c>
      <c r="B626">
        <v>15</v>
      </c>
      <c r="C626">
        <v>15</v>
      </c>
      <c r="D626">
        <v>1</v>
      </c>
      <c r="E626">
        <v>0</v>
      </c>
      <c r="F626">
        <v>0</v>
      </c>
      <c r="G626">
        <v>25</v>
      </c>
      <c r="H626">
        <f t="shared" si="9"/>
        <v>2</v>
      </c>
    </row>
    <row r="627" ht="13.5" spans="1:8">
      <c r="A627" s="39" t="s">
        <v>816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f t="shared" si="9"/>
        <v>2</v>
      </c>
    </row>
    <row r="628" ht="13.5" spans="1:8">
      <c r="A628" s="39" t="s">
        <v>817</v>
      </c>
      <c r="B628">
        <v>115</v>
      </c>
      <c r="C628">
        <v>107</v>
      </c>
      <c r="D628">
        <v>0.930434782609</v>
      </c>
      <c r="E628">
        <v>8</v>
      </c>
      <c r="F628">
        <v>0.0695652173913</v>
      </c>
      <c r="G628">
        <v>96</v>
      </c>
      <c r="H628">
        <f t="shared" si="9"/>
        <v>2</v>
      </c>
    </row>
    <row r="629" ht="13.5" spans="1:8">
      <c r="A629" s="39" t="s">
        <v>818</v>
      </c>
      <c r="B629">
        <v>4</v>
      </c>
      <c r="C629">
        <v>4</v>
      </c>
      <c r="D629">
        <v>1</v>
      </c>
      <c r="E629">
        <v>0</v>
      </c>
      <c r="F629">
        <v>0</v>
      </c>
      <c r="G629">
        <v>1</v>
      </c>
      <c r="H629">
        <f t="shared" si="9"/>
        <v>2</v>
      </c>
    </row>
    <row r="630" ht="13.5" spans="1:8">
      <c r="A630" s="39" t="s">
        <v>819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f t="shared" si="9"/>
        <v>2</v>
      </c>
    </row>
    <row r="631" ht="13.5" spans="1:8">
      <c r="A631" s="39" t="s">
        <v>820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f t="shared" si="9"/>
        <v>2</v>
      </c>
    </row>
    <row r="632" ht="13.5" spans="1:8">
      <c r="A632" s="39" t="s">
        <v>821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f t="shared" si="9"/>
        <v>2</v>
      </c>
    </row>
    <row r="633" ht="13.5" spans="1:8">
      <c r="A633" s="39" t="s">
        <v>822</v>
      </c>
      <c r="B633">
        <v>71</v>
      </c>
      <c r="C633">
        <v>71</v>
      </c>
      <c r="D633">
        <v>1</v>
      </c>
      <c r="E633">
        <v>0</v>
      </c>
      <c r="F633">
        <v>0</v>
      </c>
      <c r="G633">
        <v>53</v>
      </c>
      <c r="H633">
        <f t="shared" si="9"/>
        <v>2</v>
      </c>
    </row>
    <row r="634" ht="13.5" spans="1:8">
      <c r="A634" s="39" t="s">
        <v>823</v>
      </c>
      <c r="B634">
        <v>2</v>
      </c>
      <c r="C634">
        <v>2</v>
      </c>
      <c r="D634">
        <v>1</v>
      </c>
      <c r="E634">
        <v>0</v>
      </c>
      <c r="F634">
        <v>0</v>
      </c>
      <c r="G634">
        <v>0</v>
      </c>
      <c r="H634">
        <f t="shared" si="9"/>
        <v>2</v>
      </c>
    </row>
    <row r="635" ht="13.5" spans="1:8">
      <c r="A635" s="39" t="s">
        <v>824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f t="shared" si="9"/>
        <v>2</v>
      </c>
    </row>
    <row r="636" ht="13.5" spans="1:8">
      <c r="A636" s="39" t="s">
        <v>825</v>
      </c>
      <c r="B636">
        <v>40</v>
      </c>
      <c r="C636">
        <v>39</v>
      </c>
      <c r="D636">
        <v>0.975</v>
      </c>
      <c r="E636">
        <v>1</v>
      </c>
      <c r="F636">
        <v>0.025</v>
      </c>
      <c r="G636">
        <v>26</v>
      </c>
      <c r="H636">
        <f t="shared" si="9"/>
        <v>2</v>
      </c>
    </row>
    <row r="637" ht="13.5" spans="1:8">
      <c r="A637" s="39" t="s">
        <v>826</v>
      </c>
      <c r="B637">
        <v>23</v>
      </c>
      <c r="C637">
        <v>23</v>
      </c>
      <c r="D637">
        <v>1</v>
      </c>
      <c r="E637">
        <v>0</v>
      </c>
      <c r="F637">
        <v>0</v>
      </c>
      <c r="G637">
        <v>21</v>
      </c>
      <c r="H637">
        <f t="shared" si="9"/>
        <v>2</v>
      </c>
    </row>
    <row r="638" ht="13.5" spans="1:8">
      <c r="A638" s="39" t="s">
        <v>827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f t="shared" si="9"/>
        <v>2</v>
      </c>
    </row>
    <row r="639" ht="13.5" spans="1:8">
      <c r="A639" s="39" t="s">
        <v>828</v>
      </c>
      <c r="B639">
        <v>8</v>
      </c>
      <c r="C639">
        <v>8</v>
      </c>
      <c r="D639">
        <v>1</v>
      </c>
      <c r="E639">
        <v>0</v>
      </c>
      <c r="F639">
        <v>0</v>
      </c>
      <c r="G639">
        <v>11</v>
      </c>
      <c r="H639">
        <f t="shared" si="9"/>
        <v>2</v>
      </c>
    </row>
    <row r="640" ht="13.5" spans="1:8">
      <c r="A640" s="39" t="s">
        <v>829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</v>
      </c>
      <c r="H640">
        <f t="shared" si="9"/>
        <v>2</v>
      </c>
    </row>
    <row r="641" ht="13.5" spans="1:8">
      <c r="A641" s="39" t="s">
        <v>830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f t="shared" si="9"/>
        <v>2</v>
      </c>
    </row>
    <row r="642" ht="13.5" spans="1:8">
      <c r="A642" s="39" t="s">
        <v>831</v>
      </c>
      <c r="B642">
        <v>258</v>
      </c>
      <c r="C642">
        <v>257</v>
      </c>
      <c r="D642">
        <v>0.996124031008</v>
      </c>
      <c r="E642">
        <v>1</v>
      </c>
      <c r="F642">
        <v>0.00387596899225</v>
      </c>
      <c r="G642">
        <v>169</v>
      </c>
      <c r="H642">
        <f t="shared" ref="H642:H705" si="10">IF(AND(B642&lt;=300,F642&gt;0.122),1,IF(AND(B642&lt;=300,F642&lt;=0.122),2,IF(F642&lt;=0.03,3,4)))</f>
        <v>2</v>
      </c>
    </row>
    <row r="643" ht="13.5" spans="1:8">
      <c r="A643" s="39" t="s">
        <v>832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f t="shared" si="10"/>
        <v>2</v>
      </c>
    </row>
    <row r="644" ht="13.5" spans="1:8">
      <c r="A644" s="39" t="s">
        <v>833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f t="shared" si="10"/>
        <v>2</v>
      </c>
    </row>
    <row r="645" ht="13.5" spans="1:8">
      <c r="A645" s="39" t="s">
        <v>834</v>
      </c>
      <c r="B645">
        <v>2</v>
      </c>
      <c r="C645">
        <v>2</v>
      </c>
      <c r="D645">
        <v>1</v>
      </c>
      <c r="E645">
        <v>0</v>
      </c>
      <c r="F645">
        <v>0</v>
      </c>
      <c r="G645">
        <v>2</v>
      </c>
      <c r="H645">
        <f t="shared" si="10"/>
        <v>2</v>
      </c>
    </row>
    <row r="646" ht="13.5" spans="1:8">
      <c r="A646" s="39" t="s">
        <v>835</v>
      </c>
      <c r="B646">
        <v>4</v>
      </c>
      <c r="C646">
        <v>4</v>
      </c>
      <c r="D646">
        <v>1</v>
      </c>
      <c r="E646">
        <v>0</v>
      </c>
      <c r="F646">
        <v>0</v>
      </c>
      <c r="G646">
        <v>5</v>
      </c>
      <c r="H646">
        <f t="shared" si="10"/>
        <v>2</v>
      </c>
    </row>
    <row r="647" ht="13.5" spans="1:8">
      <c r="A647" s="39" t="s">
        <v>836</v>
      </c>
      <c r="B647">
        <v>2</v>
      </c>
      <c r="C647">
        <v>2</v>
      </c>
      <c r="D647">
        <v>1</v>
      </c>
      <c r="E647">
        <v>0</v>
      </c>
      <c r="F647">
        <v>0</v>
      </c>
      <c r="G647">
        <v>1</v>
      </c>
      <c r="H647">
        <f t="shared" si="10"/>
        <v>2</v>
      </c>
    </row>
    <row r="648" ht="13.5" spans="1:8">
      <c r="A648" s="39" t="s">
        <v>837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f t="shared" si="10"/>
        <v>2</v>
      </c>
    </row>
    <row r="649" ht="13.5" spans="1:8">
      <c r="A649" s="39" t="s">
        <v>838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f t="shared" si="10"/>
        <v>2</v>
      </c>
    </row>
    <row r="650" ht="13.5" spans="1:8">
      <c r="A650" s="39" t="s">
        <v>839</v>
      </c>
      <c r="B650">
        <v>19</v>
      </c>
      <c r="C650">
        <v>19</v>
      </c>
      <c r="D650">
        <v>1</v>
      </c>
      <c r="E650">
        <v>0</v>
      </c>
      <c r="F650">
        <v>0</v>
      </c>
      <c r="G650">
        <v>18</v>
      </c>
      <c r="H650">
        <f t="shared" si="10"/>
        <v>2</v>
      </c>
    </row>
    <row r="651" ht="13.5" spans="1:8">
      <c r="A651" s="39" t="s">
        <v>840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f t="shared" si="10"/>
        <v>2</v>
      </c>
    </row>
    <row r="652" ht="13.5" spans="1:8">
      <c r="A652" s="39" t="s">
        <v>841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f t="shared" si="10"/>
        <v>2</v>
      </c>
    </row>
    <row r="653" ht="13.5" spans="1:8">
      <c r="A653" s="39" t="s">
        <v>842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f t="shared" si="10"/>
        <v>2</v>
      </c>
    </row>
    <row r="654" ht="13.5" spans="1:8">
      <c r="A654" s="39" t="s">
        <v>843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f t="shared" si="10"/>
        <v>2</v>
      </c>
    </row>
    <row r="655" ht="13.5" spans="1:8">
      <c r="A655" s="39" t="s">
        <v>844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f t="shared" si="10"/>
        <v>2</v>
      </c>
    </row>
    <row r="656" ht="13.5" spans="1:8">
      <c r="A656" s="39" t="s">
        <v>845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f t="shared" si="10"/>
        <v>2</v>
      </c>
    </row>
    <row r="657" ht="13.5" spans="1:8">
      <c r="A657" s="39" t="s">
        <v>846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f t="shared" si="10"/>
        <v>2</v>
      </c>
    </row>
    <row r="658" ht="13.5" spans="1:8">
      <c r="A658" s="39" t="s">
        <v>847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f t="shared" si="10"/>
        <v>2</v>
      </c>
    </row>
    <row r="659" ht="13.5" spans="1:8">
      <c r="A659" s="39" t="s">
        <v>848</v>
      </c>
      <c r="B659">
        <v>2</v>
      </c>
      <c r="C659">
        <v>2</v>
      </c>
      <c r="D659">
        <v>1</v>
      </c>
      <c r="E659">
        <v>0</v>
      </c>
      <c r="F659">
        <v>0</v>
      </c>
      <c r="G659">
        <v>0</v>
      </c>
      <c r="H659">
        <f t="shared" si="10"/>
        <v>2</v>
      </c>
    </row>
    <row r="660" ht="13.5" spans="1:8">
      <c r="A660" s="39" t="s">
        <v>849</v>
      </c>
      <c r="B660">
        <v>3</v>
      </c>
      <c r="C660">
        <v>3</v>
      </c>
      <c r="D660">
        <v>1</v>
      </c>
      <c r="E660">
        <v>0</v>
      </c>
      <c r="F660">
        <v>0</v>
      </c>
      <c r="G660">
        <v>0</v>
      </c>
      <c r="H660">
        <f t="shared" si="10"/>
        <v>2</v>
      </c>
    </row>
    <row r="661" ht="13.5" spans="1:8">
      <c r="A661" s="39" t="s">
        <v>850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f t="shared" si="10"/>
        <v>2</v>
      </c>
    </row>
    <row r="662" ht="13.5" spans="1:8">
      <c r="A662" s="39" t="s">
        <v>851</v>
      </c>
      <c r="B662">
        <v>2</v>
      </c>
      <c r="C662">
        <v>2</v>
      </c>
      <c r="D662">
        <v>1</v>
      </c>
      <c r="E662">
        <v>0</v>
      </c>
      <c r="F662">
        <v>0</v>
      </c>
      <c r="G662">
        <v>0</v>
      </c>
      <c r="H662">
        <f t="shared" si="10"/>
        <v>2</v>
      </c>
    </row>
    <row r="663" ht="13.5" spans="1:8">
      <c r="A663" s="39" t="s">
        <v>852</v>
      </c>
      <c r="B663">
        <v>2</v>
      </c>
      <c r="C663">
        <v>2</v>
      </c>
      <c r="D663">
        <v>1</v>
      </c>
      <c r="E663">
        <v>0</v>
      </c>
      <c r="F663">
        <v>0</v>
      </c>
      <c r="G663">
        <v>2</v>
      </c>
      <c r="H663">
        <f t="shared" si="10"/>
        <v>2</v>
      </c>
    </row>
    <row r="664" ht="13.5" spans="1:8">
      <c r="A664" s="39" t="s">
        <v>853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f t="shared" si="10"/>
        <v>2</v>
      </c>
    </row>
    <row r="665" ht="13.5" spans="1:8">
      <c r="A665" s="39" t="s">
        <v>854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f t="shared" si="10"/>
        <v>2</v>
      </c>
    </row>
    <row r="666" ht="13.5" spans="1:8">
      <c r="A666" s="39" t="s">
        <v>855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f t="shared" si="10"/>
        <v>2</v>
      </c>
    </row>
    <row r="667" ht="13.5" spans="1:8">
      <c r="A667" s="39" t="s">
        <v>856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f t="shared" si="10"/>
        <v>2</v>
      </c>
    </row>
    <row r="668" ht="13.5" spans="1:8">
      <c r="A668" s="39" t="s">
        <v>857</v>
      </c>
      <c r="B668">
        <v>11</v>
      </c>
      <c r="C668">
        <v>11</v>
      </c>
      <c r="D668">
        <v>1</v>
      </c>
      <c r="E668">
        <v>0</v>
      </c>
      <c r="F668">
        <v>0</v>
      </c>
      <c r="G668">
        <v>1</v>
      </c>
      <c r="H668">
        <f t="shared" si="10"/>
        <v>2</v>
      </c>
    </row>
    <row r="669" ht="13.5" spans="1:8">
      <c r="A669" s="39" t="s">
        <v>858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f t="shared" si="10"/>
        <v>2</v>
      </c>
    </row>
    <row r="670" ht="13.5" spans="1:8">
      <c r="A670" s="39" t="s">
        <v>859</v>
      </c>
      <c r="B670">
        <v>3</v>
      </c>
      <c r="C670">
        <v>3</v>
      </c>
      <c r="D670">
        <v>1</v>
      </c>
      <c r="E670">
        <v>0</v>
      </c>
      <c r="F670">
        <v>0</v>
      </c>
      <c r="G670">
        <v>0</v>
      </c>
      <c r="H670">
        <f t="shared" si="10"/>
        <v>2</v>
      </c>
    </row>
    <row r="671" ht="13.5" spans="1:8">
      <c r="A671" s="39" t="s">
        <v>860</v>
      </c>
      <c r="B671">
        <v>51</v>
      </c>
      <c r="C671">
        <v>50</v>
      </c>
      <c r="D671">
        <v>0.980392156863</v>
      </c>
      <c r="E671">
        <v>1</v>
      </c>
      <c r="F671">
        <v>0.0196078431373</v>
      </c>
      <c r="G671">
        <v>34</v>
      </c>
      <c r="H671">
        <f t="shared" si="10"/>
        <v>2</v>
      </c>
    </row>
    <row r="672" ht="13.5" spans="1:8">
      <c r="A672" s="39" t="s">
        <v>861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1</v>
      </c>
      <c r="H672">
        <f t="shared" si="10"/>
        <v>2</v>
      </c>
    </row>
    <row r="673" ht="13.5" spans="1:8">
      <c r="A673" s="39" t="s">
        <v>862</v>
      </c>
      <c r="B673">
        <v>3</v>
      </c>
      <c r="C673">
        <v>3</v>
      </c>
      <c r="D673">
        <v>1</v>
      </c>
      <c r="E673">
        <v>0</v>
      </c>
      <c r="F673">
        <v>0</v>
      </c>
      <c r="G673">
        <v>0</v>
      </c>
      <c r="H673">
        <f t="shared" si="10"/>
        <v>2</v>
      </c>
    </row>
    <row r="674" ht="13.5" spans="1:8">
      <c r="A674" s="39" t="s">
        <v>863</v>
      </c>
      <c r="B674">
        <v>289</v>
      </c>
      <c r="C674">
        <v>288</v>
      </c>
      <c r="D674">
        <v>0.996539792388</v>
      </c>
      <c r="E674">
        <v>1</v>
      </c>
      <c r="F674">
        <v>0.00346020761246</v>
      </c>
      <c r="G674">
        <v>127</v>
      </c>
      <c r="H674">
        <f t="shared" si="10"/>
        <v>2</v>
      </c>
    </row>
    <row r="675" ht="13.5" spans="1:8">
      <c r="A675" s="39" t="s">
        <v>864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f t="shared" si="10"/>
        <v>2</v>
      </c>
    </row>
    <row r="676" ht="13.5" spans="1:8">
      <c r="A676" s="39" t="s">
        <v>865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f t="shared" si="10"/>
        <v>2</v>
      </c>
    </row>
    <row r="677" ht="13.5" spans="1:8">
      <c r="A677" s="39" t="s">
        <v>866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f t="shared" si="10"/>
        <v>2</v>
      </c>
    </row>
    <row r="678" ht="13.5" spans="1:8">
      <c r="A678" s="39" t="s">
        <v>867</v>
      </c>
      <c r="B678">
        <v>106</v>
      </c>
      <c r="C678">
        <v>100</v>
      </c>
      <c r="D678">
        <v>0.943396226415</v>
      </c>
      <c r="E678">
        <v>6</v>
      </c>
      <c r="F678">
        <v>0.0566037735849</v>
      </c>
      <c r="G678">
        <v>46</v>
      </c>
      <c r="H678">
        <f t="shared" si="10"/>
        <v>2</v>
      </c>
    </row>
    <row r="679" ht="13.5" spans="1:8">
      <c r="A679" s="39" t="s">
        <v>868</v>
      </c>
      <c r="B679">
        <v>2</v>
      </c>
      <c r="C679">
        <v>2</v>
      </c>
      <c r="D679">
        <v>1</v>
      </c>
      <c r="E679">
        <v>0</v>
      </c>
      <c r="F679">
        <v>0</v>
      </c>
      <c r="G679">
        <v>1</v>
      </c>
      <c r="H679">
        <f t="shared" si="10"/>
        <v>2</v>
      </c>
    </row>
    <row r="680" ht="13.5" spans="1:8">
      <c r="A680" s="39" t="s">
        <v>869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</v>
      </c>
      <c r="H680">
        <f t="shared" si="10"/>
        <v>2</v>
      </c>
    </row>
    <row r="681" ht="13.5" spans="1:8">
      <c r="A681" s="39" t="s">
        <v>870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f t="shared" si="10"/>
        <v>2</v>
      </c>
    </row>
    <row r="682" ht="13.5" spans="1:8">
      <c r="A682" s="39" t="s">
        <v>871</v>
      </c>
      <c r="B682">
        <v>10</v>
      </c>
      <c r="C682">
        <v>10</v>
      </c>
      <c r="D682">
        <v>1</v>
      </c>
      <c r="E682">
        <v>0</v>
      </c>
      <c r="F682">
        <v>0</v>
      </c>
      <c r="G682">
        <v>6</v>
      </c>
      <c r="H682">
        <f t="shared" si="10"/>
        <v>2</v>
      </c>
    </row>
    <row r="683" ht="13.5" spans="1:8">
      <c r="A683" s="39" t="s">
        <v>872</v>
      </c>
      <c r="B683">
        <v>2</v>
      </c>
      <c r="C683">
        <v>2</v>
      </c>
      <c r="D683">
        <v>1</v>
      </c>
      <c r="E683">
        <v>0</v>
      </c>
      <c r="F683">
        <v>0</v>
      </c>
      <c r="G683">
        <v>1</v>
      </c>
      <c r="H683">
        <f t="shared" si="10"/>
        <v>2</v>
      </c>
    </row>
    <row r="684" ht="13.5" spans="1:8">
      <c r="A684" s="39" t="s">
        <v>873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f t="shared" si="10"/>
        <v>2</v>
      </c>
    </row>
    <row r="685" ht="13.5" spans="1:8">
      <c r="A685" s="39" t="s">
        <v>874</v>
      </c>
      <c r="B685">
        <v>3</v>
      </c>
      <c r="C685">
        <v>3</v>
      </c>
      <c r="D685">
        <v>1</v>
      </c>
      <c r="E685">
        <v>0</v>
      </c>
      <c r="F685">
        <v>0</v>
      </c>
      <c r="G685">
        <v>6</v>
      </c>
      <c r="H685">
        <f t="shared" si="10"/>
        <v>2</v>
      </c>
    </row>
    <row r="686" ht="13.5" spans="1:8">
      <c r="A686" s="39" t="s">
        <v>875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f t="shared" si="10"/>
        <v>2</v>
      </c>
    </row>
    <row r="687" ht="13.5" spans="1:8">
      <c r="A687" s="39" t="s">
        <v>876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2</v>
      </c>
      <c r="H687">
        <f t="shared" si="10"/>
        <v>2</v>
      </c>
    </row>
    <row r="688" ht="13.5" spans="1:8">
      <c r="A688" s="39" t="s">
        <v>877</v>
      </c>
      <c r="B688">
        <v>5</v>
      </c>
      <c r="C688">
        <v>5</v>
      </c>
      <c r="D688">
        <v>1</v>
      </c>
      <c r="E688">
        <v>0</v>
      </c>
      <c r="F688">
        <v>0</v>
      </c>
      <c r="G688">
        <v>2</v>
      </c>
      <c r="H688">
        <f t="shared" si="10"/>
        <v>2</v>
      </c>
    </row>
    <row r="689" ht="13.5" spans="1:8">
      <c r="A689" s="39" t="s">
        <v>878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f t="shared" si="10"/>
        <v>2</v>
      </c>
    </row>
    <row r="690" ht="13.5" spans="1:8">
      <c r="A690" s="39" t="s">
        <v>879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f t="shared" si="10"/>
        <v>2</v>
      </c>
    </row>
    <row r="691" ht="13.5" spans="1:8">
      <c r="A691" s="39" t="s">
        <v>880</v>
      </c>
      <c r="B691">
        <v>34</v>
      </c>
      <c r="C691">
        <v>33</v>
      </c>
      <c r="D691">
        <v>0.970588235294</v>
      </c>
      <c r="E691">
        <v>1</v>
      </c>
      <c r="F691">
        <v>0.0294117647059</v>
      </c>
      <c r="G691">
        <v>12</v>
      </c>
      <c r="H691">
        <f t="shared" si="10"/>
        <v>2</v>
      </c>
    </row>
    <row r="692" ht="13.5" spans="1:8">
      <c r="A692" s="39" t="s">
        <v>881</v>
      </c>
      <c r="B692">
        <v>4</v>
      </c>
      <c r="C692">
        <v>4</v>
      </c>
      <c r="D692">
        <v>1</v>
      </c>
      <c r="E692">
        <v>0</v>
      </c>
      <c r="F692">
        <v>0</v>
      </c>
      <c r="G692">
        <v>1</v>
      </c>
      <c r="H692">
        <f t="shared" si="10"/>
        <v>2</v>
      </c>
    </row>
    <row r="693" ht="13.5" spans="1:8">
      <c r="A693" s="39" t="s">
        <v>882</v>
      </c>
      <c r="B693">
        <v>10</v>
      </c>
      <c r="C693">
        <v>9</v>
      </c>
      <c r="D693">
        <v>0.9</v>
      </c>
      <c r="E693">
        <v>1</v>
      </c>
      <c r="F693">
        <v>0.1</v>
      </c>
      <c r="G693">
        <v>9</v>
      </c>
      <c r="H693">
        <f t="shared" si="10"/>
        <v>2</v>
      </c>
    </row>
    <row r="694" ht="13.5" spans="1:8">
      <c r="A694" s="39" t="s">
        <v>883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f t="shared" si="10"/>
        <v>2</v>
      </c>
    </row>
    <row r="695" ht="13.5" spans="1:8">
      <c r="A695" s="39" t="s">
        <v>884</v>
      </c>
      <c r="B695">
        <v>204</v>
      </c>
      <c r="C695">
        <v>203</v>
      </c>
      <c r="D695">
        <v>0.995098039216</v>
      </c>
      <c r="E695">
        <v>1</v>
      </c>
      <c r="F695">
        <v>0.00490196078431</v>
      </c>
      <c r="G695">
        <v>140</v>
      </c>
      <c r="H695">
        <f t="shared" si="10"/>
        <v>2</v>
      </c>
    </row>
    <row r="696" ht="13.5" spans="1:8">
      <c r="A696" s="39" t="s">
        <v>885</v>
      </c>
      <c r="B696">
        <v>3</v>
      </c>
      <c r="C696">
        <v>3</v>
      </c>
      <c r="D696">
        <v>1</v>
      </c>
      <c r="E696">
        <v>0</v>
      </c>
      <c r="F696">
        <v>0</v>
      </c>
      <c r="G696">
        <v>1</v>
      </c>
      <c r="H696">
        <f t="shared" si="10"/>
        <v>2</v>
      </c>
    </row>
    <row r="697" ht="13.5" spans="1:8">
      <c r="A697" s="39" t="s">
        <v>886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f t="shared" si="10"/>
        <v>2</v>
      </c>
    </row>
    <row r="698" ht="13.5" spans="1:8">
      <c r="A698" s="39" t="s">
        <v>887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f t="shared" si="10"/>
        <v>2</v>
      </c>
    </row>
    <row r="699" ht="13.5" spans="1:8">
      <c r="A699" s="39" t="s">
        <v>888</v>
      </c>
      <c r="B699">
        <v>4</v>
      </c>
      <c r="C699">
        <v>4</v>
      </c>
      <c r="D699">
        <v>1</v>
      </c>
      <c r="E699">
        <v>0</v>
      </c>
      <c r="F699">
        <v>0</v>
      </c>
      <c r="G699">
        <v>2</v>
      </c>
      <c r="H699">
        <f t="shared" si="10"/>
        <v>2</v>
      </c>
    </row>
    <row r="700" ht="13.5" spans="1:8">
      <c r="A700" s="39" t="s">
        <v>889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f t="shared" si="10"/>
        <v>2</v>
      </c>
    </row>
    <row r="701" ht="13.5" spans="1:8">
      <c r="A701" s="39" t="s">
        <v>890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f t="shared" si="10"/>
        <v>2</v>
      </c>
    </row>
    <row r="702" ht="13.5" spans="1:8">
      <c r="A702" s="39" t="s">
        <v>891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f t="shared" si="10"/>
        <v>2</v>
      </c>
    </row>
    <row r="703" ht="13.5" spans="1:8">
      <c r="A703" s="39" t="s">
        <v>892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f t="shared" si="10"/>
        <v>2</v>
      </c>
    </row>
    <row r="704" ht="13.5" spans="1:8">
      <c r="A704" s="39" t="s">
        <v>893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f t="shared" si="10"/>
        <v>2</v>
      </c>
    </row>
    <row r="705" ht="13.5" spans="1:8">
      <c r="A705" s="39" t="s">
        <v>894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f t="shared" si="10"/>
        <v>2</v>
      </c>
    </row>
    <row r="706" ht="13.5" spans="1:8">
      <c r="A706" s="39" t="s">
        <v>895</v>
      </c>
      <c r="B706">
        <v>15</v>
      </c>
      <c r="C706">
        <v>15</v>
      </c>
      <c r="D706">
        <v>1</v>
      </c>
      <c r="E706">
        <v>0</v>
      </c>
      <c r="F706">
        <v>0</v>
      </c>
      <c r="G706">
        <v>11</v>
      </c>
      <c r="H706">
        <f t="shared" ref="H706:H714" si="11">IF(AND(B706&lt;=300,F706&gt;0.122),1,IF(AND(B706&lt;=300,F706&lt;=0.122),2,IF(F706&lt;=0.03,3,4)))</f>
        <v>2</v>
      </c>
    </row>
    <row r="707" ht="13.5" spans="1:8">
      <c r="A707" s="39" t="s">
        <v>896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f t="shared" si="11"/>
        <v>2</v>
      </c>
    </row>
    <row r="708" ht="13.5" spans="1:8">
      <c r="A708" s="39" t="s">
        <v>897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f t="shared" si="11"/>
        <v>2</v>
      </c>
    </row>
    <row r="709" ht="13.5" spans="1:8">
      <c r="A709" s="39" t="s">
        <v>898</v>
      </c>
      <c r="B709">
        <v>2</v>
      </c>
      <c r="C709">
        <v>2</v>
      </c>
      <c r="D709">
        <v>1</v>
      </c>
      <c r="E709">
        <v>0</v>
      </c>
      <c r="F709">
        <v>0</v>
      </c>
      <c r="G709">
        <v>2</v>
      </c>
      <c r="H709">
        <f t="shared" si="11"/>
        <v>2</v>
      </c>
    </row>
    <row r="710" ht="13.5" spans="1:8">
      <c r="A710" s="39" t="s">
        <v>899</v>
      </c>
      <c r="B710">
        <v>2</v>
      </c>
      <c r="C710">
        <v>2</v>
      </c>
      <c r="D710">
        <v>1</v>
      </c>
      <c r="E710">
        <v>0</v>
      </c>
      <c r="F710">
        <v>0</v>
      </c>
      <c r="G710">
        <v>1</v>
      </c>
      <c r="H710">
        <f t="shared" si="11"/>
        <v>2</v>
      </c>
    </row>
    <row r="711" ht="13.5" spans="1:8">
      <c r="A711" s="39" t="s">
        <v>900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1</v>
      </c>
      <c r="H711">
        <f t="shared" si="11"/>
        <v>2</v>
      </c>
    </row>
    <row r="712" ht="13.5" spans="1:8">
      <c r="A712" s="39" t="s">
        <v>901</v>
      </c>
      <c r="B712">
        <v>4</v>
      </c>
      <c r="C712">
        <v>4</v>
      </c>
      <c r="D712">
        <v>1</v>
      </c>
      <c r="E712">
        <v>0</v>
      </c>
      <c r="F712">
        <v>0</v>
      </c>
      <c r="G712">
        <v>1</v>
      </c>
      <c r="H712">
        <f t="shared" si="11"/>
        <v>2</v>
      </c>
    </row>
    <row r="713" ht="13.5" spans="1:8">
      <c r="A713" s="39" t="s">
        <v>902</v>
      </c>
      <c r="B713">
        <v>5</v>
      </c>
      <c r="C713">
        <v>5</v>
      </c>
      <c r="D713">
        <v>1</v>
      </c>
      <c r="E713">
        <v>0</v>
      </c>
      <c r="F713">
        <v>0</v>
      </c>
      <c r="G713">
        <v>3</v>
      </c>
      <c r="H713">
        <f t="shared" si="11"/>
        <v>2</v>
      </c>
    </row>
    <row r="714" ht="13.5" spans="1:8">
      <c r="A714" s="39" t="s">
        <v>903</v>
      </c>
      <c r="B714">
        <v>2</v>
      </c>
      <c r="C714">
        <v>2</v>
      </c>
      <c r="D714">
        <v>1</v>
      </c>
      <c r="E714">
        <v>0</v>
      </c>
      <c r="F714">
        <v>0</v>
      </c>
      <c r="G714">
        <v>1</v>
      </c>
      <c r="H714">
        <f t="shared" si="11"/>
        <v>2</v>
      </c>
    </row>
    <row r="715" spans="1:8">
      <c r="A715" s="42" t="s">
        <v>904</v>
      </c>
      <c r="B715" s="43">
        <v>1</v>
      </c>
      <c r="C715" s="43">
        <v>1</v>
      </c>
      <c r="D715" s="43">
        <v>1</v>
      </c>
      <c r="E715" s="43">
        <v>0</v>
      </c>
      <c r="F715" s="43">
        <v>0</v>
      </c>
      <c r="G715" s="43">
        <v>0</v>
      </c>
      <c r="H715">
        <v>2</v>
      </c>
    </row>
    <row r="716" ht="13.5" spans="1:8">
      <c r="A716" s="39" t="s">
        <v>905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f t="shared" ref="H716:H779" si="12">IF(AND(B716&lt;=300,F716&gt;0.122),1,IF(AND(B716&lt;=300,F716&lt;=0.122),2,IF(F716&lt;=0.03,3,4)))</f>
        <v>2</v>
      </c>
    </row>
    <row r="717" ht="13.5" spans="1:8">
      <c r="A717" s="39" t="s">
        <v>906</v>
      </c>
      <c r="B717">
        <v>23</v>
      </c>
      <c r="C717">
        <v>23</v>
      </c>
      <c r="D717">
        <v>1</v>
      </c>
      <c r="E717">
        <v>0</v>
      </c>
      <c r="F717">
        <v>0</v>
      </c>
      <c r="G717">
        <v>23</v>
      </c>
      <c r="H717">
        <f t="shared" si="12"/>
        <v>2</v>
      </c>
    </row>
    <row r="718" ht="13.5" spans="1:8">
      <c r="A718" s="39" t="s">
        <v>907</v>
      </c>
      <c r="B718">
        <v>2</v>
      </c>
      <c r="C718">
        <v>2</v>
      </c>
      <c r="D718">
        <v>1</v>
      </c>
      <c r="E718">
        <v>0</v>
      </c>
      <c r="F718">
        <v>0</v>
      </c>
      <c r="G718">
        <v>2</v>
      </c>
      <c r="H718">
        <f t="shared" si="12"/>
        <v>2</v>
      </c>
    </row>
    <row r="719" ht="13.5" spans="1:8">
      <c r="A719" s="39" t="s">
        <v>908</v>
      </c>
      <c r="B719">
        <v>87</v>
      </c>
      <c r="C719">
        <v>85</v>
      </c>
      <c r="D719">
        <v>0.977011494253</v>
      </c>
      <c r="E719">
        <v>2</v>
      </c>
      <c r="F719">
        <v>0.0229885057471</v>
      </c>
      <c r="G719">
        <v>62</v>
      </c>
      <c r="H719">
        <f t="shared" si="12"/>
        <v>2</v>
      </c>
    </row>
    <row r="720" ht="13.5" spans="1:8">
      <c r="A720" s="39" t="s">
        <v>909</v>
      </c>
      <c r="B720">
        <v>2</v>
      </c>
      <c r="C720">
        <v>2</v>
      </c>
      <c r="D720">
        <v>1</v>
      </c>
      <c r="E720">
        <v>0</v>
      </c>
      <c r="F720">
        <v>0</v>
      </c>
      <c r="G720">
        <v>1</v>
      </c>
      <c r="H720">
        <f t="shared" si="12"/>
        <v>2</v>
      </c>
    </row>
    <row r="721" ht="13.5" spans="1:8">
      <c r="A721" s="39" t="s">
        <v>910</v>
      </c>
      <c r="B721">
        <v>14</v>
      </c>
      <c r="C721">
        <v>14</v>
      </c>
      <c r="D721">
        <v>1</v>
      </c>
      <c r="E721">
        <v>0</v>
      </c>
      <c r="F721">
        <v>0</v>
      </c>
      <c r="G721">
        <v>21</v>
      </c>
      <c r="H721">
        <f t="shared" si="12"/>
        <v>2</v>
      </c>
    </row>
    <row r="722" ht="13.5" spans="1:8">
      <c r="A722" s="39" t="s">
        <v>911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f t="shared" si="12"/>
        <v>2</v>
      </c>
    </row>
    <row r="723" ht="13.5" spans="1:8">
      <c r="A723" s="39" t="s">
        <v>912</v>
      </c>
      <c r="B723">
        <v>4</v>
      </c>
      <c r="C723">
        <v>4</v>
      </c>
      <c r="D723">
        <v>1</v>
      </c>
      <c r="E723">
        <v>0</v>
      </c>
      <c r="F723">
        <v>0</v>
      </c>
      <c r="G723">
        <v>4</v>
      </c>
      <c r="H723">
        <f t="shared" si="12"/>
        <v>2</v>
      </c>
    </row>
    <row r="724" ht="13.5" spans="1:8">
      <c r="A724" s="39" t="s">
        <v>913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f t="shared" si="12"/>
        <v>2</v>
      </c>
    </row>
    <row r="725" ht="13.5" spans="1:8">
      <c r="A725" s="39" t="s">
        <v>914</v>
      </c>
      <c r="B725">
        <v>3</v>
      </c>
      <c r="C725">
        <v>3</v>
      </c>
      <c r="D725">
        <v>1</v>
      </c>
      <c r="E725">
        <v>0</v>
      </c>
      <c r="F725">
        <v>0</v>
      </c>
      <c r="G725">
        <v>0</v>
      </c>
      <c r="H725">
        <f t="shared" si="12"/>
        <v>2</v>
      </c>
    </row>
    <row r="726" ht="13.5" spans="1:8">
      <c r="A726" s="39" t="s">
        <v>915</v>
      </c>
      <c r="B726">
        <v>64</v>
      </c>
      <c r="C726">
        <v>63</v>
      </c>
      <c r="D726">
        <v>0.984375</v>
      </c>
      <c r="E726">
        <v>1</v>
      </c>
      <c r="F726">
        <v>0.015625</v>
      </c>
      <c r="G726">
        <v>31</v>
      </c>
      <c r="H726">
        <f t="shared" si="12"/>
        <v>2</v>
      </c>
    </row>
    <row r="727" ht="13.5" spans="1:8">
      <c r="A727" s="39" t="s">
        <v>916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f t="shared" si="12"/>
        <v>2</v>
      </c>
    </row>
    <row r="728" ht="13.5" spans="1:8">
      <c r="A728" s="39" t="s">
        <v>917</v>
      </c>
      <c r="B728">
        <v>2</v>
      </c>
      <c r="C728">
        <v>2</v>
      </c>
      <c r="D728">
        <v>1</v>
      </c>
      <c r="E728">
        <v>0</v>
      </c>
      <c r="F728">
        <v>0</v>
      </c>
      <c r="G728">
        <v>0</v>
      </c>
      <c r="H728">
        <f t="shared" si="12"/>
        <v>2</v>
      </c>
    </row>
    <row r="729" ht="13.5" spans="1:8">
      <c r="A729" s="39" t="s">
        <v>918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</v>
      </c>
      <c r="H729">
        <f t="shared" si="12"/>
        <v>2</v>
      </c>
    </row>
    <row r="730" ht="13.5" spans="1:8">
      <c r="A730" s="39" t="s">
        <v>919</v>
      </c>
      <c r="B730">
        <v>12</v>
      </c>
      <c r="C730">
        <v>11</v>
      </c>
      <c r="D730">
        <v>0.916666666667</v>
      </c>
      <c r="E730">
        <v>1</v>
      </c>
      <c r="F730">
        <v>0.0833333333333</v>
      </c>
      <c r="G730">
        <v>3</v>
      </c>
      <c r="H730">
        <f t="shared" si="12"/>
        <v>2</v>
      </c>
    </row>
    <row r="731" ht="13.5" spans="1:8">
      <c r="A731" s="39" t="s">
        <v>920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f t="shared" si="12"/>
        <v>2</v>
      </c>
    </row>
    <row r="732" ht="13.5" spans="1:8">
      <c r="A732" s="39" t="s">
        <v>921</v>
      </c>
      <c r="B732">
        <v>31</v>
      </c>
      <c r="C732">
        <v>31</v>
      </c>
      <c r="D732">
        <v>1</v>
      </c>
      <c r="E732">
        <v>0</v>
      </c>
      <c r="F732">
        <v>0</v>
      </c>
      <c r="G732">
        <v>7</v>
      </c>
      <c r="H732">
        <f t="shared" si="12"/>
        <v>2</v>
      </c>
    </row>
    <row r="733" ht="13.5" spans="1:8">
      <c r="A733" s="39" t="s">
        <v>922</v>
      </c>
      <c r="B733">
        <v>4</v>
      </c>
      <c r="C733">
        <v>4</v>
      </c>
      <c r="D733">
        <v>1</v>
      </c>
      <c r="E733">
        <v>0</v>
      </c>
      <c r="F733">
        <v>0</v>
      </c>
      <c r="G733">
        <v>5</v>
      </c>
      <c r="H733">
        <f t="shared" si="12"/>
        <v>2</v>
      </c>
    </row>
    <row r="734" ht="13.5" spans="1:8">
      <c r="A734" s="39" t="s">
        <v>923</v>
      </c>
      <c r="B734">
        <v>100</v>
      </c>
      <c r="C734">
        <v>100</v>
      </c>
      <c r="D734">
        <v>1</v>
      </c>
      <c r="E734">
        <v>0</v>
      </c>
      <c r="F734">
        <v>0</v>
      </c>
      <c r="G734">
        <v>49</v>
      </c>
      <c r="H734">
        <f t="shared" si="12"/>
        <v>2</v>
      </c>
    </row>
    <row r="735" ht="13.5" spans="1:8">
      <c r="A735" s="39" t="s">
        <v>924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f t="shared" si="12"/>
        <v>2</v>
      </c>
    </row>
    <row r="736" ht="13.5" spans="1:8">
      <c r="A736" s="39" t="s">
        <v>925</v>
      </c>
      <c r="B736">
        <v>2</v>
      </c>
      <c r="C736">
        <v>2</v>
      </c>
      <c r="D736">
        <v>1</v>
      </c>
      <c r="E736">
        <v>0</v>
      </c>
      <c r="F736">
        <v>0</v>
      </c>
      <c r="G736">
        <v>1</v>
      </c>
      <c r="H736">
        <f t="shared" si="12"/>
        <v>2</v>
      </c>
    </row>
    <row r="737" ht="13.5" spans="1:8">
      <c r="A737" s="39" t="s">
        <v>926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f t="shared" si="12"/>
        <v>2</v>
      </c>
    </row>
    <row r="738" ht="13.5" spans="1:8">
      <c r="A738" s="39" t="s">
        <v>927</v>
      </c>
      <c r="B738">
        <v>8</v>
      </c>
      <c r="C738">
        <v>8</v>
      </c>
      <c r="D738">
        <v>1</v>
      </c>
      <c r="E738">
        <v>0</v>
      </c>
      <c r="F738">
        <v>0</v>
      </c>
      <c r="G738">
        <v>6</v>
      </c>
      <c r="H738">
        <f t="shared" si="12"/>
        <v>2</v>
      </c>
    </row>
    <row r="739" ht="13.5" spans="1:8">
      <c r="A739" s="39" t="s">
        <v>928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f t="shared" si="12"/>
        <v>2</v>
      </c>
    </row>
    <row r="740" ht="13.5" spans="1:8">
      <c r="A740" s="39" t="s">
        <v>929</v>
      </c>
      <c r="B740">
        <v>3</v>
      </c>
      <c r="C740">
        <v>3</v>
      </c>
      <c r="D740">
        <v>1</v>
      </c>
      <c r="E740">
        <v>0</v>
      </c>
      <c r="F740">
        <v>0</v>
      </c>
      <c r="G740">
        <v>4</v>
      </c>
      <c r="H740">
        <f t="shared" si="12"/>
        <v>2</v>
      </c>
    </row>
    <row r="741" ht="13.5" spans="1:8">
      <c r="A741" s="39" t="s">
        <v>930</v>
      </c>
      <c r="B741">
        <v>4</v>
      </c>
      <c r="C741">
        <v>4</v>
      </c>
      <c r="D741">
        <v>1</v>
      </c>
      <c r="E741">
        <v>0</v>
      </c>
      <c r="F741">
        <v>0</v>
      </c>
      <c r="G741">
        <v>2</v>
      </c>
      <c r="H741">
        <f t="shared" si="12"/>
        <v>2</v>
      </c>
    </row>
    <row r="742" ht="13.5" spans="1:8">
      <c r="A742" s="39" t="s">
        <v>931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f t="shared" si="12"/>
        <v>2</v>
      </c>
    </row>
    <row r="743" ht="13.5" spans="1:8">
      <c r="A743" s="39" t="s">
        <v>932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f t="shared" si="12"/>
        <v>2</v>
      </c>
    </row>
    <row r="744" ht="13.5" spans="1:8">
      <c r="A744" s="39" t="s">
        <v>933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f t="shared" si="12"/>
        <v>2</v>
      </c>
    </row>
    <row r="745" ht="13.5" spans="1:8">
      <c r="A745" s="39" t="s">
        <v>934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f t="shared" si="12"/>
        <v>2</v>
      </c>
    </row>
    <row r="746" ht="13.5" spans="1:8">
      <c r="A746" s="39" t="s">
        <v>935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f t="shared" si="12"/>
        <v>2</v>
      </c>
    </row>
    <row r="747" ht="13.5" spans="1:8">
      <c r="A747" s="39" t="s">
        <v>936</v>
      </c>
      <c r="B747">
        <v>46</v>
      </c>
      <c r="C747">
        <v>45</v>
      </c>
      <c r="D747">
        <v>0.978260869565</v>
      </c>
      <c r="E747">
        <v>1</v>
      </c>
      <c r="F747">
        <v>0.0217391304348</v>
      </c>
      <c r="G747">
        <v>39</v>
      </c>
      <c r="H747">
        <f t="shared" si="12"/>
        <v>2</v>
      </c>
    </row>
    <row r="748" ht="13.5" spans="1:8">
      <c r="A748" s="39" t="s">
        <v>937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1</v>
      </c>
      <c r="H748">
        <f t="shared" si="12"/>
        <v>2</v>
      </c>
    </row>
    <row r="749" ht="13.5" spans="1:8">
      <c r="A749" s="39" t="s">
        <v>938</v>
      </c>
      <c r="B749">
        <v>25</v>
      </c>
      <c r="C749">
        <v>25</v>
      </c>
      <c r="D749">
        <v>1</v>
      </c>
      <c r="E749">
        <v>0</v>
      </c>
      <c r="F749">
        <v>0</v>
      </c>
      <c r="G749">
        <v>6</v>
      </c>
      <c r="H749">
        <f t="shared" si="12"/>
        <v>2</v>
      </c>
    </row>
    <row r="750" ht="13.5" spans="1:8">
      <c r="A750" s="39" t="s">
        <v>939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f t="shared" si="12"/>
        <v>2</v>
      </c>
    </row>
    <row r="751" ht="13.5" spans="1:8">
      <c r="A751" s="39" t="s">
        <v>940</v>
      </c>
      <c r="B751">
        <v>6</v>
      </c>
      <c r="C751">
        <v>6</v>
      </c>
      <c r="D751">
        <v>1</v>
      </c>
      <c r="E751">
        <v>0</v>
      </c>
      <c r="F751">
        <v>0</v>
      </c>
      <c r="G751">
        <v>1</v>
      </c>
      <c r="H751">
        <f t="shared" si="12"/>
        <v>2</v>
      </c>
    </row>
    <row r="752" ht="13.5" spans="1:8">
      <c r="A752" s="39" t="s">
        <v>941</v>
      </c>
      <c r="B752">
        <v>34</v>
      </c>
      <c r="C752">
        <v>34</v>
      </c>
      <c r="D752">
        <v>1</v>
      </c>
      <c r="E752">
        <v>0</v>
      </c>
      <c r="F752">
        <v>0</v>
      </c>
      <c r="G752">
        <v>4</v>
      </c>
      <c r="H752">
        <f t="shared" si="12"/>
        <v>2</v>
      </c>
    </row>
    <row r="753" ht="13.5" spans="1:8">
      <c r="A753" s="39" t="s">
        <v>942</v>
      </c>
      <c r="B753">
        <v>3</v>
      </c>
      <c r="C753">
        <v>3</v>
      </c>
      <c r="D753">
        <v>1</v>
      </c>
      <c r="E753">
        <v>0</v>
      </c>
      <c r="F753">
        <v>0</v>
      </c>
      <c r="G753">
        <v>6</v>
      </c>
      <c r="H753">
        <f t="shared" si="12"/>
        <v>2</v>
      </c>
    </row>
    <row r="754" ht="13.5" spans="1:8">
      <c r="A754" s="39" t="s">
        <v>943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f t="shared" si="12"/>
        <v>2</v>
      </c>
    </row>
    <row r="755" ht="13.5" spans="1:8">
      <c r="A755" s="39" t="s">
        <v>944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f t="shared" si="12"/>
        <v>2</v>
      </c>
    </row>
    <row r="756" ht="13.5" spans="1:8">
      <c r="A756" s="39" t="s">
        <v>945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f t="shared" si="12"/>
        <v>2</v>
      </c>
    </row>
    <row r="757" ht="13.5" spans="1:8">
      <c r="A757" s="39" t="s">
        <v>946</v>
      </c>
      <c r="B757">
        <v>19</v>
      </c>
      <c r="C757">
        <v>19</v>
      </c>
      <c r="D757">
        <v>1</v>
      </c>
      <c r="E757">
        <v>0</v>
      </c>
      <c r="F757">
        <v>0</v>
      </c>
      <c r="G757">
        <v>11</v>
      </c>
      <c r="H757">
        <f t="shared" si="12"/>
        <v>2</v>
      </c>
    </row>
    <row r="758" ht="13.5" spans="1:8">
      <c r="A758" s="39" t="s">
        <v>947</v>
      </c>
      <c r="B758">
        <v>10</v>
      </c>
      <c r="C758">
        <v>10</v>
      </c>
      <c r="D758">
        <v>1</v>
      </c>
      <c r="E758">
        <v>0</v>
      </c>
      <c r="F758">
        <v>0</v>
      </c>
      <c r="G758">
        <v>7</v>
      </c>
      <c r="H758">
        <f t="shared" si="12"/>
        <v>2</v>
      </c>
    </row>
    <row r="759" ht="13.5" spans="1:8">
      <c r="A759" s="39" t="s">
        <v>948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f t="shared" si="12"/>
        <v>2</v>
      </c>
    </row>
    <row r="760" ht="13.5" spans="1:8">
      <c r="A760" s="39" t="s">
        <v>949</v>
      </c>
      <c r="B760">
        <v>238</v>
      </c>
      <c r="C760">
        <v>237</v>
      </c>
      <c r="D760">
        <v>0.995798319328</v>
      </c>
      <c r="E760">
        <v>1</v>
      </c>
      <c r="F760">
        <v>0.00420168067227</v>
      </c>
      <c r="G760">
        <v>83</v>
      </c>
      <c r="H760">
        <f t="shared" si="12"/>
        <v>2</v>
      </c>
    </row>
    <row r="761" ht="13.5" spans="1:8">
      <c r="A761" s="39" t="s">
        <v>950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f t="shared" si="12"/>
        <v>2</v>
      </c>
    </row>
    <row r="762" ht="13.5" spans="1:8">
      <c r="A762" s="39" t="s">
        <v>951</v>
      </c>
      <c r="B762">
        <v>21</v>
      </c>
      <c r="C762">
        <v>21</v>
      </c>
      <c r="D762">
        <v>1</v>
      </c>
      <c r="E762">
        <v>0</v>
      </c>
      <c r="F762">
        <v>0</v>
      </c>
      <c r="G762">
        <v>9</v>
      </c>
      <c r="H762">
        <f t="shared" si="12"/>
        <v>2</v>
      </c>
    </row>
    <row r="763" ht="13.5" spans="1:8">
      <c r="A763" s="39" t="s">
        <v>952</v>
      </c>
      <c r="B763">
        <v>11</v>
      </c>
      <c r="C763">
        <v>11</v>
      </c>
      <c r="D763">
        <v>1</v>
      </c>
      <c r="E763">
        <v>0</v>
      </c>
      <c r="F763">
        <v>0</v>
      </c>
      <c r="G763">
        <v>9</v>
      </c>
      <c r="H763">
        <f t="shared" si="12"/>
        <v>2</v>
      </c>
    </row>
    <row r="764" ht="13.5" spans="1:8">
      <c r="A764" s="39" t="s">
        <v>953</v>
      </c>
      <c r="B764">
        <v>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f t="shared" si="12"/>
        <v>2</v>
      </c>
    </row>
    <row r="765" ht="13.5" spans="1:8">
      <c r="A765" s="39" t="s">
        <v>954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f t="shared" si="12"/>
        <v>2</v>
      </c>
    </row>
    <row r="766" ht="13.5" spans="1:8">
      <c r="A766" s="39" t="s">
        <v>955</v>
      </c>
      <c r="B766">
        <v>5</v>
      </c>
      <c r="C766">
        <v>5</v>
      </c>
      <c r="D766">
        <v>1</v>
      </c>
      <c r="E766">
        <v>0</v>
      </c>
      <c r="F766">
        <v>0</v>
      </c>
      <c r="G766">
        <v>9</v>
      </c>
      <c r="H766">
        <f t="shared" si="12"/>
        <v>2</v>
      </c>
    </row>
    <row r="767" ht="13.5" spans="1:8">
      <c r="A767" s="39" t="s">
        <v>956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f t="shared" si="12"/>
        <v>2</v>
      </c>
    </row>
    <row r="768" ht="13.5" spans="1:8">
      <c r="A768" s="39" t="s">
        <v>957</v>
      </c>
      <c r="B768">
        <v>13</v>
      </c>
      <c r="C768">
        <v>13</v>
      </c>
      <c r="D768">
        <v>1</v>
      </c>
      <c r="E768">
        <v>0</v>
      </c>
      <c r="F768">
        <v>0</v>
      </c>
      <c r="G768">
        <v>4</v>
      </c>
      <c r="H768">
        <f t="shared" si="12"/>
        <v>2</v>
      </c>
    </row>
    <row r="769" ht="13.5" spans="1:8">
      <c r="A769" s="39" t="s">
        <v>958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f t="shared" si="12"/>
        <v>2</v>
      </c>
    </row>
    <row r="770" ht="13.5" spans="1:8">
      <c r="A770" s="39" t="s">
        <v>959</v>
      </c>
      <c r="B770">
        <v>19</v>
      </c>
      <c r="C770">
        <v>19</v>
      </c>
      <c r="D770">
        <v>1</v>
      </c>
      <c r="E770">
        <v>0</v>
      </c>
      <c r="F770">
        <v>0</v>
      </c>
      <c r="G770">
        <v>10</v>
      </c>
      <c r="H770">
        <f t="shared" si="12"/>
        <v>2</v>
      </c>
    </row>
    <row r="771" ht="13.5" spans="1:8">
      <c r="A771" s="39" t="s">
        <v>960</v>
      </c>
      <c r="B771">
        <v>34</v>
      </c>
      <c r="C771">
        <v>34</v>
      </c>
      <c r="D771">
        <v>1</v>
      </c>
      <c r="E771">
        <v>0</v>
      </c>
      <c r="F771">
        <v>0</v>
      </c>
      <c r="G771">
        <v>25</v>
      </c>
      <c r="H771">
        <f t="shared" si="12"/>
        <v>2</v>
      </c>
    </row>
    <row r="772" ht="13.5" spans="1:8">
      <c r="A772" s="39" t="s">
        <v>961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f t="shared" si="12"/>
        <v>2</v>
      </c>
    </row>
    <row r="773" ht="13.5" spans="1:8">
      <c r="A773" s="39" t="s">
        <v>962</v>
      </c>
      <c r="B773">
        <v>41</v>
      </c>
      <c r="C773">
        <v>41</v>
      </c>
      <c r="D773">
        <v>1</v>
      </c>
      <c r="E773">
        <v>0</v>
      </c>
      <c r="F773">
        <v>0</v>
      </c>
      <c r="G773">
        <v>18</v>
      </c>
      <c r="H773">
        <f t="shared" si="12"/>
        <v>2</v>
      </c>
    </row>
    <row r="774" ht="13.5" spans="1:8">
      <c r="A774" s="39" t="s">
        <v>963</v>
      </c>
      <c r="B774">
        <v>3</v>
      </c>
      <c r="C774">
        <v>3</v>
      </c>
      <c r="D774">
        <v>1</v>
      </c>
      <c r="E774">
        <v>0</v>
      </c>
      <c r="F774">
        <v>0</v>
      </c>
      <c r="G774">
        <v>2</v>
      </c>
      <c r="H774">
        <f t="shared" si="12"/>
        <v>2</v>
      </c>
    </row>
    <row r="775" ht="13.5" spans="1:8">
      <c r="A775" s="39" t="s">
        <v>964</v>
      </c>
      <c r="B775">
        <v>60</v>
      </c>
      <c r="C775">
        <v>58</v>
      </c>
      <c r="D775">
        <v>0.966666666667</v>
      </c>
      <c r="E775">
        <v>2</v>
      </c>
      <c r="F775">
        <v>0.0333333333333</v>
      </c>
      <c r="G775">
        <v>50</v>
      </c>
      <c r="H775">
        <f t="shared" si="12"/>
        <v>2</v>
      </c>
    </row>
    <row r="776" ht="13.5" spans="1:8">
      <c r="A776" s="39" t="s">
        <v>965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f t="shared" si="12"/>
        <v>2</v>
      </c>
    </row>
    <row r="777" ht="13.5" spans="1:8">
      <c r="A777" s="39" t="s">
        <v>966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f t="shared" si="12"/>
        <v>2</v>
      </c>
    </row>
    <row r="778" ht="13.5" spans="1:8">
      <c r="A778" s="39" t="s">
        <v>967</v>
      </c>
      <c r="B778">
        <v>168</v>
      </c>
      <c r="C778">
        <v>168</v>
      </c>
      <c r="D778">
        <v>1</v>
      </c>
      <c r="E778">
        <v>0</v>
      </c>
      <c r="F778">
        <v>0</v>
      </c>
      <c r="G778">
        <v>45</v>
      </c>
      <c r="H778">
        <f t="shared" si="12"/>
        <v>2</v>
      </c>
    </row>
    <row r="779" ht="13.5" spans="1:8">
      <c r="A779" s="39" t="s">
        <v>968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f t="shared" si="12"/>
        <v>2</v>
      </c>
    </row>
    <row r="780" ht="13.5" spans="1:8">
      <c r="A780" s="39" t="s">
        <v>969</v>
      </c>
      <c r="B780">
        <v>2</v>
      </c>
      <c r="C780">
        <v>2</v>
      </c>
      <c r="D780">
        <v>1</v>
      </c>
      <c r="E780">
        <v>0</v>
      </c>
      <c r="F780">
        <v>0</v>
      </c>
      <c r="G780">
        <v>0</v>
      </c>
      <c r="H780">
        <f t="shared" ref="H780:H843" si="13">IF(AND(B780&lt;=300,F780&gt;0.122),1,IF(AND(B780&lt;=300,F780&lt;=0.122),2,IF(F780&lt;=0.03,3,4)))</f>
        <v>2</v>
      </c>
    </row>
    <row r="781" ht="13.5" spans="1:8">
      <c r="A781" s="39" t="s">
        <v>970</v>
      </c>
      <c r="B781">
        <v>54</v>
      </c>
      <c r="C781">
        <v>54</v>
      </c>
      <c r="D781">
        <v>1</v>
      </c>
      <c r="E781">
        <v>0</v>
      </c>
      <c r="F781">
        <v>0</v>
      </c>
      <c r="G781">
        <v>39</v>
      </c>
      <c r="H781">
        <f t="shared" si="13"/>
        <v>2</v>
      </c>
    </row>
    <row r="782" ht="13.5" spans="1:8">
      <c r="A782" s="39" t="s">
        <v>971</v>
      </c>
      <c r="B782">
        <v>3</v>
      </c>
      <c r="C782">
        <v>3</v>
      </c>
      <c r="D782">
        <v>1</v>
      </c>
      <c r="E782">
        <v>0</v>
      </c>
      <c r="F782">
        <v>0</v>
      </c>
      <c r="G782">
        <v>1</v>
      </c>
      <c r="H782">
        <f t="shared" si="13"/>
        <v>2</v>
      </c>
    </row>
    <row r="783" ht="13.5" spans="1:8">
      <c r="A783" s="39" t="s">
        <v>972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f t="shared" si="13"/>
        <v>2</v>
      </c>
    </row>
    <row r="784" ht="13.5" spans="1:8">
      <c r="A784" s="39" t="s">
        <v>973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f t="shared" si="13"/>
        <v>2</v>
      </c>
    </row>
    <row r="785" ht="13.5" spans="1:8">
      <c r="A785" s="39" t="s">
        <v>974</v>
      </c>
      <c r="B785">
        <v>19</v>
      </c>
      <c r="C785">
        <v>19</v>
      </c>
      <c r="D785">
        <v>1</v>
      </c>
      <c r="E785">
        <v>0</v>
      </c>
      <c r="F785">
        <v>0</v>
      </c>
      <c r="G785">
        <v>8</v>
      </c>
      <c r="H785">
        <f t="shared" si="13"/>
        <v>2</v>
      </c>
    </row>
    <row r="786" ht="13.5" spans="1:8">
      <c r="A786" s="39" t="s">
        <v>975</v>
      </c>
      <c r="B786">
        <v>295</v>
      </c>
      <c r="C786">
        <v>262</v>
      </c>
      <c r="D786">
        <v>0.88813559322</v>
      </c>
      <c r="E786">
        <v>33</v>
      </c>
      <c r="F786">
        <v>0.11186440678</v>
      </c>
      <c r="G786">
        <v>182</v>
      </c>
      <c r="H786">
        <f t="shared" si="13"/>
        <v>2</v>
      </c>
    </row>
    <row r="787" spans="1:8">
      <c r="A787" s="39" t="s">
        <v>976</v>
      </c>
      <c r="B787">
        <v>32</v>
      </c>
      <c r="C787">
        <v>32</v>
      </c>
      <c r="D787">
        <v>1</v>
      </c>
      <c r="E787">
        <v>0</v>
      </c>
      <c r="F787">
        <v>0</v>
      </c>
      <c r="G787">
        <v>12</v>
      </c>
      <c r="H787">
        <f t="shared" si="13"/>
        <v>2</v>
      </c>
    </row>
    <row r="788" ht="13.5" spans="1:8">
      <c r="A788" s="39" t="s">
        <v>977</v>
      </c>
      <c r="B788">
        <v>29</v>
      </c>
      <c r="C788">
        <v>28</v>
      </c>
      <c r="D788">
        <v>0.965517241379</v>
      </c>
      <c r="E788">
        <v>1</v>
      </c>
      <c r="F788">
        <v>0.0344827586207</v>
      </c>
      <c r="G788">
        <v>27</v>
      </c>
      <c r="H788">
        <f t="shared" si="13"/>
        <v>2</v>
      </c>
    </row>
    <row r="789" ht="13.5" spans="1:8">
      <c r="A789" s="39" t="s">
        <v>978</v>
      </c>
      <c r="B789">
        <v>74</v>
      </c>
      <c r="C789">
        <v>74</v>
      </c>
      <c r="D789">
        <v>1</v>
      </c>
      <c r="E789">
        <v>0</v>
      </c>
      <c r="F789">
        <v>0</v>
      </c>
      <c r="G789">
        <v>48</v>
      </c>
      <c r="H789">
        <f t="shared" si="13"/>
        <v>2</v>
      </c>
    </row>
    <row r="790" ht="13.5" spans="1:8">
      <c r="A790" s="39" t="s">
        <v>979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f t="shared" si="13"/>
        <v>2</v>
      </c>
    </row>
    <row r="791" ht="13.5" spans="1:8">
      <c r="A791" s="39" t="s">
        <v>980</v>
      </c>
      <c r="B791">
        <v>11</v>
      </c>
      <c r="C791">
        <v>11</v>
      </c>
      <c r="D791">
        <v>1</v>
      </c>
      <c r="E791">
        <v>0</v>
      </c>
      <c r="F791">
        <v>0</v>
      </c>
      <c r="G791">
        <v>8</v>
      </c>
      <c r="H791">
        <f t="shared" si="13"/>
        <v>2</v>
      </c>
    </row>
    <row r="792" ht="13.5" spans="1:8">
      <c r="A792" s="39" t="s">
        <v>981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f t="shared" si="13"/>
        <v>2</v>
      </c>
    </row>
    <row r="793" ht="13.5" spans="1:8">
      <c r="A793" s="39" t="s">
        <v>982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f t="shared" si="13"/>
        <v>2</v>
      </c>
    </row>
    <row r="794" ht="13.5" spans="1:8">
      <c r="A794" s="39" t="s">
        <v>983</v>
      </c>
      <c r="B794">
        <v>2</v>
      </c>
      <c r="C794">
        <v>2</v>
      </c>
      <c r="D794">
        <v>1</v>
      </c>
      <c r="E794">
        <v>0</v>
      </c>
      <c r="F794">
        <v>0</v>
      </c>
      <c r="G794">
        <v>4</v>
      </c>
      <c r="H794">
        <f t="shared" si="13"/>
        <v>2</v>
      </c>
    </row>
    <row r="795" ht="13.5" spans="1:8">
      <c r="A795" s="39" t="s">
        <v>984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f t="shared" si="13"/>
        <v>2</v>
      </c>
    </row>
    <row r="796" ht="13.5" spans="1:8">
      <c r="A796" s="39" t="s">
        <v>985</v>
      </c>
      <c r="B796">
        <v>196</v>
      </c>
      <c r="C796">
        <v>195</v>
      </c>
      <c r="D796">
        <v>0.994897959184</v>
      </c>
      <c r="E796">
        <v>1</v>
      </c>
      <c r="F796">
        <v>0.00510204081633</v>
      </c>
      <c r="G796">
        <v>142</v>
      </c>
      <c r="H796">
        <f t="shared" si="13"/>
        <v>2</v>
      </c>
    </row>
    <row r="797" ht="13.5" spans="1:8">
      <c r="A797" s="39" t="s">
        <v>986</v>
      </c>
      <c r="B797">
        <v>94</v>
      </c>
      <c r="C797">
        <v>93</v>
      </c>
      <c r="D797">
        <v>0.989361702128</v>
      </c>
      <c r="E797">
        <v>1</v>
      </c>
      <c r="F797">
        <v>0.0106382978723</v>
      </c>
      <c r="G797">
        <v>70</v>
      </c>
      <c r="H797">
        <f t="shared" si="13"/>
        <v>2</v>
      </c>
    </row>
    <row r="798" ht="13.5" spans="1:8">
      <c r="A798" s="39" t="s">
        <v>987</v>
      </c>
      <c r="B798">
        <v>5</v>
      </c>
      <c r="C798">
        <v>5</v>
      </c>
      <c r="D798">
        <v>1</v>
      </c>
      <c r="E798">
        <v>0</v>
      </c>
      <c r="F798">
        <v>0</v>
      </c>
      <c r="G798">
        <v>2</v>
      </c>
      <c r="H798">
        <f t="shared" si="13"/>
        <v>2</v>
      </c>
    </row>
    <row r="799" ht="13.5" spans="1:8">
      <c r="A799" s="39" t="s">
        <v>988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1</v>
      </c>
      <c r="H799">
        <f t="shared" si="13"/>
        <v>2</v>
      </c>
    </row>
    <row r="800" ht="13.5" spans="1:8">
      <c r="A800" s="39" t="s">
        <v>989</v>
      </c>
      <c r="B800">
        <v>2</v>
      </c>
      <c r="C800">
        <v>2</v>
      </c>
      <c r="D800">
        <v>1</v>
      </c>
      <c r="E800">
        <v>0</v>
      </c>
      <c r="F800">
        <v>0</v>
      </c>
      <c r="G800">
        <v>0</v>
      </c>
      <c r="H800">
        <f t="shared" si="13"/>
        <v>2</v>
      </c>
    </row>
    <row r="801" ht="13.5" spans="1:8">
      <c r="A801" s="39" t="s">
        <v>990</v>
      </c>
      <c r="B801">
        <v>219</v>
      </c>
      <c r="C801">
        <v>218</v>
      </c>
      <c r="D801">
        <v>0.995433789954</v>
      </c>
      <c r="E801">
        <v>1</v>
      </c>
      <c r="F801">
        <v>0.00456621004566</v>
      </c>
      <c r="G801">
        <v>177</v>
      </c>
      <c r="H801">
        <f t="shared" si="13"/>
        <v>2</v>
      </c>
    </row>
    <row r="802" ht="13.5" spans="1:8">
      <c r="A802" s="39" t="s">
        <v>991</v>
      </c>
      <c r="B802">
        <v>41</v>
      </c>
      <c r="C802">
        <v>40</v>
      </c>
      <c r="D802">
        <v>0.975609756098</v>
      </c>
      <c r="E802">
        <v>1</v>
      </c>
      <c r="F802">
        <v>0.0243902439024</v>
      </c>
      <c r="G802">
        <v>36</v>
      </c>
      <c r="H802">
        <f t="shared" si="13"/>
        <v>2</v>
      </c>
    </row>
    <row r="803" ht="13.5" spans="1:8">
      <c r="A803" s="39" t="s">
        <v>992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f t="shared" si="13"/>
        <v>2</v>
      </c>
    </row>
    <row r="804" ht="13.5" spans="1:8">
      <c r="A804" s="39" t="s">
        <v>993</v>
      </c>
      <c r="B804">
        <v>4</v>
      </c>
      <c r="C804">
        <v>4</v>
      </c>
      <c r="D804">
        <v>1</v>
      </c>
      <c r="E804">
        <v>0</v>
      </c>
      <c r="F804">
        <v>0</v>
      </c>
      <c r="G804">
        <v>1</v>
      </c>
      <c r="H804">
        <f t="shared" si="13"/>
        <v>2</v>
      </c>
    </row>
    <row r="805" ht="13.5" spans="1:8">
      <c r="A805" s="39" t="s">
        <v>994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f t="shared" si="13"/>
        <v>2</v>
      </c>
    </row>
    <row r="806" ht="13.5" spans="1:8">
      <c r="A806" s="39" t="s">
        <v>995</v>
      </c>
      <c r="B806">
        <v>2</v>
      </c>
      <c r="C806">
        <v>2</v>
      </c>
      <c r="D806">
        <v>1</v>
      </c>
      <c r="E806">
        <v>0</v>
      </c>
      <c r="F806">
        <v>0</v>
      </c>
      <c r="G806">
        <v>1</v>
      </c>
      <c r="H806">
        <f t="shared" si="13"/>
        <v>2</v>
      </c>
    </row>
    <row r="807" ht="13.5" spans="1:8">
      <c r="A807" s="39" t="s">
        <v>996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f t="shared" si="13"/>
        <v>2</v>
      </c>
    </row>
    <row r="808" ht="13.5" spans="1:8">
      <c r="A808" s="39" t="s">
        <v>997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f t="shared" si="13"/>
        <v>2</v>
      </c>
    </row>
    <row r="809" ht="13.5" spans="1:8">
      <c r="A809" s="39" t="s">
        <v>998</v>
      </c>
      <c r="B809">
        <v>72</v>
      </c>
      <c r="C809">
        <v>71</v>
      </c>
      <c r="D809">
        <v>0.986111111111</v>
      </c>
      <c r="E809">
        <v>1</v>
      </c>
      <c r="F809">
        <v>0.0138888888889</v>
      </c>
      <c r="G809">
        <v>68</v>
      </c>
      <c r="H809">
        <f t="shared" si="13"/>
        <v>2</v>
      </c>
    </row>
    <row r="810" ht="13.5" spans="1:8">
      <c r="A810" s="39" t="s">
        <v>999</v>
      </c>
      <c r="B810">
        <v>7</v>
      </c>
      <c r="C810">
        <v>7</v>
      </c>
      <c r="D810">
        <v>1</v>
      </c>
      <c r="E810">
        <v>0</v>
      </c>
      <c r="F810">
        <v>0</v>
      </c>
      <c r="G810">
        <v>8</v>
      </c>
      <c r="H810">
        <f t="shared" si="13"/>
        <v>2</v>
      </c>
    </row>
    <row r="811" ht="13.5" spans="1:8">
      <c r="A811" s="39" t="s">
        <v>1000</v>
      </c>
      <c r="B811">
        <v>2</v>
      </c>
      <c r="C811">
        <v>2</v>
      </c>
      <c r="D811">
        <v>1</v>
      </c>
      <c r="E811">
        <v>0</v>
      </c>
      <c r="F811">
        <v>0</v>
      </c>
      <c r="G811">
        <v>0</v>
      </c>
      <c r="H811">
        <f t="shared" si="13"/>
        <v>2</v>
      </c>
    </row>
    <row r="812" ht="13.5" spans="1:8">
      <c r="A812" s="39" t="s">
        <v>1001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1</v>
      </c>
      <c r="H812">
        <f t="shared" si="13"/>
        <v>2</v>
      </c>
    </row>
    <row r="813" ht="13.5" spans="1:8">
      <c r="A813" s="39" t="s">
        <v>1002</v>
      </c>
      <c r="B813">
        <v>2</v>
      </c>
      <c r="C813">
        <v>2</v>
      </c>
      <c r="D813">
        <v>1</v>
      </c>
      <c r="E813">
        <v>0</v>
      </c>
      <c r="F813">
        <v>0</v>
      </c>
      <c r="G813">
        <v>2</v>
      </c>
      <c r="H813">
        <f t="shared" si="13"/>
        <v>2</v>
      </c>
    </row>
    <row r="814" ht="13.5" spans="1:8">
      <c r="A814" s="39" t="s">
        <v>1003</v>
      </c>
      <c r="B814">
        <v>32</v>
      </c>
      <c r="C814">
        <v>32</v>
      </c>
      <c r="D814">
        <v>1</v>
      </c>
      <c r="E814">
        <v>0</v>
      </c>
      <c r="F814">
        <v>0</v>
      </c>
      <c r="G814">
        <v>23</v>
      </c>
      <c r="H814">
        <f t="shared" si="13"/>
        <v>2</v>
      </c>
    </row>
    <row r="815" ht="13.5" spans="1:8">
      <c r="A815" s="39" t="s">
        <v>1004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f t="shared" si="13"/>
        <v>2</v>
      </c>
    </row>
    <row r="816" ht="13.5" spans="1:8">
      <c r="A816" s="39" t="s">
        <v>1005</v>
      </c>
      <c r="B816">
        <v>2</v>
      </c>
      <c r="C816">
        <v>2</v>
      </c>
      <c r="D816">
        <v>1</v>
      </c>
      <c r="E816">
        <v>0</v>
      </c>
      <c r="F816">
        <v>0</v>
      </c>
      <c r="G816">
        <v>3</v>
      </c>
      <c r="H816">
        <f t="shared" si="13"/>
        <v>2</v>
      </c>
    </row>
    <row r="817" ht="13.5" spans="1:8">
      <c r="A817" s="39" t="s">
        <v>1006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f t="shared" si="13"/>
        <v>2</v>
      </c>
    </row>
    <row r="818" ht="13.5" spans="1:8">
      <c r="A818" s="39" t="s">
        <v>1007</v>
      </c>
      <c r="B818">
        <v>261</v>
      </c>
      <c r="C818">
        <v>261</v>
      </c>
      <c r="D818">
        <v>1</v>
      </c>
      <c r="E818">
        <v>0</v>
      </c>
      <c r="F818">
        <v>0</v>
      </c>
      <c r="G818">
        <v>187</v>
      </c>
      <c r="H818">
        <f t="shared" si="13"/>
        <v>2</v>
      </c>
    </row>
    <row r="819" ht="13.5" spans="1:8">
      <c r="A819" s="39" t="s">
        <v>1008</v>
      </c>
      <c r="B819">
        <v>11</v>
      </c>
      <c r="C819">
        <v>11</v>
      </c>
      <c r="D819">
        <v>1</v>
      </c>
      <c r="E819">
        <v>0</v>
      </c>
      <c r="F819">
        <v>0</v>
      </c>
      <c r="G819">
        <v>7</v>
      </c>
      <c r="H819">
        <f t="shared" si="13"/>
        <v>2</v>
      </c>
    </row>
    <row r="820" ht="13.5" spans="1:8">
      <c r="A820" s="39" t="s">
        <v>1009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f t="shared" si="13"/>
        <v>2</v>
      </c>
    </row>
    <row r="821" ht="13.5" spans="1:8">
      <c r="A821" s="39" t="s">
        <v>1010</v>
      </c>
      <c r="B821">
        <v>5</v>
      </c>
      <c r="C821">
        <v>5</v>
      </c>
      <c r="D821">
        <v>1</v>
      </c>
      <c r="E821">
        <v>0</v>
      </c>
      <c r="F821">
        <v>0</v>
      </c>
      <c r="G821">
        <v>3</v>
      </c>
      <c r="H821">
        <f t="shared" si="13"/>
        <v>2</v>
      </c>
    </row>
    <row r="822" ht="13.5" spans="1:8">
      <c r="A822" s="39" t="s">
        <v>1011</v>
      </c>
      <c r="B822">
        <v>71</v>
      </c>
      <c r="C822">
        <v>71</v>
      </c>
      <c r="D822">
        <v>1</v>
      </c>
      <c r="E822">
        <v>0</v>
      </c>
      <c r="F822">
        <v>0</v>
      </c>
      <c r="G822">
        <v>35</v>
      </c>
      <c r="H822">
        <f t="shared" si="13"/>
        <v>2</v>
      </c>
    </row>
    <row r="823" ht="13.5" spans="1:8">
      <c r="A823" s="39" t="s">
        <v>1012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f t="shared" si="13"/>
        <v>2</v>
      </c>
    </row>
    <row r="824" ht="13.5" spans="1:8">
      <c r="A824" s="39" t="s">
        <v>1013</v>
      </c>
      <c r="B824">
        <v>4</v>
      </c>
      <c r="C824">
        <v>4</v>
      </c>
      <c r="D824">
        <v>1</v>
      </c>
      <c r="E824">
        <v>0</v>
      </c>
      <c r="F824">
        <v>0</v>
      </c>
      <c r="G824">
        <v>0</v>
      </c>
      <c r="H824">
        <f t="shared" si="13"/>
        <v>2</v>
      </c>
    </row>
    <row r="825" ht="13.5" spans="1:8">
      <c r="A825" s="39" t="s">
        <v>1014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f t="shared" si="13"/>
        <v>2</v>
      </c>
    </row>
    <row r="826" ht="13.5" spans="1:8">
      <c r="A826" s="39" t="s">
        <v>1015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f t="shared" si="13"/>
        <v>2</v>
      </c>
    </row>
    <row r="827" ht="13.5" spans="1:8">
      <c r="A827" s="39" t="s">
        <v>1016</v>
      </c>
      <c r="B827">
        <v>6</v>
      </c>
      <c r="C827">
        <v>6</v>
      </c>
      <c r="D827">
        <v>1</v>
      </c>
      <c r="E827">
        <v>0</v>
      </c>
      <c r="F827">
        <v>0</v>
      </c>
      <c r="G827">
        <v>4</v>
      </c>
      <c r="H827">
        <f t="shared" si="13"/>
        <v>2</v>
      </c>
    </row>
    <row r="828" ht="13.5" spans="1:8">
      <c r="A828" s="39" t="s">
        <v>1017</v>
      </c>
      <c r="B828">
        <v>33</v>
      </c>
      <c r="C828">
        <v>33</v>
      </c>
      <c r="D828">
        <v>1</v>
      </c>
      <c r="E828">
        <v>0</v>
      </c>
      <c r="F828">
        <v>0</v>
      </c>
      <c r="G828">
        <v>14</v>
      </c>
      <c r="H828">
        <f t="shared" si="13"/>
        <v>2</v>
      </c>
    </row>
    <row r="829" ht="13.5" spans="1:8">
      <c r="A829" s="39" t="s">
        <v>1018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f t="shared" si="13"/>
        <v>2</v>
      </c>
    </row>
    <row r="830" ht="13.5" spans="1:8">
      <c r="A830" s="39" t="s">
        <v>1019</v>
      </c>
      <c r="B830">
        <v>44</v>
      </c>
      <c r="C830">
        <v>44</v>
      </c>
      <c r="D830">
        <v>1</v>
      </c>
      <c r="E830">
        <v>0</v>
      </c>
      <c r="F830">
        <v>0</v>
      </c>
      <c r="G830">
        <v>25</v>
      </c>
      <c r="H830">
        <f t="shared" si="13"/>
        <v>2</v>
      </c>
    </row>
    <row r="831" ht="13.5" spans="1:8">
      <c r="A831" s="39" t="s">
        <v>1020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f t="shared" si="13"/>
        <v>2</v>
      </c>
    </row>
    <row r="832" ht="13.5" spans="1:8">
      <c r="A832" s="39" t="s">
        <v>1021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1</v>
      </c>
      <c r="H832">
        <f t="shared" si="13"/>
        <v>2</v>
      </c>
    </row>
    <row r="833" ht="13.5" spans="1:8">
      <c r="A833" s="39" t="s">
        <v>1022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f t="shared" si="13"/>
        <v>2</v>
      </c>
    </row>
    <row r="834" ht="13.5" spans="1:8">
      <c r="A834" s="39" t="s">
        <v>1023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1</v>
      </c>
      <c r="H834">
        <f t="shared" si="13"/>
        <v>2</v>
      </c>
    </row>
    <row r="835" ht="13.5" spans="1:8">
      <c r="A835" s="39" t="s">
        <v>1024</v>
      </c>
      <c r="B835">
        <v>12</v>
      </c>
      <c r="C835">
        <v>12</v>
      </c>
      <c r="D835">
        <v>1</v>
      </c>
      <c r="E835">
        <v>0</v>
      </c>
      <c r="F835">
        <v>0</v>
      </c>
      <c r="G835">
        <v>7</v>
      </c>
      <c r="H835">
        <f t="shared" si="13"/>
        <v>2</v>
      </c>
    </row>
    <row r="836" ht="13.5" spans="1:8">
      <c r="A836" s="39" t="s">
        <v>1025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f t="shared" si="13"/>
        <v>2</v>
      </c>
    </row>
    <row r="837" ht="13.5" spans="1:8">
      <c r="A837" s="39" t="s">
        <v>1026</v>
      </c>
      <c r="B837">
        <v>3</v>
      </c>
      <c r="C837">
        <v>3</v>
      </c>
      <c r="D837">
        <v>1</v>
      </c>
      <c r="E837">
        <v>0</v>
      </c>
      <c r="F837">
        <v>0</v>
      </c>
      <c r="G837">
        <v>6</v>
      </c>
      <c r="H837">
        <f t="shared" si="13"/>
        <v>2</v>
      </c>
    </row>
    <row r="838" ht="13.5" spans="1:8">
      <c r="A838" s="39" t="s">
        <v>1027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f t="shared" si="13"/>
        <v>2</v>
      </c>
    </row>
    <row r="839" ht="13.5" spans="1:8">
      <c r="A839" s="39" t="s">
        <v>1028</v>
      </c>
      <c r="B839">
        <v>2</v>
      </c>
      <c r="C839">
        <v>2</v>
      </c>
      <c r="D839">
        <v>1</v>
      </c>
      <c r="E839">
        <v>0</v>
      </c>
      <c r="F839">
        <v>0</v>
      </c>
      <c r="G839">
        <v>0</v>
      </c>
      <c r="H839">
        <f t="shared" si="13"/>
        <v>2</v>
      </c>
    </row>
    <row r="840" ht="13.5" spans="1:8">
      <c r="A840" s="39" t="s">
        <v>1029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f t="shared" si="13"/>
        <v>2</v>
      </c>
    </row>
    <row r="841" ht="13.5" spans="1:8">
      <c r="A841" s="39" t="s">
        <v>1030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f t="shared" si="13"/>
        <v>2</v>
      </c>
    </row>
    <row r="842" ht="13.5" spans="1:8">
      <c r="A842" s="39" t="s">
        <v>1031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f t="shared" si="13"/>
        <v>2</v>
      </c>
    </row>
    <row r="843" ht="13.5" spans="1:8">
      <c r="A843" s="39" t="s">
        <v>1032</v>
      </c>
      <c r="B843">
        <v>101</v>
      </c>
      <c r="C843">
        <v>98</v>
      </c>
      <c r="D843">
        <v>0.970297029703</v>
      </c>
      <c r="E843">
        <v>3</v>
      </c>
      <c r="F843">
        <v>0.029702970297</v>
      </c>
      <c r="G843">
        <v>63</v>
      </c>
      <c r="H843">
        <f t="shared" si="13"/>
        <v>2</v>
      </c>
    </row>
    <row r="844" ht="13.5" spans="1:8">
      <c r="A844" s="39" t="s">
        <v>1033</v>
      </c>
      <c r="B844">
        <v>3</v>
      </c>
      <c r="C844">
        <v>3</v>
      </c>
      <c r="D844">
        <v>1</v>
      </c>
      <c r="E844">
        <v>0</v>
      </c>
      <c r="F844">
        <v>0</v>
      </c>
      <c r="G844">
        <v>1</v>
      </c>
      <c r="H844">
        <f t="shared" ref="H844:H907" si="14">IF(AND(B844&lt;=300,F844&gt;0.122),1,IF(AND(B844&lt;=300,F844&lt;=0.122),2,IF(F844&lt;=0.03,3,4)))</f>
        <v>2</v>
      </c>
    </row>
    <row r="845" ht="13.5" spans="1:8">
      <c r="A845" s="39" t="s">
        <v>1034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f t="shared" si="14"/>
        <v>2</v>
      </c>
    </row>
    <row r="846" ht="13.5" spans="1:8">
      <c r="A846" s="39" t="s">
        <v>1035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f t="shared" si="14"/>
        <v>2</v>
      </c>
    </row>
    <row r="847" ht="13.5" spans="1:8">
      <c r="A847" s="39" t="s">
        <v>1036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f t="shared" si="14"/>
        <v>2</v>
      </c>
    </row>
    <row r="848" ht="13.5" spans="1:8">
      <c r="A848" s="39" t="s">
        <v>1037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f t="shared" si="14"/>
        <v>2</v>
      </c>
    </row>
    <row r="849" ht="13.5" spans="1:8">
      <c r="A849" s="39" t="s">
        <v>1038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f t="shared" si="14"/>
        <v>2</v>
      </c>
    </row>
    <row r="850" ht="13.5" spans="1:8">
      <c r="A850" s="39" t="s">
        <v>1039</v>
      </c>
      <c r="B850">
        <v>32</v>
      </c>
      <c r="C850">
        <v>30</v>
      </c>
      <c r="D850">
        <v>0.9375</v>
      </c>
      <c r="E850">
        <v>2</v>
      </c>
      <c r="F850">
        <v>0.0625</v>
      </c>
      <c r="G850">
        <v>25</v>
      </c>
      <c r="H850">
        <f t="shared" si="14"/>
        <v>2</v>
      </c>
    </row>
    <row r="851" ht="13.5" spans="1:8">
      <c r="A851" s="39" t="s">
        <v>1040</v>
      </c>
      <c r="B851">
        <v>3</v>
      </c>
      <c r="C851">
        <v>3</v>
      </c>
      <c r="D851">
        <v>1</v>
      </c>
      <c r="E851">
        <v>0</v>
      </c>
      <c r="F851">
        <v>0</v>
      </c>
      <c r="G851">
        <v>2</v>
      </c>
      <c r="H851">
        <f t="shared" si="14"/>
        <v>2</v>
      </c>
    </row>
    <row r="852" ht="13.5" spans="1:8">
      <c r="A852" s="39" t="s">
        <v>1041</v>
      </c>
      <c r="B852">
        <v>2</v>
      </c>
      <c r="C852">
        <v>2</v>
      </c>
      <c r="D852">
        <v>1</v>
      </c>
      <c r="E852">
        <v>0</v>
      </c>
      <c r="F852">
        <v>0</v>
      </c>
      <c r="G852">
        <v>0</v>
      </c>
      <c r="H852">
        <f t="shared" si="14"/>
        <v>2</v>
      </c>
    </row>
    <row r="853" ht="13.5" spans="1:8">
      <c r="A853" s="39" t="s">
        <v>1042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f t="shared" si="14"/>
        <v>2</v>
      </c>
    </row>
    <row r="854" ht="13.5" spans="1:8">
      <c r="A854" s="39" t="s">
        <v>1043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f t="shared" si="14"/>
        <v>2</v>
      </c>
    </row>
    <row r="855" ht="13.5" spans="1:8">
      <c r="A855" s="39" t="s">
        <v>1044</v>
      </c>
      <c r="B855">
        <v>33</v>
      </c>
      <c r="C855">
        <v>33</v>
      </c>
      <c r="D855">
        <v>1</v>
      </c>
      <c r="E855">
        <v>0</v>
      </c>
      <c r="F855">
        <v>0</v>
      </c>
      <c r="G855">
        <v>26</v>
      </c>
      <c r="H855">
        <f t="shared" si="14"/>
        <v>2</v>
      </c>
    </row>
    <row r="856" ht="13.5" spans="1:8">
      <c r="A856" s="39" t="s">
        <v>1045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f t="shared" si="14"/>
        <v>2</v>
      </c>
    </row>
    <row r="857" ht="13.5" spans="1:8">
      <c r="A857" s="39" t="s">
        <v>1046</v>
      </c>
      <c r="B857">
        <v>2</v>
      </c>
      <c r="C857">
        <v>2</v>
      </c>
      <c r="D857">
        <v>1</v>
      </c>
      <c r="E857">
        <v>0</v>
      </c>
      <c r="F857">
        <v>0</v>
      </c>
      <c r="G857">
        <v>1</v>
      </c>
      <c r="H857">
        <f t="shared" si="14"/>
        <v>2</v>
      </c>
    </row>
    <row r="858" ht="13.5" spans="1:8">
      <c r="A858" s="39" t="s">
        <v>1047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f t="shared" si="14"/>
        <v>2</v>
      </c>
    </row>
    <row r="859" ht="13.5" spans="1:8">
      <c r="A859" s="39" t="s">
        <v>1048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f t="shared" si="14"/>
        <v>2</v>
      </c>
    </row>
    <row r="860" ht="13.5" spans="1:8">
      <c r="A860" s="39" t="s">
        <v>1049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f t="shared" si="14"/>
        <v>2</v>
      </c>
    </row>
    <row r="861" ht="13.5" spans="1:8">
      <c r="A861" s="39" t="s">
        <v>1050</v>
      </c>
      <c r="B861">
        <v>2</v>
      </c>
      <c r="C861">
        <v>2</v>
      </c>
      <c r="D861">
        <v>1</v>
      </c>
      <c r="E861">
        <v>0</v>
      </c>
      <c r="F861">
        <v>0</v>
      </c>
      <c r="G861">
        <v>0</v>
      </c>
      <c r="H861">
        <f t="shared" si="14"/>
        <v>2</v>
      </c>
    </row>
    <row r="862" ht="13.5" spans="1:8">
      <c r="A862" s="39" t="s">
        <v>1051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f t="shared" si="14"/>
        <v>2</v>
      </c>
    </row>
    <row r="863" ht="13.5" spans="1:8">
      <c r="A863" s="39" t="s">
        <v>1052</v>
      </c>
      <c r="B863">
        <v>11</v>
      </c>
      <c r="C863">
        <v>11</v>
      </c>
      <c r="D863">
        <v>1</v>
      </c>
      <c r="E863">
        <v>0</v>
      </c>
      <c r="F863">
        <v>0</v>
      </c>
      <c r="G863">
        <v>10</v>
      </c>
      <c r="H863">
        <f t="shared" si="14"/>
        <v>2</v>
      </c>
    </row>
    <row r="864" ht="13.5" spans="1:8">
      <c r="A864" s="39" t="s">
        <v>1053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f t="shared" si="14"/>
        <v>2</v>
      </c>
    </row>
    <row r="865" ht="13.5" spans="1:8">
      <c r="A865" s="39" t="s">
        <v>1054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1</v>
      </c>
      <c r="H865">
        <f t="shared" si="14"/>
        <v>2</v>
      </c>
    </row>
    <row r="866" ht="13.5" spans="1:8">
      <c r="A866" s="39" t="s">
        <v>1055</v>
      </c>
      <c r="B866">
        <v>36</v>
      </c>
      <c r="C866">
        <v>34</v>
      </c>
      <c r="D866">
        <v>0.944444444444</v>
      </c>
      <c r="E866">
        <v>2</v>
      </c>
      <c r="F866">
        <v>0.0555555555556</v>
      </c>
      <c r="G866">
        <v>10</v>
      </c>
      <c r="H866">
        <f t="shared" si="14"/>
        <v>2</v>
      </c>
    </row>
    <row r="867" ht="13.5" spans="1:8">
      <c r="A867" s="39" t="s">
        <v>1056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f t="shared" si="14"/>
        <v>2</v>
      </c>
    </row>
    <row r="868" ht="13.5" spans="1:8">
      <c r="A868" s="39" t="s">
        <v>1057</v>
      </c>
      <c r="B868">
        <v>3</v>
      </c>
      <c r="C868">
        <v>3</v>
      </c>
      <c r="D868">
        <v>1</v>
      </c>
      <c r="E868">
        <v>0</v>
      </c>
      <c r="F868">
        <v>0</v>
      </c>
      <c r="G868">
        <v>1</v>
      </c>
      <c r="H868">
        <f t="shared" si="14"/>
        <v>2</v>
      </c>
    </row>
    <row r="869" ht="13.5" spans="1:8">
      <c r="A869" s="39" t="s">
        <v>1058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f t="shared" si="14"/>
        <v>2</v>
      </c>
    </row>
    <row r="870" ht="13.5" spans="1:8">
      <c r="A870" s="39" t="s">
        <v>1059</v>
      </c>
      <c r="B870">
        <v>4</v>
      </c>
      <c r="C870">
        <v>4</v>
      </c>
      <c r="D870">
        <v>1</v>
      </c>
      <c r="E870">
        <v>0</v>
      </c>
      <c r="F870">
        <v>0</v>
      </c>
      <c r="G870">
        <v>4</v>
      </c>
      <c r="H870">
        <f t="shared" si="14"/>
        <v>2</v>
      </c>
    </row>
    <row r="871" ht="13.5" spans="1:8">
      <c r="A871" s="39" t="s">
        <v>1060</v>
      </c>
      <c r="B871">
        <v>2</v>
      </c>
      <c r="C871">
        <v>2</v>
      </c>
      <c r="D871">
        <v>1</v>
      </c>
      <c r="E871">
        <v>0</v>
      </c>
      <c r="F871">
        <v>0</v>
      </c>
      <c r="G871">
        <v>0</v>
      </c>
      <c r="H871">
        <f t="shared" si="14"/>
        <v>2</v>
      </c>
    </row>
    <row r="872" ht="13.5" spans="1:8">
      <c r="A872" s="39" t="s">
        <v>1061</v>
      </c>
      <c r="B872">
        <v>190</v>
      </c>
      <c r="C872">
        <v>190</v>
      </c>
      <c r="D872">
        <v>1</v>
      </c>
      <c r="E872">
        <v>0</v>
      </c>
      <c r="F872">
        <v>0</v>
      </c>
      <c r="G872">
        <v>126</v>
      </c>
      <c r="H872">
        <f t="shared" si="14"/>
        <v>2</v>
      </c>
    </row>
    <row r="873" ht="13.5" spans="1:8">
      <c r="A873" s="39" t="s">
        <v>1062</v>
      </c>
      <c r="B873">
        <v>5</v>
      </c>
      <c r="C873">
        <v>5</v>
      </c>
      <c r="D873">
        <v>1</v>
      </c>
      <c r="E873">
        <v>0</v>
      </c>
      <c r="F873">
        <v>0</v>
      </c>
      <c r="G873">
        <v>4</v>
      </c>
      <c r="H873">
        <f t="shared" si="14"/>
        <v>2</v>
      </c>
    </row>
    <row r="874" ht="13.5" spans="1:8">
      <c r="A874" s="39" t="s">
        <v>1063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f t="shared" si="14"/>
        <v>2</v>
      </c>
    </row>
    <row r="875" ht="13.5" spans="1:8">
      <c r="A875" s="39" t="s">
        <v>1064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f t="shared" si="14"/>
        <v>2</v>
      </c>
    </row>
    <row r="876" ht="13.5" spans="1:8">
      <c r="A876" s="39" t="s">
        <v>1065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f t="shared" si="14"/>
        <v>2</v>
      </c>
    </row>
    <row r="877" ht="13.5" spans="1:8">
      <c r="A877" s="39" t="s">
        <v>1066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f t="shared" si="14"/>
        <v>2</v>
      </c>
    </row>
    <row r="878" ht="13.5" spans="1:8">
      <c r="A878" s="39" t="s">
        <v>1067</v>
      </c>
      <c r="B878">
        <v>222</v>
      </c>
      <c r="C878">
        <v>207</v>
      </c>
      <c r="D878">
        <v>0.932432432432</v>
      </c>
      <c r="E878">
        <v>15</v>
      </c>
      <c r="F878">
        <v>0.0675675675676</v>
      </c>
      <c r="G878">
        <v>114</v>
      </c>
      <c r="H878">
        <f t="shared" si="14"/>
        <v>2</v>
      </c>
    </row>
    <row r="879" ht="13.5" spans="1:8">
      <c r="A879" s="39" t="s">
        <v>1068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f t="shared" si="14"/>
        <v>2</v>
      </c>
    </row>
    <row r="880" ht="13.5" spans="1:8">
      <c r="A880" s="39" t="s">
        <v>1069</v>
      </c>
      <c r="B880">
        <v>83</v>
      </c>
      <c r="C880">
        <v>82</v>
      </c>
      <c r="D880">
        <v>0.987951807229</v>
      </c>
      <c r="E880">
        <v>1</v>
      </c>
      <c r="F880">
        <v>0.0120481927711</v>
      </c>
      <c r="G880">
        <v>47</v>
      </c>
      <c r="H880">
        <f t="shared" si="14"/>
        <v>2</v>
      </c>
    </row>
    <row r="881" ht="13.5" spans="1:13">
      <c r="A881" s="39" t="s">
        <v>1070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f t="shared" si="14"/>
        <v>2</v>
      </c>
      <c r="I881" s="40" t="s">
        <v>12</v>
      </c>
      <c r="J881" s="40" t="s">
        <v>187</v>
      </c>
      <c r="K881" s="41" t="s">
        <v>188</v>
      </c>
      <c r="L881" s="41" t="s">
        <v>77</v>
      </c>
      <c r="M881" s="41" t="s">
        <v>75</v>
      </c>
    </row>
    <row r="882" ht="13.5" spans="1:15">
      <c r="A882" s="39" t="s">
        <v>1071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f t="shared" si="14"/>
        <v>2</v>
      </c>
      <c r="I882" s="38">
        <f>SUM(E188:E882)</f>
        <v>206</v>
      </c>
      <c r="J882" s="38">
        <f>SUM(C188:C882)</f>
        <v>9814</v>
      </c>
      <c r="K882" s="38">
        <v>0</v>
      </c>
      <c r="L882" s="38">
        <v>206</v>
      </c>
      <c r="M882" s="38">
        <v>0</v>
      </c>
      <c r="N882">
        <f>I882+J882</f>
        <v>10020</v>
      </c>
      <c r="O882" s="12" t="s">
        <v>1072</v>
      </c>
    </row>
    <row r="883" ht="13.5" spans="1:8">
      <c r="A883" s="39" t="s">
        <v>1073</v>
      </c>
      <c r="B883">
        <v>30805</v>
      </c>
      <c r="C883">
        <v>30657</v>
      </c>
      <c r="D883">
        <v>0.995195585132</v>
      </c>
      <c r="E883">
        <v>148</v>
      </c>
      <c r="F883">
        <v>0.00480441486772</v>
      </c>
      <c r="G883">
        <v>23615</v>
      </c>
      <c r="H883">
        <f t="shared" si="14"/>
        <v>3</v>
      </c>
    </row>
    <row r="884" ht="13.5" spans="1:8">
      <c r="A884" s="39" t="s">
        <v>1074</v>
      </c>
      <c r="B884">
        <v>317</v>
      </c>
      <c r="C884">
        <v>314</v>
      </c>
      <c r="D884">
        <v>0.990536277603</v>
      </c>
      <c r="E884">
        <v>3</v>
      </c>
      <c r="F884">
        <v>0.00946372239748</v>
      </c>
      <c r="G884">
        <v>207</v>
      </c>
      <c r="H884">
        <f t="shared" si="14"/>
        <v>3</v>
      </c>
    </row>
    <row r="885" ht="13.5" spans="1:8">
      <c r="A885" s="39" t="s">
        <v>1075</v>
      </c>
      <c r="B885">
        <v>2649</v>
      </c>
      <c r="C885">
        <v>2622</v>
      </c>
      <c r="D885">
        <v>0.989807474519</v>
      </c>
      <c r="E885">
        <v>27</v>
      </c>
      <c r="F885">
        <v>0.0101925254813</v>
      </c>
      <c r="G885">
        <v>1658</v>
      </c>
      <c r="H885">
        <f t="shared" si="14"/>
        <v>3</v>
      </c>
    </row>
    <row r="886" ht="13.5" spans="1:8">
      <c r="A886" s="39" t="s">
        <v>1076</v>
      </c>
      <c r="B886">
        <v>6918</v>
      </c>
      <c r="C886">
        <v>6848</v>
      </c>
      <c r="D886">
        <v>0.989881468633</v>
      </c>
      <c r="E886">
        <v>70</v>
      </c>
      <c r="F886">
        <v>0.0101185313674</v>
      </c>
      <c r="G886">
        <v>4194</v>
      </c>
      <c r="H886">
        <f t="shared" si="14"/>
        <v>3</v>
      </c>
    </row>
    <row r="887" ht="13.5" spans="1:8">
      <c r="A887" s="39" t="s">
        <v>1077</v>
      </c>
      <c r="B887">
        <v>531</v>
      </c>
      <c r="C887">
        <v>531</v>
      </c>
      <c r="D887">
        <v>1</v>
      </c>
      <c r="E887">
        <v>0</v>
      </c>
      <c r="F887">
        <v>0</v>
      </c>
      <c r="G887">
        <v>452</v>
      </c>
      <c r="H887">
        <f t="shared" si="14"/>
        <v>3</v>
      </c>
    </row>
    <row r="888" ht="13.5" spans="1:8">
      <c r="A888" s="39" t="s">
        <v>1078</v>
      </c>
      <c r="B888">
        <v>1116</v>
      </c>
      <c r="C888">
        <v>1090</v>
      </c>
      <c r="D888">
        <v>0.976702508961</v>
      </c>
      <c r="E888">
        <v>26</v>
      </c>
      <c r="F888">
        <v>0.0232974910394</v>
      </c>
      <c r="G888">
        <v>649</v>
      </c>
      <c r="H888">
        <f t="shared" si="14"/>
        <v>3</v>
      </c>
    </row>
    <row r="889" ht="13.5" spans="1:8">
      <c r="A889" s="39" t="s">
        <v>1079</v>
      </c>
      <c r="B889">
        <v>517</v>
      </c>
      <c r="C889">
        <v>515</v>
      </c>
      <c r="D889">
        <v>0.996131528046</v>
      </c>
      <c r="E889">
        <v>2</v>
      </c>
      <c r="F889">
        <v>0.00386847195358</v>
      </c>
      <c r="G889">
        <v>317</v>
      </c>
      <c r="H889">
        <f t="shared" si="14"/>
        <v>3</v>
      </c>
    </row>
    <row r="890" ht="13.5" spans="1:8">
      <c r="A890" s="39" t="s">
        <v>1080</v>
      </c>
      <c r="B890">
        <v>1013</v>
      </c>
      <c r="C890">
        <v>1008</v>
      </c>
      <c r="D890">
        <v>0.995064165844</v>
      </c>
      <c r="E890">
        <v>5</v>
      </c>
      <c r="F890">
        <v>0.00493583415597</v>
      </c>
      <c r="G890">
        <v>723</v>
      </c>
      <c r="H890">
        <f t="shared" si="14"/>
        <v>3</v>
      </c>
    </row>
    <row r="891" ht="13.5" spans="1:8">
      <c r="A891" s="39" t="s">
        <v>1081</v>
      </c>
      <c r="B891">
        <v>4816</v>
      </c>
      <c r="C891">
        <v>4763</v>
      </c>
      <c r="D891">
        <v>0.988995016611</v>
      </c>
      <c r="E891">
        <v>53</v>
      </c>
      <c r="F891">
        <v>0.0110049833887</v>
      </c>
      <c r="G891">
        <v>3358</v>
      </c>
      <c r="H891">
        <f t="shared" si="14"/>
        <v>3</v>
      </c>
    </row>
    <row r="892" ht="13.5" spans="1:8">
      <c r="A892" s="39" t="s">
        <v>1082</v>
      </c>
      <c r="B892">
        <v>1903</v>
      </c>
      <c r="C892">
        <v>1901</v>
      </c>
      <c r="D892">
        <v>0.998949027851</v>
      </c>
      <c r="E892">
        <v>2</v>
      </c>
      <c r="F892">
        <v>0.00105097214924</v>
      </c>
      <c r="G892">
        <v>1216</v>
      </c>
      <c r="H892">
        <f t="shared" si="14"/>
        <v>3</v>
      </c>
    </row>
    <row r="893" ht="13.5" spans="1:8">
      <c r="A893" s="39" t="s">
        <v>1083</v>
      </c>
      <c r="B893">
        <v>101767</v>
      </c>
      <c r="C893">
        <v>101646</v>
      </c>
      <c r="D893">
        <v>0.998811009463</v>
      </c>
      <c r="E893">
        <v>121</v>
      </c>
      <c r="F893">
        <v>0.00118899053721</v>
      </c>
      <c r="G893">
        <v>68146</v>
      </c>
      <c r="H893">
        <f t="shared" si="14"/>
        <v>3</v>
      </c>
    </row>
    <row r="894" ht="13.5" spans="1:8">
      <c r="A894" s="39" t="s">
        <v>1084</v>
      </c>
      <c r="B894">
        <v>455</v>
      </c>
      <c r="C894">
        <v>448</v>
      </c>
      <c r="D894">
        <v>0.984615384615</v>
      </c>
      <c r="E894">
        <v>7</v>
      </c>
      <c r="F894">
        <v>0.0153846153846</v>
      </c>
      <c r="G894">
        <v>154</v>
      </c>
      <c r="H894">
        <f t="shared" si="14"/>
        <v>3</v>
      </c>
    </row>
    <row r="895" ht="13.5" spans="1:8">
      <c r="A895" s="39" t="s">
        <v>1085</v>
      </c>
      <c r="B895">
        <v>2587</v>
      </c>
      <c r="C895">
        <v>2539</v>
      </c>
      <c r="D895">
        <v>0.981445689988</v>
      </c>
      <c r="E895">
        <v>48</v>
      </c>
      <c r="F895">
        <v>0.0185543100116</v>
      </c>
      <c r="G895">
        <v>701</v>
      </c>
      <c r="H895">
        <f t="shared" si="14"/>
        <v>3</v>
      </c>
    </row>
    <row r="896" ht="13.5" spans="1:8">
      <c r="A896" s="39" t="s">
        <v>1086</v>
      </c>
      <c r="B896">
        <v>4207</v>
      </c>
      <c r="C896">
        <v>4112</v>
      </c>
      <c r="D896">
        <v>0.977418588068</v>
      </c>
      <c r="E896">
        <v>95</v>
      </c>
      <c r="F896">
        <v>0.0225814119325</v>
      </c>
      <c r="G896">
        <v>911</v>
      </c>
      <c r="H896">
        <f t="shared" si="14"/>
        <v>3</v>
      </c>
    </row>
    <row r="897" ht="13.5" spans="1:8">
      <c r="A897" s="39" t="s">
        <v>1087</v>
      </c>
      <c r="B897">
        <v>678</v>
      </c>
      <c r="C897">
        <v>673</v>
      </c>
      <c r="D897">
        <v>0.992625368732</v>
      </c>
      <c r="E897">
        <v>5</v>
      </c>
      <c r="F897">
        <v>0.00737463126844</v>
      </c>
      <c r="G897">
        <v>450</v>
      </c>
      <c r="H897">
        <f t="shared" si="14"/>
        <v>3</v>
      </c>
    </row>
    <row r="898" ht="13.5" spans="1:8">
      <c r="A898" s="39" t="s">
        <v>1088</v>
      </c>
      <c r="B898">
        <v>1997</v>
      </c>
      <c r="C898">
        <v>1992</v>
      </c>
      <c r="D898">
        <v>0.997496244367</v>
      </c>
      <c r="E898">
        <v>5</v>
      </c>
      <c r="F898">
        <v>0.00250375563345</v>
      </c>
      <c r="G898">
        <v>1095</v>
      </c>
      <c r="H898">
        <f t="shared" si="14"/>
        <v>3</v>
      </c>
    </row>
    <row r="899" ht="13.5" spans="1:8">
      <c r="A899" s="39" t="s">
        <v>1089</v>
      </c>
      <c r="B899">
        <v>13683</v>
      </c>
      <c r="C899">
        <v>13671</v>
      </c>
      <c r="D899">
        <v>0.999122999342</v>
      </c>
      <c r="E899">
        <v>12</v>
      </c>
      <c r="F899">
        <v>0.00087700065775</v>
      </c>
      <c r="G899">
        <v>8419</v>
      </c>
      <c r="H899">
        <f t="shared" si="14"/>
        <v>3</v>
      </c>
    </row>
    <row r="900" ht="13.5" spans="1:8">
      <c r="A900" s="39" t="s">
        <v>1090</v>
      </c>
      <c r="B900">
        <v>771</v>
      </c>
      <c r="C900">
        <v>770</v>
      </c>
      <c r="D900">
        <v>0.998702983139</v>
      </c>
      <c r="E900">
        <v>1</v>
      </c>
      <c r="F900">
        <v>0.00129701686122</v>
      </c>
      <c r="G900">
        <v>550</v>
      </c>
      <c r="H900">
        <f t="shared" si="14"/>
        <v>3</v>
      </c>
    </row>
    <row r="901" ht="13.5" spans="1:8">
      <c r="A901" s="39" t="s">
        <v>1091</v>
      </c>
      <c r="B901">
        <v>4543</v>
      </c>
      <c r="C901">
        <v>4539</v>
      </c>
      <c r="D901">
        <v>0.999119524543</v>
      </c>
      <c r="E901">
        <v>4</v>
      </c>
      <c r="F901">
        <v>0.000880475456747</v>
      </c>
      <c r="G901">
        <v>2910</v>
      </c>
      <c r="H901">
        <f t="shared" si="14"/>
        <v>3</v>
      </c>
    </row>
    <row r="902" ht="13.5" spans="1:8">
      <c r="A902" s="39" t="s">
        <v>1092</v>
      </c>
      <c r="B902">
        <v>7176</v>
      </c>
      <c r="C902">
        <v>7173</v>
      </c>
      <c r="D902">
        <v>0.999581939799</v>
      </c>
      <c r="E902">
        <v>3</v>
      </c>
      <c r="F902">
        <v>0.000418060200669</v>
      </c>
      <c r="G902">
        <v>5308</v>
      </c>
      <c r="H902">
        <f t="shared" si="14"/>
        <v>3</v>
      </c>
    </row>
    <row r="903" spans="1:8">
      <c r="A903" s="39" t="s">
        <v>1093</v>
      </c>
      <c r="B903">
        <v>1227</v>
      </c>
      <c r="C903">
        <v>1205</v>
      </c>
      <c r="D903">
        <v>0.98207008965</v>
      </c>
      <c r="E903">
        <v>22</v>
      </c>
      <c r="F903">
        <v>0.0179299103504</v>
      </c>
      <c r="G903">
        <v>602</v>
      </c>
      <c r="H903">
        <f t="shared" si="14"/>
        <v>3</v>
      </c>
    </row>
    <row r="904" ht="13.5" spans="1:8">
      <c r="A904" s="39" t="s">
        <v>1094</v>
      </c>
      <c r="B904">
        <v>967</v>
      </c>
      <c r="C904">
        <v>963</v>
      </c>
      <c r="D904">
        <v>0.995863495346</v>
      </c>
      <c r="E904">
        <v>4</v>
      </c>
      <c r="F904">
        <v>0.00413650465357</v>
      </c>
      <c r="G904">
        <v>789</v>
      </c>
      <c r="H904">
        <f t="shared" si="14"/>
        <v>3</v>
      </c>
    </row>
    <row r="905" ht="13.5" spans="1:8">
      <c r="A905" s="39" t="s">
        <v>1095</v>
      </c>
      <c r="B905">
        <v>692</v>
      </c>
      <c r="C905">
        <v>692</v>
      </c>
      <c r="D905">
        <v>1</v>
      </c>
      <c r="E905">
        <v>0</v>
      </c>
      <c r="F905">
        <v>0</v>
      </c>
      <c r="G905">
        <v>575</v>
      </c>
      <c r="H905">
        <f t="shared" si="14"/>
        <v>3</v>
      </c>
    </row>
    <row r="906" ht="13.5" spans="1:8">
      <c r="A906" s="39" t="s">
        <v>1096</v>
      </c>
      <c r="B906">
        <v>7074</v>
      </c>
      <c r="C906">
        <v>7071</v>
      </c>
      <c r="D906">
        <v>0.99957591179</v>
      </c>
      <c r="E906">
        <v>3</v>
      </c>
      <c r="F906">
        <v>0.000424088210348</v>
      </c>
      <c r="G906">
        <v>5265</v>
      </c>
      <c r="H906">
        <f t="shared" si="14"/>
        <v>3</v>
      </c>
    </row>
    <row r="907" ht="13.5" spans="1:8">
      <c r="A907" s="39" t="s">
        <v>1097</v>
      </c>
      <c r="B907">
        <v>1028</v>
      </c>
      <c r="C907">
        <v>1006</v>
      </c>
      <c r="D907">
        <v>0.97859922179</v>
      </c>
      <c r="E907">
        <v>22</v>
      </c>
      <c r="F907">
        <v>0.0214007782101</v>
      </c>
      <c r="G907">
        <v>675</v>
      </c>
      <c r="H907">
        <f t="shared" si="14"/>
        <v>3</v>
      </c>
    </row>
    <row r="908" ht="13.5" spans="1:8">
      <c r="A908" s="39" t="s">
        <v>1098</v>
      </c>
      <c r="B908">
        <v>892</v>
      </c>
      <c r="C908">
        <v>887</v>
      </c>
      <c r="D908">
        <v>0.994394618834</v>
      </c>
      <c r="E908">
        <v>5</v>
      </c>
      <c r="F908">
        <v>0.00560538116592</v>
      </c>
      <c r="G908">
        <v>487</v>
      </c>
      <c r="H908">
        <f t="shared" ref="H908:H953" si="15">IF(AND(B908&lt;=300,F908&gt;0.122),1,IF(AND(B908&lt;=300,F908&lt;=0.122),2,IF(F908&lt;=0.03,3,4)))</f>
        <v>3</v>
      </c>
    </row>
    <row r="909" ht="13.5" spans="1:8">
      <c r="A909" s="39" t="s">
        <v>1099</v>
      </c>
      <c r="B909">
        <v>843</v>
      </c>
      <c r="C909">
        <v>829</v>
      </c>
      <c r="D909">
        <v>0.983392645314</v>
      </c>
      <c r="E909">
        <v>14</v>
      </c>
      <c r="F909">
        <v>0.0166073546856</v>
      </c>
      <c r="G909">
        <v>464</v>
      </c>
      <c r="H909">
        <f t="shared" si="15"/>
        <v>3</v>
      </c>
    </row>
    <row r="910" ht="13.5" spans="1:8">
      <c r="A910" s="39" t="s">
        <v>1100</v>
      </c>
      <c r="B910">
        <v>386</v>
      </c>
      <c r="C910">
        <v>385</v>
      </c>
      <c r="D910">
        <v>0.997409326425</v>
      </c>
      <c r="E910">
        <v>1</v>
      </c>
      <c r="F910">
        <v>0.00259067357513</v>
      </c>
      <c r="G910">
        <v>208</v>
      </c>
      <c r="H910">
        <f t="shared" si="15"/>
        <v>3</v>
      </c>
    </row>
    <row r="911" ht="13.5" spans="1:8">
      <c r="A911" s="39" t="s">
        <v>1101</v>
      </c>
      <c r="B911">
        <v>4123</v>
      </c>
      <c r="C911">
        <v>4111</v>
      </c>
      <c r="D911">
        <v>0.997089497938</v>
      </c>
      <c r="E911">
        <v>12</v>
      </c>
      <c r="F911">
        <v>0.00291050206161</v>
      </c>
      <c r="G911">
        <v>3331</v>
      </c>
      <c r="H911">
        <f t="shared" si="15"/>
        <v>3</v>
      </c>
    </row>
    <row r="912" ht="13.5" spans="1:8">
      <c r="A912" s="39" t="s">
        <v>1102</v>
      </c>
      <c r="B912">
        <v>842</v>
      </c>
      <c r="C912">
        <v>824</v>
      </c>
      <c r="D912">
        <v>0.978622327791</v>
      </c>
      <c r="E912">
        <v>18</v>
      </c>
      <c r="F912">
        <v>0.021377672209</v>
      </c>
      <c r="G912">
        <v>543</v>
      </c>
      <c r="H912">
        <f t="shared" si="15"/>
        <v>3</v>
      </c>
    </row>
    <row r="913" ht="13.5" spans="1:8">
      <c r="A913" s="39" t="s">
        <v>1103</v>
      </c>
      <c r="B913">
        <v>1839</v>
      </c>
      <c r="C913">
        <v>1836</v>
      </c>
      <c r="D913">
        <v>0.99836867863</v>
      </c>
      <c r="E913">
        <v>3</v>
      </c>
      <c r="F913">
        <v>0.00163132137031</v>
      </c>
      <c r="G913">
        <v>1434</v>
      </c>
      <c r="H913">
        <f t="shared" si="15"/>
        <v>3</v>
      </c>
    </row>
    <row r="914" ht="13.5" spans="1:8">
      <c r="A914" s="39" t="s">
        <v>1104</v>
      </c>
      <c r="B914">
        <v>5339</v>
      </c>
      <c r="C914">
        <v>5327</v>
      </c>
      <c r="D914">
        <v>0.997752388088</v>
      </c>
      <c r="E914">
        <v>12</v>
      </c>
      <c r="F914">
        <v>0.00224761191234</v>
      </c>
      <c r="G914">
        <v>2012</v>
      </c>
      <c r="H914">
        <f t="shared" si="15"/>
        <v>3</v>
      </c>
    </row>
    <row r="915" ht="13.5" spans="1:8">
      <c r="A915" s="39" t="s">
        <v>1105</v>
      </c>
      <c r="B915">
        <v>4774</v>
      </c>
      <c r="C915">
        <v>4765</v>
      </c>
      <c r="D915">
        <v>0.998114788437</v>
      </c>
      <c r="E915">
        <v>9</v>
      </c>
      <c r="F915">
        <v>0.00188521156263</v>
      </c>
      <c r="G915">
        <v>3106</v>
      </c>
      <c r="H915">
        <f t="shared" si="15"/>
        <v>3</v>
      </c>
    </row>
    <row r="916" ht="13.5" spans="1:13">
      <c r="A916" s="39" t="s">
        <v>1106</v>
      </c>
      <c r="B916">
        <v>363</v>
      </c>
      <c r="C916">
        <v>363</v>
      </c>
      <c r="D916">
        <v>1</v>
      </c>
      <c r="E916">
        <v>0</v>
      </c>
      <c r="F916">
        <v>0</v>
      </c>
      <c r="G916">
        <v>247</v>
      </c>
      <c r="H916">
        <f t="shared" si="15"/>
        <v>3</v>
      </c>
      <c r="I916" s="40" t="s">
        <v>12</v>
      </c>
      <c r="J916" s="40" t="s">
        <v>187</v>
      </c>
      <c r="K916" s="41" t="s">
        <v>188</v>
      </c>
      <c r="L916" s="41" t="s">
        <v>77</v>
      </c>
      <c r="M916" s="41" t="s">
        <v>75</v>
      </c>
    </row>
    <row r="917" ht="13.5" spans="1:8">
      <c r="A917" s="39" t="s">
        <v>1107</v>
      </c>
      <c r="B917">
        <v>554</v>
      </c>
      <c r="C917">
        <v>552</v>
      </c>
      <c r="D917">
        <v>0.996389891697</v>
      </c>
      <c r="E917">
        <v>2</v>
      </c>
      <c r="F917">
        <v>0.00361010830325</v>
      </c>
      <c r="G917">
        <v>380</v>
      </c>
      <c r="H917">
        <f t="shared" si="15"/>
        <v>3</v>
      </c>
    </row>
    <row r="918" ht="13.5" spans="1:8">
      <c r="A918" s="39" t="s">
        <v>1108</v>
      </c>
      <c r="B918">
        <v>4997</v>
      </c>
      <c r="C918">
        <v>4966</v>
      </c>
      <c r="D918">
        <v>0.993796277767</v>
      </c>
      <c r="E918">
        <v>31</v>
      </c>
      <c r="F918">
        <v>0.00620372223334</v>
      </c>
      <c r="G918">
        <v>3901</v>
      </c>
      <c r="H918">
        <f t="shared" si="15"/>
        <v>3</v>
      </c>
    </row>
    <row r="919" ht="13.5" spans="1:8">
      <c r="A919" s="39" t="s">
        <v>1109</v>
      </c>
      <c r="B919">
        <v>19478</v>
      </c>
      <c r="C919">
        <v>19253</v>
      </c>
      <c r="D919">
        <v>0.988448506007</v>
      </c>
      <c r="E919">
        <v>225</v>
      </c>
      <c r="F919">
        <v>0.0115514939932</v>
      </c>
      <c r="G919">
        <v>15016</v>
      </c>
      <c r="H919">
        <f t="shared" si="15"/>
        <v>3</v>
      </c>
    </row>
    <row r="920" ht="13.5" spans="1:8">
      <c r="A920" s="39" t="s">
        <v>1110</v>
      </c>
      <c r="B920">
        <v>1119</v>
      </c>
      <c r="C920">
        <v>1117</v>
      </c>
      <c r="D920">
        <v>0.998212689902</v>
      </c>
      <c r="E920">
        <v>2</v>
      </c>
      <c r="F920">
        <v>0.0017873100983</v>
      </c>
      <c r="G920">
        <v>632</v>
      </c>
      <c r="H920">
        <f t="shared" si="15"/>
        <v>3</v>
      </c>
    </row>
    <row r="921" ht="13.5" spans="1:8">
      <c r="A921" s="39" t="s">
        <v>1111</v>
      </c>
      <c r="B921">
        <v>10439</v>
      </c>
      <c r="C921">
        <v>10404</v>
      </c>
      <c r="D921">
        <v>0.996647188428</v>
      </c>
      <c r="E921">
        <v>35</v>
      </c>
      <c r="F921">
        <v>0.00335281157199</v>
      </c>
      <c r="G921">
        <v>7803</v>
      </c>
      <c r="H921">
        <f t="shared" si="15"/>
        <v>3</v>
      </c>
    </row>
    <row r="922" ht="13.5" spans="1:8">
      <c r="A922" s="39" t="s">
        <v>1112</v>
      </c>
      <c r="B922">
        <v>807</v>
      </c>
      <c r="C922">
        <v>804</v>
      </c>
      <c r="D922">
        <v>0.996282527881</v>
      </c>
      <c r="E922">
        <v>3</v>
      </c>
      <c r="F922">
        <v>0.00371747211896</v>
      </c>
      <c r="G922">
        <v>571</v>
      </c>
      <c r="H922">
        <f t="shared" si="15"/>
        <v>3</v>
      </c>
    </row>
    <row r="923" ht="13.5" spans="1:15">
      <c r="A923" s="39" t="s">
        <v>1113</v>
      </c>
      <c r="B923">
        <v>711</v>
      </c>
      <c r="C923">
        <v>711</v>
      </c>
      <c r="D923">
        <v>1</v>
      </c>
      <c r="E923">
        <v>0</v>
      </c>
      <c r="F923">
        <v>0</v>
      </c>
      <c r="G923">
        <v>517</v>
      </c>
      <c r="H923">
        <f t="shared" si="15"/>
        <v>3</v>
      </c>
      <c r="I923" s="38">
        <f>SUM(E883:E923)</f>
        <v>1060</v>
      </c>
      <c r="J923" s="38">
        <f>SUM(C883:C923)</f>
        <v>255883</v>
      </c>
      <c r="K923" s="38">
        <v>0</v>
      </c>
      <c r="L923" s="38">
        <v>1060</v>
      </c>
      <c r="M923" s="38">
        <v>0</v>
      </c>
      <c r="N923">
        <f>I923+J923</f>
        <v>256943</v>
      </c>
      <c r="O923" s="12" t="s">
        <v>1114</v>
      </c>
    </row>
    <row r="924" ht="13.5" spans="1:8">
      <c r="A924" s="39" t="s">
        <v>1115</v>
      </c>
      <c r="B924">
        <v>4858</v>
      </c>
      <c r="C924">
        <v>4678</v>
      </c>
      <c r="D924">
        <v>0.962947715109</v>
      </c>
      <c r="E924">
        <v>180</v>
      </c>
      <c r="F924">
        <v>0.0370522848909</v>
      </c>
      <c r="G924">
        <v>3209</v>
      </c>
      <c r="H924">
        <f t="shared" si="15"/>
        <v>4</v>
      </c>
    </row>
    <row r="925" ht="13.5" spans="1:8">
      <c r="A925" s="39" t="s">
        <v>1116</v>
      </c>
      <c r="B925">
        <v>478</v>
      </c>
      <c r="C925">
        <v>160</v>
      </c>
      <c r="D925">
        <v>0.334728033473</v>
      </c>
      <c r="E925">
        <v>318</v>
      </c>
      <c r="F925">
        <v>0.665271966527</v>
      </c>
      <c r="G925">
        <v>205</v>
      </c>
      <c r="H925">
        <f t="shared" si="15"/>
        <v>4</v>
      </c>
    </row>
    <row r="926" ht="13.5" spans="1:8">
      <c r="A926" s="39" t="s">
        <v>1117</v>
      </c>
      <c r="B926">
        <v>13463</v>
      </c>
      <c r="C926">
        <v>12187</v>
      </c>
      <c r="D926">
        <v>0.905221718785</v>
      </c>
      <c r="E926">
        <v>1276</v>
      </c>
      <c r="F926">
        <v>0.0947782812152</v>
      </c>
      <c r="G926">
        <v>8120</v>
      </c>
      <c r="H926">
        <f t="shared" si="15"/>
        <v>4</v>
      </c>
    </row>
    <row r="927" ht="13.5" spans="1:8">
      <c r="A927" s="39" t="s">
        <v>1118</v>
      </c>
      <c r="B927">
        <v>1919</v>
      </c>
      <c r="C927">
        <v>1190</v>
      </c>
      <c r="D927">
        <v>0.620114643043</v>
      </c>
      <c r="E927">
        <v>729</v>
      </c>
      <c r="F927">
        <v>0.379885356957</v>
      </c>
      <c r="G927">
        <v>474</v>
      </c>
      <c r="H927">
        <f t="shared" si="15"/>
        <v>4</v>
      </c>
    </row>
    <row r="928" ht="13.5" spans="1:8">
      <c r="A928" s="39" t="s">
        <v>1119</v>
      </c>
      <c r="B928">
        <v>9142</v>
      </c>
      <c r="C928">
        <v>8763</v>
      </c>
      <c r="D928">
        <v>0.958542988405</v>
      </c>
      <c r="E928">
        <v>379</v>
      </c>
      <c r="F928">
        <v>0.0414570115948</v>
      </c>
      <c r="G928">
        <v>5808</v>
      </c>
      <c r="H928">
        <f t="shared" si="15"/>
        <v>4</v>
      </c>
    </row>
    <row r="929" ht="13.5" spans="1:8">
      <c r="A929" s="39" t="s">
        <v>1120</v>
      </c>
      <c r="B929">
        <v>1497</v>
      </c>
      <c r="C929">
        <v>261</v>
      </c>
      <c r="D929">
        <v>0.174348697395</v>
      </c>
      <c r="E929">
        <v>1236</v>
      </c>
      <c r="F929">
        <v>0.825651302605</v>
      </c>
      <c r="G929">
        <v>160</v>
      </c>
      <c r="H929">
        <f t="shared" si="15"/>
        <v>4</v>
      </c>
    </row>
    <row r="930" ht="13.5" spans="1:8">
      <c r="A930" s="39" t="s">
        <v>1121</v>
      </c>
      <c r="B930">
        <v>1863</v>
      </c>
      <c r="C930">
        <v>1509</v>
      </c>
      <c r="D930">
        <v>0.80998389694</v>
      </c>
      <c r="E930">
        <v>354</v>
      </c>
      <c r="F930">
        <v>0.19001610306</v>
      </c>
      <c r="G930">
        <v>1020</v>
      </c>
      <c r="H930">
        <f t="shared" si="15"/>
        <v>4</v>
      </c>
    </row>
    <row r="931" ht="13.5" spans="1:8">
      <c r="A931" s="39" t="s">
        <v>1122</v>
      </c>
      <c r="B931">
        <v>34748</v>
      </c>
      <c r="C931">
        <v>22933</v>
      </c>
      <c r="D931">
        <v>0.659980430528</v>
      </c>
      <c r="E931">
        <v>11815</v>
      </c>
      <c r="F931">
        <v>0.340019569472</v>
      </c>
      <c r="G931">
        <v>11538</v>
      </c>
      <c r="H931">
        <f t="shared" si="15"/>
        <v>4</v>
      </c>
    </row>
    <row r="932" ht="13.5" spans="1:8">
      <c r="A932" s="39" t="s">
        <v>1123</v>
      </c>
      <c r="B932">
        <v>561</v>
      </c>
      <c r="C932">
        <v>541</v>
      </c>
      <c r="D932">
        <v>0.964349376114</v>
      </c>
      <c r="E932">
        <v>20</v>
      </c>
      <c r="F932">
        <v>0.0356506238859</v>
      </c>
      <c r="G932">
        <v>102</v>
      </c>
      <c r="H932">
        <f t="shared" si="15"/>
        <v>4</v>
      </c>
    </row>
    <row r="933" ht="13.5" spans="1:8">
      <c r="A933" s="39" t="s">
        <v>1124</v>
      </c>
      <c r="B933">
        <v>3560</v>
      </c>
      <c r="C933">
        <v>3269</v>
      </c>
      <c r="D933">
        <v>0.918258426966</v>
      </c>
      <c r="E933">
        <v>291</v>
      </c>
      <c r="F933">
        <v>0.0817415730337</v>
      </c>
      <c r="G933">
        <v>2174</v>
      </c>
      <c r="H933">
        <f t="shared" si="15"/>
        <v>4</v>
      </c>
    </row>
    <row r="934" ht="13.5" spans="1:8">
      <c r="A934" s="39" t="s">
        <v>1125</v>
      </c>
      <c r="B934">
        <v>254829</v>
      </c>
      <c r="C934">
        <v>205201</v>
      </c>
      <c r="D934">
        <v>0.805249794961</v>
      </c>
      <c r="E934">
        <v>49628</v>
      </c>
      <c r="F934">
        <v>0.194750205039</v>
      </c>
      <c r="G934">
        <v>122057</v>
      </c>
      <c r="H934">
        <f t="shared" si="15"/>
        <v>4</v>
      </c>
    </row>
    <row r="935" ht="13.5" spans="1:8">
      <c r="A935" s="39" t="s">
        <v>1126</v>
      </c>
      <c r="B935">
        <v>1350</v>
      </c>
      <c r="C935">
        <v>780</v>
      </c>
      <c r="D935">
        <v>0.577777777778</v>
      </c>
      <c r="E935">
        <v>570</v>
      </c>
      <c r="F935">
        <v>0.422222222222</v>
      </c>
      <c r="G935">
        <v>430</v>
      </c>
      <c r="H935">
        <f t="shared" si="15"/>
        <v>4</v>
      </c>
    </row>
    <row r="936" ht="13.5" spans="1:8">
      <c r="A936" s="39" t="s">
        <v>1127</v>
      </c>
      <c r="B936">
        <v>2601</v>
      </c>
      <c r="C936">
        <v>1394</v>
      </c>
      <c r="D936">
        <v>0.535947712418</v>
      </c>
      <c r="E936">
        <v>1207</v>
      </c>
      <c r="F936">
        <v>0.464052287582</v>
      </c>
      <c r="G936">
        <v>604</v>
      </c>
      <c r="H936">
        <f t="shared" si="15"/>
        <v>4</v>
      </c>
    </row>
    <row r="937" ht="13.5" spans="1:8">
      <c r="A937" s="39" t="s">
        <v>1128</v>
      </c>
      <c r="B937">
        <v>7144</v>
      </c>
      <c r="C937">
        <v>4138</v>
      </c>
      <c r="D937">
        <v>0.579227323628</v>
      </c>
      <c r="E937">
        <v>3006</v>
      </c>
      <c r="F937">
        <v>0.420772676372</v>
      </c>
      <c r="G937">
        <v>3020</v>
      </c>
      <c r="H937">
        <f t="shared" si="15"/>
        <v>4</v>
      </c>
    </row>
    <row r="938" ht="13.5" spans="1:8">
      <c r="A938" s="39" t="s">
        <v>1129</v>
      </c>
      <c r="B938">
        <v>2335</v>
      </c>
      <c r="C938">
        <v>2088</v>
      </c>
      <c r="D938">
        <v>0.894218415418</v>
      </c>
      <c r="E938">
        <v>247</v>
      </c>
      <c r="F938">
        <v>0.105781584582</v>
      </c>
      <c r="G938">
        <v>1340</v>
      </c>
      <c r="H938">
        <f t="shared" si="15"/>
        <v>4</v>
      </c>
    </row>
    <row r="939" ht="13.5" spans="1:8">
      <c r="A939" s="39" t="s">
        <v>1130</v>
      </c>
      <c r="B939">
        <v>494</v>
      </c>
      <c r="C939">
        <v>462</v>
      </c>
      <c r="D939">
        <v>0.935222672065</v>
      </c>
      <c r="E939">
        <v>32</v>
      </c>
      <c r="F939">
        <v>0.0647773279352</v>
      </c>
      <c r="G939">
        <v>265</v>
      </c>
      <c r="H939">
        <f t="shared" si="15"/>
        <v>4</v>
      </c>
    </row>
    <row r="940" ht="13.5" spans="1:8">
      <c r="A940" s="39" t="s">
        <v>1131</v>
      </c>
      <c r="B940">
        <v>4037</v>
      </c>
      <c r="C940">
        <v>3830</v>
      </c>
      <c r="D940">
        <v>0.948724300223</v>
      </c>
      <c r="E940">
        <v>207</v>
      </c>
      <c r="F940">
        <v>0.0512756997771</v>
      </c>
      <c r="G940">
        <v>3036</v>
      </c>
      <c r="H940">
        <f t="shared" si="15"/>
        <v>4</v>
      </c>
    </row>
    <row r="941" ht="13.5" spans="1:13">
      <c r="A941" s="39" t="s">
        <v>1132</v>
      </c>
      <c r="B941">
        <v>778</v>
      </c>
      <c r="C941">
        <v>752</v>
      </c>
      <c r="D941">
        <v>0.966580976864</v>
      </c>
      <c r="E941">
        <v>26</v>
      </c>
      <c r="F941">
        <v>0.0334190231362</v>
      </c>
      <c r="G941">
        <v>468</v>
      </c>
      <c r="H941">
        <f t="shared" si="15"/>
        <v>4</v>
      </c>
      <c r="I941" s="40"/>
      <c r="J941" s="40"/>
      <c r="K941" s="41"/>
      <c r="L941" s="41"/>
      <c r="M941" s="41"/>
    </row>
    <row r="942" ht="13.5" spans="1:8">
      <c r="A942" s="39" t="s">
        <v>1133</v>
      </c>
      <c r="B942">
        <v>1354</v>
      </c>
      <c r="C942">
        <v>400</v>
      </c>
      <c r="D942">
        <v>0.295420974889</v>
      </c>
      <c r="E942">
        <v>954</v>
      </c>
      <c r="F942">
        <v>0.704579025111</v>
      </c>
      <c r="G942">
        <v>507</v>
      </c>
      <c r="H942">
        <f t="shared" si="15"/>
        <v>4</v>
      </c>
    </row>
    <row r="943" ht="13.5" spans="1:8">
      <c r="A943" s="39" t="s">
        <v>1134</v>
      </c>
      <c r="B943">
        <v>416</v>
      </c>
      <c r="C943">
        <v>357</v>
      </c>
      <c r="D943">
        <v>0.858173076923</v>
      </c>
      <c r="E943">
        <v>59</v>
      </c>
      <c r="F943">
        <v>0.141826923077</v>
      </c>
      <c r="G943">
        <v>225</v>
      </c>
      <c r="H943">
        <f t="shared" si="15"/>
        <v>4</v>
      </c>
    </row>
    <row r="944" ht="13.5" spans="1:8">
      <c r="A944" s="39" t="s">
        <v>1135</v>
      </c>
      <c r="B944">
        <v>9752</v>
      </c>
      <c r="C944">
        <v>8476</v>
      </c>
      <c r="D944">
        <v>0.869155045119</v>
      </c>
      <c r="E944">
        <v>1276</v>
      </c>
      <c r="F944">
        <v>0.130844954881</v>
      </c>
      <c r="G944">
        <v>5755</v>
      </c>
      <c r="H944">
        <f t="shared" si="15"/>
        <v>4</v>
      </c>
    </row>
    <row r="945" ht="13.5" spans="1:8">
      <c r="A945" s="39" t="s">
        <v>1136</v>
      </c>
      <c r="B945">
        <v>2735</v>
      </c>
      <c r="C945">
        <v>2650</v>
      </c>
      <c r="D945">
        <v>0.968921389397</v>
      </c>
      <c r="E945">
        <v>85</v>
      </c>
      <c r="F945">
        <v>0.0310786106033</v>
      </c>
      <c r="G945">
        <v>1670</v>
      </c>
      <c r="H945">
        <f t="shared" si="15"/>
        <v>4</v>
      </c>
    </row>
    <row r="946" ht="13.5" spans="1:8">
      <c r="A946" s="39" t="s">
        <v>1137</v>
      </c>
      <c r="B946">
        <v>10928</v>
      </c>
      <c r="C946">
        <v>10466</v>
      </c>
      <c r="D946">
        <v>0.957723279649</v>
      </c>
      <c r="E946">
        <v>462</v>
      </c>
      <c r="F946">
        <v>0.0422767203514</v>
      </c>
      <c r="G946">
        <v>7508</v>
      </c>
      <c r="H946">
        <f t="shared" si="15"/>
        <v>4</v>
      </c>
    </row>
    <row r="947" spans="1:8">
      <c r="A947" s="44" t="s">
        <v>1138</v>
      </c>
      <c r="B947">
        <v>715</v>
      </c>
      <c r="C947">
        <v>644</v>
      </c>
      <c r="D947">
        <f>C947/B947</f>
        <v>0.900699300699301</v>
      </c>
      <c r="E947">
        <v>71</v>
      </c>
      <c r="F947">
        <f>E947/B947</f>
        <v>0.0993006993006993</v>
      </c>
      <c r="G947">
        <v>578</v>
      </c>
      <c r="H947">
        <f t="shared" si="15"/>
        <v>4</v>
      </c>
    </row>
    <row r="948" ht="13.5" spans="1:8">
      <c r="A948" s="39" t="s">
        <v>1139</v>
      </c>
      <c r="B948">
        <v>8128</v>
      </c>
      <c r="C948">
        <v>7445</v>
      </c>
      <c r="D948">
        <v>0.915969488189</v>
      </c>
      <c r="E948">
        <v>683</v>
      </c>
      <c r="F948">
        <v>0.084030511811</v>
      </c>
      <c r="G948">
        <v>5322</v>
      </c>
      <c r="H948">
        <f t="shared" si="15"/>
        <v>4</v>
      </c>
    </row>
    <row r="949" ht="13.5" spans="1:8">
      <c r="A949" s="39" t="s">
        <v>1140</v>
      </c>
      <c r="B949">
        <v>1432</v>
      </c>
      <c r="C949">
        <v>457</v>
      </c>
      <c r="D949">
        <v>0.319134078212</v>
      </c>
      <c r="E949">
        <v>975</v>
      </c>
      <c r="F949">
        <v>0.680865921788</v>
      </c>
      <c r="G949">
        <v>188</v>
      </c>
      <c r="H949">
        <f t="shared" si="15"/>
        <v>4</v>
      </c>
    </row>
    <row r="950" ht="13.5" spans="1:8">
      <c r="A950" s="39" t="s">
        <v>1141</v>
      </c>
      <c r="B950">
        <v>1414</v>
      </c>
      <c r="C950">
        <v>1358</v>
      </c>
      <c r="D950">
        <v>0.960396039604</v>
      </c>
      <c r="E950">
        <v>56</v>
      </c>
      <c r="F950">
        <v>0.039603960396</v>
      </c>
      <c r="G950">
        <v>975</v>
      </c>
      <c r="H950">
        <f t="shared" si="15"/>
        <v>4</v>
      </c>
    </row>
    <row r="951" ht="13.5" spans="1:8">
      <c r="A951" s="39" t="s">
        <v>1142</v>
      </c>
      <c r="B951">
        <v>705</v>
      </c>
      <c r="C951">
        <v>649</v>
      </c>
      <c r="D951">
        <v>0.920567375887</v>
      </c>
      <c r="E951">
        <v>56</v>
      </c>
      <c r="F951">
        <v>0.0794326241135</v>
      </c>
      <c r="G951">
        <v>384</v>
      </c>
      <c r="H951">
        <f t="shared" si="15"/>
        <v>4</v>
      </c>
    </row>
    <row r="952" ht="13.5" spans="1:13">
      <c r="A952" s="39" t="s">
        <v>1143</v>
      </c>
      <c r="B952">
        <v>4230</v>
      </c>
      <c r="C952">
        <v>3375</v>
      </c>
      <c r="D952">
        <v>0.797872340426</v>
      </c>
      <c r="E952">
        <v>855</v>
      </c>
      <c r="F952">
        <v>0.202127659574</v>
      </c>
      <c r="G952">
        <v>2780</v>
      </c>
      <c r="H952">
        <f t="shared" si="15"/>
        <v>4</v>
      </c>
      <c r="I952" s="40" t="s">
        <v>12</v>
      </c>
      <c r="J952" s="40" t="s">
        <v>187</v>
      </c>
      <c r="K952" s="41" t="s">
        <v>74</v>
      </c>
      <c r="L952" s="41" t="s">
        <v>77</v>
      </c>
      <c r="M952" s="41" t="s">
        <v>75</v>
      </c>
    </row>
    <row r="953" ht="13.5" spans="1:14">
      <c r="A953" s="39" t="s">
        <v>1144</v>
      </c>
      <c r="B953">
        <v>1529</v>
      </c>
      <c r="C953">
        <v>914</v>
      </c>
      <c r="D953">
        <v>0.597776324395</v>
      </c>
      <c r="E953">
        <v>615</v>
      </c>
      <c r="F953">
        <v>0.402223675605</v>
      </c>
      <c r="G953">
        <v>440</v>
      </c>
      <c r="H953">
        <f t="shared" si="15"/>
        <v>4</v>
      </c>
      <c r="I953" s="38">
        <f>SUM(E924:E953)</f>
        <v>77668</v>
      </c>
      <c r="J953" s="38">
        <f>SUM(C924:C953)</f>
        <v>311327</v>
      </c>
      <c r="N953">
        <f>I953+J953</f>
        <v>388995</v>
      </c>
    </row>
    <row r="954" spans="2:13">
      <c r="B954">
        <f t="shared" ref="B954:G954" si="16">SUM(B2:B953)</f>
        <v>658377</v>
      </c>
      <c r="C954">
        <f t="shared" si="16"/>
        <v>578352</v>
      </c>
      <c r="E954">
        <f t="shared" si="16"/>
        <v>80025</v>
      </c>
      <c r="G954">
        <f t="shared" si="16"/>
        <v>370871</v>
      </c>
      <c r="I954" s="47"/>
      <c r="J954" s="48" t="s">
        <v>1145</v>
      </c>
      <c r="K954" s="47"/>
      <c r="L954" s="47"/>
      <c r="M954" s="47"/>
    </row>
    <row r="955" spans="4:13">
      <c r="D955" s="45" t="s">
        <v>1146</v>
      </c>
      <c r="E955" s="46">
        <f>E954/B954</f>
        <v>0.121548899794495</v>
      </c>
      <c r="J955" s="41" t="s">
        <v>1147</v>
      </c>
      <c r="K955" s="38" t="e">
        <f>2/(2+(#REF!+L882+L923+L953+#REF!+M882+M923+M953)/(#REF!+K882+K923+K953))</f>
        <v>#REF!</v>
      </c>
      <c r="L955" s="47"/>
      <c r="M955" s="47"/>
    </row>
    <row r="956" spans="5:13">
      <c r="E956">
        <f>SUBTOTAL(9,E142:E187)</f>
        <v>290</v>
      </c>
      <c r="I956" s="47"/>
      <c r="J956" s="47"/>
      <c r="K956" s="47"/>
      <c r="L956" s="47"/>
      <c r="M956" s="47"/>
    </row>
    <row r="957" spans="9:13">
      <c r="I957" s="47"/>
      <c r="J957" s="47"/>
      <c r="K957" s="47"/>
      <c r="L957" s="47"/>
      <c r="M957" s="47"/>
    </row>
    <row r="958" spans="9:13">
      <c r="I958" s="47"/>
      <c r="J958" s="47"/>
      <c r="K958" s="47"/>
      <c r="L958" s="47"/>
      <c r="M958" s="47"/>
    </row>
    <row r="959" spans="9:13">
      <c r="I959" s="47"/>
      <c r="J959" s="47"/>
      <c r="K959" s="47"/>
      <c r="L959" s="47"/>
      <c r="M959" s="47"/>
    </row>
    <row r="960" spans="9:13">
      <c r="I960" s="47"/>
      <c r="J960" s="47"/>
      <c r="K960" s="47"/>
      <c r="L960" s="47"/>
      <c r="M960" s="47"/>
    </row>
    <row r="961" spans="9:13">
      <c r="I961" s="47"/>
      <c r="J961" s="47"/>
      <c r="K961" s="47"/>
      <c r="L961" s="47"/>
      <c r="M961" s="47"/>
    </row>
    <row r="962" spans="9:13">
      <c r="I962" s="47"/>
      <c r="J962" s="47"/>
      <c r="K962" s="47"/>
      <c r="L962" s="47"/>
      <c r="M962" s="47"/>
    </row>
    <row r="963" spans="9:13">
      <c r="I963" s="47"/>
      <c r="J963" s="47"/>
      <c r="K963" s="47"/>
      <c r="L963" s="47"/>
      <c r="M963" s="47"/>
    </row>
    <row r="964" spans="9:13">
      <c r="I964" s="47"/>
      <c r="J964" s="47"/>
      <c r="K964" s="47"/>
      <c r="L964" s="47"/>
      <c r="M964" s="47"/>
    </row>
    <row r="965" spans="9:13">
      <c r="I965" s="47"/>
      <c r="J965" s="47"/>
      <c r="K965" s="47"/>
      <c r="L965" s="47"/>
      <c r="M965" s="47"/>
    </row>
    <row r="966" spans="9:13">
      <c r="I966" s="47"/>
      <c r="J966" s="47"/>
      <c r="K966" s="47"/>
      <c r="L966" s="47"/>
      <c r="M966" s="47"/>
    </row>
    <row r="967" spans="9:13">
      <c r="I967" s="47"/>
      <c r="J967" s="47"/>
      <c r="K967" s="47"/>
      <c r="L967" s="47"/>
      <c r="M967" s="47"/>
    </row>
    <row r="968" spans="9:13">
      <c r="I968" s="47"/>
      <c r="J968" s="47"/>
      <c r="K968" s="47"/>
      <c r="L968" s="47"/>
      <c r="M968" s="47"/>
    </row>
    <row r="969" spans="9:13">
      <c r="I969" s="47"/>
      <c r="J969" s="47"/>
      <c r="K969" s="47"/>
      <c r="L969" s="47"/>
      <c r="M969" s="47"/>
    </row>
    <row r="970" spans="9:13">
      <c r="I970" s="47"/>
      <c r="J970" s="47"/>
      <c r="K970" s="47"/>
      <c r="L970" s="47"/>
      <c r="M970" s="47"/>
    </row>
    <row r="971" spans="9:13">
      <c r="I971" s="47"/>
      <c r="J971" s="47"/>
      <c r="K971" s="47"/>
      <c r="L971" s="47"/>
      <c r="M971" s="47"/>
    </row>
    <row r="972" spans="9:13">
      <c r="I972" s="47"/>
      <c r="J972" s="47"/>
      <c r="K972" s="47"/>
      <c r="L972" s="47"/>
      <c r="M972" s="47"/>
    </row>
    <row r="973" spans="9:13">
      <c r="I973" s="47"/>
      <c r="J973" s="47"/>
      <c r="K973" s="47"/>
      <c r="L973" s="47"/>
      <c r="M973" s="47"/>
    </row>
    <row r="974" spans="9:13">
      <c r="I974" s="47"/>
      <c r="J974" s="47"/>
      <c r="K974" s="47"/>
      <c r="L974" s="47"/>
      <c r="M974" s="47"/>
    </row>
    <row r="975" spans="9:13">
      <c r="I975" s="47"/>
      <c r="J975" s="47"/>
      <c r="K975" s="47"/>
      <c r="L975" s="47"/>
      <c r="M975" s="47"/>
    </row>
    <row r="976" spans="9:13">
      <c r="I976" s="47"/>
      <c r="J976" s="47"/>
      <c r="K976" s="47"/>
      <c r="L976" s="47"/>
      <c r="M976" s="47"/>
    </row>
    <row r="977" spans="9:13">
      <c r="I977" s="47"/>
      <c r="J977" s="47"/>
      <c r="K977" s="47"/>
      <c r="L977" s="47"/>
      <c r="M977" s="47"/>
    </row>
    <row r="978" spans="9:13">
      <c r="I978" s="47"/>
      <c r="J978" s="47"/>
      <c r="K978" s="47"/>
      <c r="L978" s="47"/>
      <c r="M978" s="47"/>
    </row>
    <row r="979" spans="9:13">
      <c r="I979" s="47"/>
      <c r="J979" s="47"/>
      <c r="K979" s="47"/>
      <c r="L979" s="47"/>
      <c r="M979" s="47"/>
    </row>
    <row r="980" spans="9:13">
      <c r="I980" s="47"/>
      <c r="J980" s="47"/>
      <c r="K980" s="47"/>
      <c r="L980" s="47"/>
      <c r="M980" s="47"/>
    </row>
    <row r="981" spans="9:13">
      <c r="I981" s="47"/>
      <c r="J981" s="47"/>
      <c r="K981" s="47"/>
      <c r="L981" s="47"/>
      <c r="M981" s="47"/>
    </row>
    <row r="982" spans="9:13">
      <c r="I982" s="47"/>
      <c r="J982" s="47"/>
      <c r="K982" s="47"/>
      <c r="L982" s="47"/>
      <c r="M982" s="47"/>
    </row>
    <row r="983" spans="9:13">
      <c r="I983" s="47"/>
      <c r="J983" s="47"/>
      <c r="K983" s="47"/>
      <c r="L983" s="47"/>
      <c r="M983" s="47"/>
    </row>
    <row r="984" spans="9:13">
      <c r="I984" s="47"/>
      <c r="J984" s="47"/>
      <c r="K984" s="47"/>
      <c r="L984" s="47"/>
      <c r="M984" s="47"/>
    </row>
    <row r="985" spans="9:13">
      <c r="I985" s="47"/>
      <c r="J985" s="47"/>
      <c r="K985" s="47"/>
      <c r="L985" s="47"/>
      <c r="M985" s="47"/>
    </row>
    <row r="986" spans="9:13">
      <c r="I986" s="47"/>
      <c r="J986" s="47"/>
      <c r="K986" s="47"/>
      <c r="L986" s="47"/>
      <c r="M986" s="47"/>
    </row>
    <row r="987" spans="9:13">
      <c r="I987" s="47"/>
      <c r="J987" s="47"/>
      <c r="K987" s="47"/>
      <c r="L987" s="47"/>
      <c r="M987" s="47"/>
    </row>
    <row r="988" spans="9:13">
      <c r="I988" s="47"/>
      <c r="J988" s="47"/>
      <c r="K988" s="47"/>
      <c r="L988" s="47"/>
      <c r="M988" s="47"/>
    </row>
    <row r="989" spans="9:13">
      <c r="I989" s="47"/>
      <c r="J989" s="47"/>
      <c r="K989" s="47"/>
      <c r="L989" s="47"/>
      <c r="M989" s="47"/>
    </row>
    <row r="990" spans="9:13">
      <c r="I990" s="47"/>
      <c r="J990" s="47"/>
      <c r="K990" s="47"/>
      <c r="L990" s="47"/>
      <c r="M990" s="47"/>
    </row>
    <row r="991" spans="9:13">
      <c r="I991" s="47"/>
      <c r="J991" s="47"/>
      <c r="K991" s="47"/>
      <c r="L991" s="47"/>
      <c r="M991" s="47"/>
    </row>
    <row r="992" spans="9:13">
      <c r="I992" s="47"/>
      <c r="J992" s="47"/>
      <c r="K992" s="47"/>
      <c r="L992" s="47"/>
      <c r="M992" s="47"/>
    </row>
    <row r="993" spans="9:13">
      <c r="I993" s="47"/>
      <c r="J993" s="47"/>
      <c r="K993" s="47"/>
      <c r="L993" s="47"/>
      <c r="M993" s="47"/>
    </row>
    <row r="994" spans="9:13">
      <c r="I994" s="47"/>
      <c r="J994" s="47"/>
      <c r="K994" s="47"/>
      <c r="L994" s="47"/>
      <c r="M994" s="47"/>
    </row>
    <row r="995" spans="9:13">
      <c r="I995" s="47"/>
      <c r="J995" s="47"/>
      <c r="K995" s="47"/>
      <c r="L995" s="47"/>
      <c r="M995" s="47"/>
    </row>
    <row r="996" spans="9:13">
      <c r="I996" s="47"/>
      <c r="J996" s="47"/>
      <c r="K996" s="47"/>
      <c r="L996" s="47"/>
      <c r="M996" s="47"/>
    </row>
    <row r="997" spans="9:13">
      <c r="I997" s="47"/>
      <c r="J997" s="47"/>
      <c r="K997" s="47"/>
      <c r="L997" s="47"/>
      <c r="M997" s="47"/>
    </row>
    <row r="998" spans="9:13">
      <c r="I998" s="47"/>
      <c r="J998" s="47"/>
      <c r="K998" s="47"/>
      <c r="L998" s="47"/>
      <c r="M998" s="47"/>
    </row>
    <row r="999" spans="9:13">
      <c r="I999" s="47"/>
      <c r="J999" s="47"/>
      <c r="K999" s="47"/>
      <c r="L999" s="47"/>
      <c r="M999" s="47"/>
    </row>
    <row r="1000" spans="9:13">
      <c r="I1000" s="47"/>
      <c r="J1000" s="47"/>
      <c r="K1000" s="47"/>
      <c r="L1000" s="47"/>
      <c r="M1000" s="47"/>
    </row>
    <row r="1001" spans="9:13">
      <c r="I1001" s="47"/>
      <c r="J1001" s="47"/>
      <c r="K1001" s="47"/>
      <c r="L1001" s="47"/>
      <c r="M1001" s="47"/>
    </row>
    <row r="1002" spans="9:13">
      <c r="I1002" s="47"/>
      <c r="J1002" s="47"/>
      <c r="K1002" s="47"/>
      <c r="L1002" s="47"/>
      <c r="M1002" s="47"/>
    </row>
    <row r="1003" spans="9:13">
      <c r="I1003" s="47"/>
      <c r="J1003" s="47"/>
      <c r="K1003" s="47"/>
      <c r="L1003" s="47"/>
      <c r="M1003" s="47"/>
    </row>
    <row r="1004" spans="9:13">
      <c r="I1004" s="47"/>
      <c r="J1004" s="47"/>
      <c r="K1004" s="47"/>
      <c r="L1004" s="47"/>
      <c r="M1004" s="47"/>
    </row>
    <row r="1005" spans="9:13">
      <c r="I1005" s="47"/>
      <c r="J1005" s="47"/>
      <c r="K1005" s="47"/>
      <c r="L1005" s="47"/>
      <c r="M1005" s="47"/>
    </row>
    <row r="1006" spans="9:13">
      <c r="I1006" s="47"/>
      <c r="J1006" s="47"/>
      <c r="K1006" s="47"/>
      <c r="L1006" s="47"/>
      <c r="M1006" s="47"/>
    </row>
    <row r="1007" spans="9:13">
      <c r="I1007" s="47"/>
      <c r="J1007" s="47"/>
      <c r="K1007" s="47"/>
      <c r="L1007" s="47"/>
      <c r="M1007" s="47"/>
    </row>
    <row r="1008" spans="9:13">
      <c r="I1008" s="47"/>
      <c r="J1008" s="47"/>
      <c r="K1008" s="47"/>
      <c r="L1008" s="47"/>
      <c r="M1008" s="47"/>
    </row>
    <row r="1009" spans="9:13">
      <c r="I1009" s="47"/>
      <c r="J1009" s="47"/>
      <c r="K1009" s="47"/>
      <c r="L1009" s="47"/>
      <c r="M1009" s="47"/>
    </row>
    <row r="1010" spans="9:13">
      <c r="I1010" s="47"/>
      <c r="J1010" s="47"/>
      <c r="K1010" s="47"/>
      <c r="L1010" s="47"/>
      <c r="M1010" s="47"/>
    </row>
    <row r="1011" spans="9:13">
      <c r="I1011" s="47"/>
      <c r="J1011" s="47"/>
      <c r="K1011" s="47"/>
      <c r="L1011" s="47"/>
      <c r="M1011" s="47"/>
    </row>
    <row r="1012" spans="9:13">
      <c r="I1012" s="47"/>
      <c r="J1012" s="47"/>
      <c r="K1012" s="47"/>
      <c r="L1012" s="47"/>
      <c r="M1012" s="47"/>
    </row>
    <row r="1013" spans="9:13">
      <c r="I1013" s="47"/>
      <c r="J1013" s="47"/>
      <c r="K1013" s="47"/>
      <c r="L1013" s="47"/>
      <c r="M1013" s="47"/>
    </row>
    <row r="1014" spans="9:13">
      <c r="I1014" s="47"/>
      <c r="J1014" s="47"/>
      <c r="K1014" s="47"/>
      <c r="L1014" s="47"/>
      <c r="M1014" s="47"/>
    </row>
    <row r="1015" spans="9:13">
      <c r="I1015" s="47"/>
      <c r="J1015" s="47"/>
      <c r="K1015" s="47"/>
      <c r="L1015" s="47"/>
      <c r="M1015" s="47"/>
    </row>
    <row r="1016" spans="9:13">
      <c r="I1016" s="47"/>
      <c r="J1016" s="47"/>
      <c r="K1016" s="47"/>
      <c r="L1016" s="47"/>
      <c r="M1016" s="47"/>
    </row>
    <row r="1017" spans="9:13">
      <c r="I1017" s="47"/>
      <c r="J1017" s="47"/>
      <c r="K1017" s="47"/>
      <c r="L1017" s="47"/>
      <c r="M1017" s="47"/>
    </row>
    <row r="1018" spans="9:13">
      <c r="I1018" s="47"/>
      <c r="J1018" s="47"/>
      <c r="K1018" s="47"/>
      <c r="L1018" s="47"/>
      <c r="M1018" s="47"/>
    </row>
    <row r="1019" spans="9:13">
      <c r="I1019" s="47"/>
      <c r="J1019" s="47"/>
      <c r="K1019" s="47"/>
      <c r="L1019" s="47"/>
      <c r="M1019" s="47"/>
    </row>
    <row r="1020" spans="9:13">
      <c r="I1020" s="47"/>
      <c r="J1020" s="47"/>
      <c r="K1020" s="47"/>
      <c r="L1020" s="47"/>
      <c r="M1020" s="47"/>
    </row>
    <row r="1021" spans="9:13">
      <c r="I1021" s="47"/>
      <c r="J1021" s="47"/>
      <c r="K1021" s="47"/>
      <c r="L1021" s="47"/>
      <c r="M1021" s="47"/>
    </row>
    <row r="1022" spans="9:13">
      <c r="I1022" s="47"/>
      <c r="J1022" s="47"/>
      <c r="K1022" s="47"/>
      <c r="L1022" s="47"/>
      <c r="M1022" s="47"/>
    </row>
    <row r="1023" spans="9:13">
      <c r="I1023" s="47"/>
      <c r="J1023" s="47"/>
      <c r="K1023" s="47"/>
      <c r="L1023" s="47"/>
      <c r="M1023" s="47"/>
    </row>
    <row r="1024" spans="9:13">
      <c r="I1024" s="47"/>
      <c r="J1024" s="47"/>
      <c r="K1024" s="47"/>
      <c r="L1024" s="47"/>
      <c r="M1024" s="47"/>
    </row>
    <row r="1025" spans="9:13">
      <c r="I1025" s="47"/>
      <c r="J1025" s="47"/>
      <c r="K1025" s="47"/>
      <c r="L1025" s="47"/>
      <c r="M1025" s="47"/>
    </row>
    <row r="1026" spans="9:13">
      <c r="I1026" s="47"/>
      <c r="J1026" s="47"/>
      <c r="K1026" s="47"/>
      <c r="L1026" s="47"/>
      <c r="M1026" s="47"/>
    </row>
    <row r="1027" spans="9:13">
      <c r="I1027" s="47"/>
      <c r="J1027" s="47"/>
      <c r="K1027" s="47"/>
      <c r="L1027" s="47"/>
      <c r="M1027" s="47"/>
    </row>
    <row r="1028" spans="9:13">
      <c r="I1028" s="47"/>
      <c r="J1028" s="47"/>
      <c r="K1028" s="47"/>
      <c r="L1028" s="47"/>
      <c r="M1028" s="47"/>
    </row>
    <row r="1029" spans="9:13">
      <c r="I1029" s="47"/>
      <c r="J1029" s="47"/>
      <c r="K1029" s="47"/>
      <c r="L1029" s="47"/>
      <c r="M1029" s="47"/>
    </row>
    <row r="1030" spans="9:13">
      <c r="I1030" s="47"/>
      <c r="J1030" s="47"/>
      <c r="K1030" s="47"/>
      <c r="L1030" s="47"/>
      <c r="M1030" s="47"/>
    </row>
    <row r="1031" ht="12.75" spans="9:14">
      <c r="I1031" s="6"/>
      <c r="J1031" s="6"/>
      <c r="K1031" s="47"/>
      <c r="L1031" s="47"/>
      <c r="M1031" s="47"/>
      <c r="N1031" s="6"/>
    </row>
    <row r="1032" spans="9:13">
      <c r="I1032" s="47"/>
      <c r="J1032" s="47"/>
      <c r="K1032" s="47"/>
      <c r="L1032" s="47"/>
      <c r="M1032" s="47"/>
    </row>
    <row r="1033" ht="12.75" spans="9:13">
      <c r="I1033" s="6"/>
      <c r="J1033" s="47"/>
      <c r="K1033" s="47"/>
      <c r="L1033" s="47"/>
      <c r="M1033" s="47"/>
    </row>
    <row r="1034" ht="12.75" spans="9:13">
      <c r="I1034" s="6"/>
      <c r="J1034" s="47"/>
      <c r="K1034" s="47"/>
      <c r="L1034" s="47"/>
      <c r="M1034" s="47"/>
    </row>
    <row r="1035" ht="12.75" spans="9:13">
      <c r="I1035" s="6"/>
      <c r="J1035" s="47"/>
      <c r="K1035" s="47"/>
      <c r="L1035" s="47"/>
      <c r="M1035" s="47"/>
    </row>
    <row r="1036" ht="13.5" spans="9:13">
      <c r="I1036" s="5" t="s">
        <v>1</v>
      </c>
      <c r="J1036" s="47"/>
      <c r="K1036" s="47"/>
      <c r="L1036" s="47"/>
      <c r="M1036" s="47"/>
    </row>
    <row r="1037" ht="12.75" spans="9:13">
      <c r="I1037" s="6" t="s">
        <v>1148</v>
      </c>
      <c r="J1037" s="47"/>
      <c r="K1037" s="47"/>
      <c r="L1037" s="47"/>
      <c r="M1037" s="47"/>
    </row>
    <row r="1038" ht="12.75" spans="9:13">
      <c r="I1038" s="6" t="s">
        <v>1149</v>
      </c>
      <c r="J1038" s="47"/>
      <c r="K1038" s="47"/>
      <c r="L1038" s="47"/>
      <c r="M1038" s="47"/>
    </row>
    <row r="1039" ht="12.75" spans="9:13">
      <c r="I1039" s="6" t="s">
        <v>1150</v>
      </c>
      <c r="J1039" s="47"/>
      <c r="K1039" s="47"/>
      <c r="L1039" s="47"/>
      <c r="M1039" s="47"/>
    </row>
    <row r="1040" ht="12.75" spans="9:13">
      <c r="I1040" s="6" t="s">
        <v>1151</v>
      </c>
      <c r="J1040" s="47"/>
      <c r="K1040" s="47"/>
      <c r="L1040" s="47"/>
      <c r="M1040" s="47"/>
    </row>
    <row r="1041" ht="12.75" spans="9:13">
      <c r="I1041" s="6" t="s">
        <v>1152</v>
      </c>
      <c r="J1041" s="47"/>
      <c r="K1041" s="47"/>
      <c r="L1041" s="47"/>
      <c r="M1041" s="47"/>
    </row>
    <row r="1042" ht="12.75" spans="9:13">
      <c r="I1042" s="6" t="s">
        <v>1153</v>
      </c>
      <c r="J1042" s="47"/>
      <c r="K1042" s="47"/>
      <c r="L1042" s="47"/>
      <c r="M1042" s="47"/>
    </row>
    <row r="1043" spans="9:13">
      <c r="I1043" s="49" t="s">
        <v>1154</v>
      </c>
      <c r="J1043" s="20"/>
      <c r="K1043" s="20"/>
      <c r="L1043" s="20"/>
      <c r="M1043" s="47"/>
    </row>
    <row r="1044" spans="9:13">
      <c r="I1044" s="49" t="s">
        <v>1155</v>
      </c>
      <c r="J1044" s="20"/>
      <c r="K1044" s="20"/>
      <c r="L1044" s="20"/>
      <c r="M1044" s="47"/>
    </row>
    <row r="1045" spans="9:13">
      <c r="I1045" s="49" t="s">
        <v>1156</v>
      </c>
      <c r="J1045" s="20"/>
      <c r="K1045" s="20"/>
      <c r="L1045" s="20"/>
      <c r="M1045" s="47"/>
    </row>
    <row r="1046" spans="9:13">
      <c r="I1046" s="49" t="s">
        <v>1157</v>
      </c>
      <c r="J1046" s="20"/>
      <c r="K1046" s="20"/>
      <c r="L1046" s="20"/>
      <c r="M1046" s="47"/>
    </row>
    <row r="1047" spans="9:13">
      <c r="I1047" s="49" t="s">
        <v>1158</v>
      </c>
      <c r="J1047" s="20"/>
      <c r="K1047" s="20"/>
      <c r="L1047" s="20"/>
      <c r="M1047" s="47"/>
    </row>
    <row r="1048" spans="9:13">
      <c r="I1048" s="49" t="s">
        <v>1159</v>
      </c>
      <c r="J1048" s="20"/>
      <c r="K1048" s="20"/>
      <c r="L1048" s="20"/>
      <c r="M1048" s="47"/>
    </row>
    <row r="1049" spans="9:13">
      <c r="I1049" s="49" t="s">
        <v>1160</v>
      </c>
      <c r="J1049" s="20"/>
      <c r="K1049" s="20"/>
      <c r="L1049" s="20"/>
      <c r="M1049" s="47"/>
    </row>
    <row r="1050" spans="9:13">
      <c r="I1050" s="49" t="s">
        <v>1161</v>
      </c>
      <c r="J1050" s="20"/>
      <c r="K1050" s="20"/>
      <c r="L1050" s="20"/>
      <c r="M1050" s="47"/>
    </row>
    <row r="1051" spans="9:13">
      <c r="I1051" s="49" t="s">
        <v>1162</v>
      </c>
      <c r="J1051" s="20"/>
      <c r="K1051" s="20"/>
      <c r="L1051" s="20"/>
      <c r="M1051" s="47"/>
    </row>
    <row r="1052" spans="9:13">
      <c r="I1052" s="50"/>
      <c r="J1052" s="47"/>
      <c r="K1052" s="47"/>
      <c r="L1052" s="47"/>
      <c r="M1052" s="47"/>
    </row>
    <row r="1053" spans="9:13">
      <c r="I1053" s="50" t="s">
        <v>2</v>
      </c>
      <c r="J1053" s="47"/>
      <c r="K1053" s="47"/>
      <c r="L1053" s="47"/>
      <c r="M1053" s="47"/>
    </row>
    <row r="1054" spans="9:13">
      <c r="I1054" s="51" t="s">
        <v>1163</v>
      </c>
      <c r="J1054" s="47"/>
      <c r="K1054" s="47"/>
      <c r="L1054" s="47"/>
      <c r="M1054" s="47"/>
    </row>
    <row r="1055" spans="9:13">
      <c r="I1055" s="51" t="s">
        <v>1164</v>
      </c>
      <c r="J1055" s="47"/>
      <c r="K1055" s="47"/>
      <c r="L1055" s="47"/>
      <c r="M1055" s="47"/>
    </row>
    <row r="1056" spans="9:13">
      <c r="I1056" s="51" t="s">
        <v>1165</v>
      </c>
      <c r="J1056" s="47"/>
      <c r="K1056" s="47"/>
      <c r="L1056" s="47"/>
      <c r="M1056" s="47"/>
    </row>
    <row r="1057" spans="9:13">
      <c r="I1057" s="51" t="s">
        <v>1166</v>
      </c>
      <c r="J1057" s="47"/>
      <c r="K1057" s="47"/>
      <c r="L1057" s="47"/>
      <c r="M1057" s="47"/>
    </row>
    <row r="1058" spans="9:13">
      <c r="I1058" s="51" t="s">
        <v>1167</v>
      </c>
      <c r="J1058" s="47"/>
      <c r="K1058" s="47"/>
      <c r="L1058" s="47"/>
      <c r="M1058" s="47"/>
    </row>
    <row r="1059" spans="9:13">
      <c r="I1059" s="51" t="s">
        <v>1168</v>
      </c>
      <c r="J1059" s="47"/>
      <c r="K1059" s="47"/>
      <c r="L1059" s="47"/>
      <c r="M1059" s="47"/>
    </row>
    <row r="1060" spans="9:13">
      <c r="I1060" s="51" t="s">
        <v>1169</v>
      </c>
      <c r="J1060" s="47"/>
      <c r="K1060" s="47"/>
      <c r="L1060" s="47"/>
      <c r="M1060" s="47"/>
    </row>
    <row r="1061" spans="9:13">
      <c r="I1061" s="51" t="s">
        <v>1170</v>
      </c>
      <c r="J1061" s="47"/>
      <c r="K1061" s="47"/>
      <c r="L1061" s="47"/>
      <c r="M1061" s="47"/>
    </row>
    <row r="1062" spans="9:13">
      <c r="I1062" s="51" t="s">
        <v>1171</v>
      </c>
      <c r="J1062" s="47"/>
      <c r="K1062" s="47"/>
      <c r="L1062" s="47"/>
      <c r="M1062" s="47"/>
    </row>
    <row r="1063" spans="9:13">
      <c r="I1063" s="51" t="s">
        <v>1157</v>
      </c>
      <c r="J1063" s="47"/>
      <c r="K1063" s="47"/>
      <c r="L1063" s="47"/>
      <c r="M1063" s="47"/>
    </row>
    <row r="1064" spans="9:13">
      <c r="I1064" s="51" t="s">
        <v>1172</v>
      </c>
      <c r="J1064" s="47"/>
      <c r="K1064" s="47"/>
      <c r="L1064" s="47"/>
      <c r="M1064" s="47"/>
    </row>
    <row r="1065" spans="9:13">
      <c r="I1065" s="51" t="s">
        <v>1173</v>
      </c>
      <c r="J1065" s="47"/>
      <c r="K1065" s="47"/>
      <c r="L1065" s="47"/>
      <c r="M1065" s="47"/>
    </row>
    <row r="1066" spans="9:13">
      <c r="I1066" s="51" t="s">
        <v>1160</v>
      </c>
      <c r="J1066" s="47"/>
      <c r="K1066" s="47"/>
      <c r="L1066" s="47"/>
      <c r="M1066" s="47"/>
    </row>
    <row r="1067" spans="9:13">
      <c r="I1067" s="51" t="s">
        <v>1174</v>
      </c>
      <c r="J1067" s="47"/>
      <c r="K1067" s="47"/>
      <c r="L1067" s="47"/>
      <c r="M1067" s="47"/>
    </row>
    <row r="1068" spans="9:13">
      <c r="I1068" s="51" t="s">
        <v>1175</v>
      </c>
      <c r="J1068" s="47"/>
      <c r="K1068" s="47"/>
      <c r="L1068" s="47"/>
      <c r="M1068" s="47"/>
    </row>
    <row r="1069" spans="9:13">
      <c r="I1069" s="47"/>
      <c r="J1069" s="47"/>
      <c r="K1069" s="47"/>
      <c r="L1069" s="47"/>
      <c r="M1069" s="47"/>
    </row>
    <row r="1070" spans="9:13">
      <c r="I1070" s="47"/>
      <c r="J1070" s="47"/>
      <c r="K1070" s="47"/>
      <c r="L1070" s="47"/>
      <c r="M1070" s="47"/>
    </row>
    <row r="1071" spans="9:13">
      <c r="I1071" s="47"/>
      <c r="J1071" s="47"/>
      <c r="K1071" s="47"/>
      <c r="L1071" s="47"/>
      <c r="M1071" s="47"/>
    </row>
    <row r="1072" spans="9:13">
      <c r="I1072" s="47"/>
      <c r="J1072" s="47"/>
      <c r="K1072" s="47"/>
      <c r="L1072" s="47"/>
      <c r="M1072" s="47"/>
    </row>
    <row r="1073" spans="9:13">
      <c r="I1073" s="47"/>
      <c r="J1073" s="47"/>
      <c r="K1073" s="47"/>
      <c r="L1073" s="47"/>
      <c r="M1073" s="47"/>
    </row>
    <row r="1074" spans="9:13">
      <c r="I1074" s="47"/>
      <c r="J1074" s="47"/>
      <c r="K1074" s="47"/>
      <c r="L1074" s="47"/>
      <c r="M1074" s="47"/>
    </row>
    <row r="1075" spans="9:13">
      <c r="I1075" s="47"/>
      <c r="J1075" s="47"/>
      <c r="K1075" s="47"/>
      <c r="L1075" s="47"/>
      <c r="M1075" s="47"/>
    </row>
    <row r="1076" spans="9:13">
      <c r="I1076" s="47"/>
      <c r="J1076" s="47"/>
      <c r="K1076" s="47"/>
      <c r="L1076" s="47"/>
      <c r="M1076" s="47"/>
    </row>
    <row r="1077" spans="9:13">
      <c r="I1077" s="47"/>
      <c r="J1077" s="47"/>
      <c r="K1077" s="47"/>
      <c r="L1077" s="47"/>
      <c r="M1077" s="47"/>
    </row>
    <row r="1078" spans="9:13">
      <c r="I1078" s="47"/>
      <c r="J1078" s="47"/>
      <c r="K1078" s="47"/>
      <c r="L1078" s="47"/>
      <c r="M1078" s="47"/>
    </row>
    <row r="1079" spans="9:13">
      <c r="I1079" s="47"/>
      <c r="J1079" s="47"/>
      <c r="K1079" s="47"/>
      <c r="L1079" s="47"/>
      <c r="M1079" s="47"/>
    </row>
    <row r="1080" spans="9:13">
      <c r="I1080" s="47"/>
      <c r="J1080" s="47"/>
      <c r="K1080" s="47"/>
      <c r="L1080" s="47"/>
      <c r="M1080" s="47"/>
    </row>
    <row r="1081" spans="9:13">
      <c r="I1081" s="47"/>
      <c r="J1081" s="47"/>
      <c r="K1081" s="47"/>
      <c r="L1081" s="47"/>
      <c r="M1081" s="47"/>
    </row>
    <row r="1082" spans="9:13">
      <c r="I1082" s="47"/>
      <c r="J1082" s="47"/>
      <c r="K1082" s="47"/>
      <c r="L1082" s="47"/>
      <c r="M1082" s="47"/>
    </row>
    <row r="1083" spans="9:13">
      <c r="I1083" s="47"/>
      <c r="J1083" s="47"/>
      <c r="K1083" s="47"/>
      <c r="L1083" s="47"/>
      <c r="M1083" s="47"/>
    </row>
    <row r="1084" spans="9:13">
      <c r="I1084" s="47"/>
      <c r="J1084" s="47"/>
      <c r="K1084" s="47"/>
      <c r="L1084" s="47"/>
      <c r="M1084" s="47"/>
    </row>
    <row r="1085" spans="9:13">
      <c r="I1085" s="47"/>
      <c r="J1085" s="47"/>
      <c r="K1085" s="47"/>
      <c r="L1085" s="47"/>
      <c r="M1085" s="47"/>
    </row>
    <row r="1086" spans="9:13">
      <c r="I1086" s="47"/>
      <c r="J1086" s="47"/>
      <c r="K1086" s="47"/>
      <c r="L1086" s="47"/>
      <c r="M1086" s="47"/>
    </row>
    <row r="1087" spans="9:13">
      <c r="I1087" s="47"/>
      <c r="J1087" s="47"/>
      <c r="K1087" s="47"/>
      <c r="L1087" s="47"/>
      <c r="M1087" s="47"/>
    </row>
    <row r="1088" spans="9:13">
      <c r="I1088" s="47"/>
      <c r="J1088" s="47"/>
      <c r="K1088" s="47"/>
      <c r="L1088" s="47"/>
      <c r="M1088" s="47"/>
    </row>
    <row r="1089" spans="9:13">
      <c r="I1089" s="47"/>
      <c r="J1089" s="47"/>
      <c r="K1089" s="47"/>
      <c r="L1089" s="47"/>
      <c r="M1089" s="47"/>
    </row>
    <row r="1090" spans="9:13">
      <c r="I1090" s="47"/>
      <c r="J1090" s="47"/>
      <c r="K1090" s="47"/>
      <c r="L1090" s="47"/>
      <c r="M1090" s="47"/>
    </row>
    <row r="1091" spans="9:13">
      <c r="I1091" s="47"/>
      <c r="J1091" s="47"/>
      <c r="K1091" s="47"/>
      <c r="L1091" s="47"/>
      <c r="M1091" s="47"/>
    </row>
    <row r="1092" spans="9:13">
      <c r="I1092" s="47"/>
      <c r="J1092" s="47"/>
      <c r="K1092" s="47"/>
      <c r="L1092" s="47"/>
      <c r="M1092" s="47"/>
    </row>
    <row r="1093" spans="9:13">
      <c r="I1093" s="47"/>
      <c r="J1093" s="47"/>
      <c r="K1093" s="47"/>
      <c r="L1093" s="47"/>
      <c r="M1093" s="47"/>
    </row>
    <row r="1094" spans="9:13">
      <c r="I1094" s="47"/>
      <c r="J1094" s="47"/>
      <c r="K1094" s="47"/>
      <c r="L1094" s="47"/>
      <c r="M1094" s="47"/>
    </row>
    <row r="1095" spans="9:13">
      <c r="I1095" s="47"/>
      <c r="J1095" s="47"/>
      <c r="K1095" s="47"/>
      <c r="L1095" s="47"/>
      <c r="M1095" s="47"/>
    </row>
    <row r="1096" spans="9:13">
      <c r="I1096" s="47"/>
      <c r="J1096" s="47"/>
      <c r="K1096" s="47"/>
      <c r="L1096" s="47"/>
      <c r="M1096" s="47"/>
    </row>
    <row r="1097" spans="9:13">
      <c r="I1097" s="47"/>
      <c r="J1097" s="47"/>
      <c r="K1097" s="47"/>
      <c r="L1097" s="47"/>
      <c r="M1097" s="47"/>
    </row>
    <row r="1098" spans="9:13">
      <c r="I1098" s="47"/>
      <c r="J1098" s="47"/>
      <c r="K1098" s="47"/>
      <c r="L1098" s="47"/>
      <c r="M1098" s="47"/>
    </row>
    <row r="1099" spans="9:13">
      <c r="I1099" s="47"/>
      <c r="J1099" s="47"/>
      <c r="K1099" s="47"/>
      <c r="L1099" s="47"/>
      <c r="M1099" s="47"/>
    </row>
    <row r="1100" spans="9:13">
      <c r="I1100" s="47"/>
      <c r="J1100" s="47"/>
      <c r="K1100" s="47"/>
      <c r="L1100" s="47"/>
      <c r="M1100" s="47"/>
    </row>
    <row r="1101" spans="9:13">
      <c r="I1101" s="47"/>
      <c r="J1101" s="47"/>
      <c r="K1101" s="47"/>
      <c r="L1101" s="47"/>
      <c r="M1101" s="47"/>
    </row>
    <row r="1102" spans="9:13">
      <c r="I1102" s="47"/>
      <c r="J1102" s="47"/>
      <c r="K1102" s="47"/>
      <c r="L1102" s="47"/>
      <c r="M1102" s="47"/>
    </row>
    <row r="1103" spans="9:13">
      <c r="I1103" s="47"/>
      <c r="J1103" s="47"/>
      <c r="K1103" s="47"/>
      <c r="L1103" s="47"/>
      <c r="M1103" s="47"/>
    </row>
    <row r="1104" spans="9:13">
      <c r="I1104" s="47"/>
      <c r="J1104" s="47"/>
      <c r="K1104" s="47"/>
      <c r="L1104" s="47"/>
      <c r="M1104" s="47"/>
    </row>
    <row r="1105" spans="9:13">
      <c r="I1105" s="47"/>
      <c r="J1105" s="47"/>
      <c r="K1105" s="47"/>
      <c r="L1105" s="47"/>
      <c r="M1105" s="47"/>
    </row>
    <row r="1106" spans="9:13">
      <c r="I1106" s="47"/>
      <c r="J1106" s="47"/>
      <c r="K1106" s="47"/>
      <c r="L1106" s="47"/>
      <c r="M1106" s="47"/>
    </row>
    <row r="1107" spans="9:13">
      <c r="I1107" s="47"/>
      <c r="J1107" s="47"/>
      <c r="K1107" s="47"/>
      <c r="L1107" s="47"/>
      <c r="M1107" s="47"/>
    </row>
    <row r="1108" spans="9:13">
      <c r="I1108" s="47"/>
      <c r="J1108" s="47"/>
      <c r="K1108" s="47"/>
      <c r="L1108" s="47"/>
      <c r="M1108" s="47"/>
    </row>
    <row r="1109" spans="9:13">
      <c r="I1109" s="47"/>
      <c r="J1109" s="47"/>
      <c r="K1109" s="47"/>
      <c r="L1109" s="47"/>
      <c r="M1109" s="47"/>
    </row>
    <row r="1110" spans="9:13">
      <c r="I1110" s="47"/>
      <c r="J1110" s="47"/>
      <c r="K1110" s="47"/>
      <c r="L1110" s="47"/>
      <c r="M1110" s="47"/>
    </row>
    <row r="1111" spans="9:13">
      <c r="I1111" s="47"/>
      <c r="J1111" s="47"/>
      <c r="K1111" s="47"/>
      <c r="L1111" s="47"/>
      <c r="M1111" s="47"/>
    </row>
    <row r="1112" spans="9:13">
      <c r="I1112" s="47"/>
      <c r="J1112" s="47"/>
      <c r="K1112" s="47"/>
      <c r="L1112" s="47"/>
      <c r="M1112" s="47"/>
    </row>
    <row r="1113" spans="9:13">
      <c r="I1113" s="47"/>
      <c r="J1113" s="47"/>
      <c r="K1113" s="47"/>
      <c r="L1113" s="47"/>
      <c r="M1113" s="47"/>
    </row>
    <row r="1114" spans="9:13">
      <c r="I1114" s="47"/>
      <c r="J1114" s="47"/>
      <c r="K1114" s="47"/>
      <c r="L1114" s="47"/>
      <c r="M1114" s="47"/>
    </row>
    <row r="1115" spans="9:13">
      <c r="I1115" s="47"/>
      <c r="J1115" s="47"/>
      <c r="K1115" s="47"/>
      <c r="L1115" s="47"/>
      <c r="M1115" s="47"/>
    </row>
    <row r="1116" spans="9:13">
      <c r="I1116" s="47"/>
      <c r="J1116" s="47"/>
      <c r="K1116" s="47"/>
      <c r="L1116" s="47"/>
      <c r="M1116" s="47"/>
    </row>
    <row r="1117" spans="9:13">
      <c r="I1117" s="47"/>
      <c r="J1117" s="47"/>
      <c r="K1117" s="47"/>
      <c r="L1117" s="47"/>
      <c r="M1117" s="47"/>
    </row>
    <row r="1118" spans="9:13">
      <c r="I1118" s="47"/>
      <c r="J1118" s="47"/>
      <c r="K1118" s="47"/>
      <c r="L1118" s="47"/>
      <c r="M1118" s="47"/>
    </row>
    <row r="1119" spans="9:13">
      <c r="I1119" s="47"/>
      <c r="J1119" s="47"/>
      <c r="K1119" s="47"/>
      <c r="L1119" s="47"/>
      <c r="M1119" s="47"/>
    </row>
    <row r="1120" spans="9:13">
      <c r="I1120" s="47"/>
      <c r="J1120" s="47"/>
      <c r="K1120" s="47"/>
      <c r="L1120" s="47"/>
      <c r="M1120" s="47"/>
    </row>
    <row r="1121" spans="9:13">
      <c r="I1121" s="47"/>
      <c r="J1121" s="47"/>
      <c r="K1121" s="47"/>
      <c r="L1121" s="47"/>
      <c r="M1121" s="47"/>
    </row>
    <row r="1122" spans="9:13">
      <c r="I1122" s="47"/>
      <c r="J1122" s="47"/>
      <c r="K1122" s="47"/>
      <c r="L1122" s="47"/>
      <c r="M1122" s="47"/>
    </row>
    <row r="1123" spans="9:13">
      <c r="I1123" s="47"/>
      <c r="J1123" s="47"/>
      <c r="K1123" s="47"/>
      <c r="L1123" s="47"/>
      <c r="M1123" s="47"/>
    </row>
    <row r="1124" spans="9:13">
      <c r="I1124" s="47"/>
      <c r="J1124" s="47"/>
      <c r="K1124" s="47"/>
      <c r="L1124" s="47"/>
      <c r="M1124" s="47"/>
    </row>
    <row r="1125" spans="9:13">
      <c r="I1125" s="47"/>
      <c r="J1125" s="47"/>
      <c r="K1125" s="47"/>
      <c r="L1125" s="47"/>
      <c r="M1125" s="47"/>
    </row>
    <row r="1126" spans="9:13">
      <c r="I1126" s="47"/>
      <c r="J1126" s="47"/>
      <c r="K1126" s="47"/>
      <c r="L1126" s="47"/>
      <c r="M1126" s="47"/>
    </row>
    <row r="1127" spans="9:13">
      <c r="I1127" s="47"/>
      <c r="J1127" s="47"/>
      <c r="K1127" s="47"/>
      <c r="L1127" s="47"/>
      <c r="M1127" s="47"/>
    </row>
    <row r="1128" spans="9:13">
      <c r="I1128" s="47"/>
      <c r="J1128" s="47"/>
      <c r="K1128" s="47"/>
      <c r="L1128" s="47"/>
      <c r="M1128" s="47"/>
    </row>
    <row r="1129" spans="9:13">
      <c r="I1129" s="47"/>
      <c r="J1129" s="47"/>
      <c r="K1129" s="47"/>
      <c r="L1129" s="47"/>
      <c r="M1129" s="47"/>
    </row>
    <row r="1130" spans="9:13">
      <c r="I1130" s="47"/>
      <c r="J1130" s="47"/>
      <c r="K1130" s="47"/>
      <c r="L1130" s="47"/>
      <c r="M1130" s="47"/>
    </row>
    <row r="1131" spans="9:13">
      <c r="I1131" s="47"/>
      <c r="J1131" s="47"/>
      <c r="K1131" s="47"/>
      <c r="L1131" s="47"/>
      <c r="M1131" s="47"/>
    </row>
    <row r="1132" spans="9:13">
      <c r="I1132" s="47"/>
      <c r="J1132" s="47"/>
      <c r="K1132" s="47"/>
      <c r="L1132" s="47"/>
      <c r="M1132" s="47"/>
    </row>
    <row r="1133" spans="9:13">
      <c r="I1133" s="47"/>
      <c r="J1133" s="47"/>
      <c r="K1133" s="47"/>
      <c r="L1133" s="47"/>
      <c r="M1133" s="47"/>
    </row>
    <row r="1134" spans="9:13">
      <c r="I1134" s="47"/>
      <c r="J1134" s="47"/>
      <c r="K1134" s="47"/>
      <c r="L1134" s="47"/>
      <c r="M1134" s="47"/>
    </row>
    <row r="1135" spans="9:13">
      <c r="I1135" s="47"/>
      <c r="J1135" s="47"/>
      <c r="K1135" s="47"/>
      <c r="L1135" s="47"/>
      <c r="M1135" s="47"/>
    </row>
    <row r="1136" spans="9:13">
      <c r="I1136" s="47"/>
      <c r="J1136" s="47"/>
      <c r="K1136" s="47"/>
      <c r="L1136" s="47"/>
      <c r="M1136" s="47"/>
    </row>
    <row r="1137" spans="9:13">
      <c r="I1137" s="47"/>
      <c r="J1137" s="47"/>
      <c r="K1137" s="47"/>
      <c r="L1137" s="47"/>
      <c r="M1137" s="47"/>
    </row>
    <row r="1138" spans="9:13">
      <c r="I1138" s="47"/>
      <c r="J1138" s="47"/>
      <c r="K1138" s="47"/>
      <c r="L1138" s="47"/>
      <c r="M1138" s="47"/>
    </row>
    <row r="1139" spans="9:13">
      <c r="I1139" s="47"/>
      <c r="J1139" s="47"/>
      <c r="K1139" s="47"/>
      <c r="L1139" s="47"/>
      <c r="M1139" s="47"/>
    </row>
    <row r="1140" spans="9:13">
      <c r="I1140" s="47"/>
      <c r="J1140" s="47"/>
      <c r="K1140" s="47"/>
      <c r="L1140" s="47"/>
      <c r="M1140" s="47"/>
    </row>
    <row r="1141" spans="9:13">
      <c r="I1141" s="47"/>
      <c r="J1141" s="47"/>
      <c r="K1141" s="47"/>
      <c r="L1141" s="47"/>
      <c r="M1141" s="47"/>
    </row>
    <row r="1142" spans="9:13">
      <c r="I1142" s="47"/>
      <c r="J1142" s="47"/>
      <c r="K1142" s="47"/>
      <c r="L1142" s="47"/>
      <c r="M1142" s="47"/>
    </row>
    <row r="1143" spans="9:13">
      <c r="I1143" s="47"/>
      <c r="J1143" s="47"/>
      <c r="K1143" s="47"/>
      <c r="L1143" s="47"/>
      <c r="M1143" s="47"/>
    </row>
    <row r="1144" spans="9:13">
      <c r="I1144" s="47"/>
      <c r="J1144" s="47"/>
      <c r="K1144" s="47"/>
      <c r="L1144" s="47"/>
      <c r="M1144" s="47"/>
    </row>
    <row r="1145" spans="9:13">
      <c r="I1145" s="47"/>
      <c r="J1145" s="47"/>
      <c r="K1145" s="47"/>
      <c r="L1145" s="47"/>
      <c r="M1145" s="47"/>
    </row>
    <row r="1146" spans="9:13">
      <c r="I1146" s="47"/>
      <c r="J1146" s="47"/>
      <c r="K1146" s="47"/>
      <c r="L1146" s="47"/>
      <c r="M1146" s="47"/>
    </row>
    <row r="1147" spans="9:13">
      <c r="I1147" s="47"/>
      <c r="J1147" s="47"/>
      <c r="K1147" s="47"/>
      <c r="L1147" s="47"/>
      <c r="M1147" s="47"/>
    </row>
    <row r="1148" spans="9:13">
      <c r="I1148" s="47"/>
      <c r="J1148" s="47"/>
      <c r="K1148" s="47"/>
      <c r="L1148" s="47"/>
      <c r="M1148" s="47"/>
    </row>
    <row r="1149" spans="9:13">
      <c r="I1149" s="47"/>
      <c r="J1149" s="47"/>
      <c r="K1149" s="47"/>
      <c r="L1149" s="47"/>
      <c r="M1149" s="47"/>
    </row>
    <row r="1150" spans="9:13">
      <c r="I1150" s="47"/>
      <c r="J1150" s="47"/>
      <c r="K1150" s="47"/>
      <c r="L1150" s="47"/>
      <c r="M1150" s="47"/>
    </row>
    <row r="1151" spans="9:13">
      <c r="I1151" s="47"/>
      <c r="J1151" s="47"/>
      <c r="K1151" s="47"/>
      <c r="L1151" s="47"/>
      <c r="M1151" s="47"/>
    </row>
    <row r="1152" spans="9:13">
      <c r="I1152" s="47"/>
      <c r="J1152" s="47"/>
      <c r="K1152" s="47"/>
      <c r="L1152" s="47"/>
      <c r="M1152" s="47"/>
    </row>
    <row r="1153" spans="9:13">
      <c r="I1153" s="47"/>
      <c r="J1153" s="47"/>
      <c r="K1153" s="47"/>
      <c r="L1153" s="47"/>
      <c r="M1153" s="47"/>
    </row>
    <row r="1154" spans="9:13">
      <c r="I1154" s="47"/>
      <c r="J1154" s="47"/>
      <c r="K1154" s="47"/>
      <c r="L1154" s="47"/>
      <c r="M1154" s="47"/>
    </row>
    <row r="1155" spans="9:13">
      <c r="I1155" s="47"/>
      <c r="J1155" s="47"/>
      <c r="K1155" s="47"/>
      <c r="L1155" s="47"/>
      <c r="M1155" s="47"/>
    </row>
    <row r="1156" spans="9:13">
      <c r="I1156" s="47"/>
      <c r="J1156" s="47"/>
      <c r="K1156" s="47"/>
      <c r="L1156" s="47"/>
      <c r="M1156" s="47"/>
    </row>
    <row r="1157" spans="9:13">
      <c r="I1157" s="47"/>
      <c r="J1157" s="47"/>
      <c r="K1157" s="47"/>
      <c r="L1157" s="47"/>
      <c r="M1157" s="47"/>
    </row>
    <row r="1158" spans="9:13">
      <c r="I1158" s="47"/>
      <c r="J1158" s="47"/>
      <c r="K1158" s="47"/>
      <c r="L1158" s="47"/>
      <c r="M1158" s="47"/>
    </row>
    <row r="1159" spans="9:13">
      <c r="I1159" s="47"/>
      <c r="J1159" s="47"/>
      <c r="K1159" s="47"/>
      <c r="L1159" s="47"/>
      <c r="M1159" s="47"/>
    </row>
    <row r="1160" spans="9:13">
      <c r="I1160" s="47"/>
      <c r="J1160" s="47"/>
      <c r="K1160" s="47"/>
      <c r="L1160" s="47"/>
      <c r="M1160" s="47"/>
    </row>
    <row r="1161" spans="9:13">
      <c r="I1161" s="47"/>
      <c r="J1161" s="47"/>
      <c r="K1161" s="47"/>
      <c r="L1161" s="47"/>
      <c r="M1161" s="47"/>
    </row>
    <row r="1162" spans="9:13">
      <c r="I1162" s="47"/>
      <c r="J1162" s="47"/>
      <c r="K1162" s="47"/>
      <c r="L1162" s="47"/>
      <c r="M1162" s="47"/>
    </row>
    <row r="1163" spans="9:13">
      <c r="I1163" s="47"/>
      <c r="J1163" s="47"/>
      <c r="K1163" s="47"/>
      <c r="L1163" s="47"/>
      <c r="M1163" s="47"/>
    </row>
    <row r="1164" spans="9:13">
      <c r="I1164" s="47"/>
      <c r="J1164" s="47"/>
      <c r="K1164" s="47"/>
      <c r="L1164" s="47"/>
      <c r="M1164" s="47"/>
    </row>
    <row r="1165" spans="9:13">
      <c r="I1165" s="47"/>
      <c r="J1165" s="47"/>
      <c r="K1165" s="47"/>
      <c r="L1165" s="47"/>
      <c r="M1165" s="47"/>
    </row>
    <row r="1166" spans="9:13">
      <c r="I1166" s="47"/>
      <c r="J1166" s="47"/>
      <c r="K1166" s="47"/>
      <c r="L1166" s="47"/>
      <c r="M1166" s="47"/>
    </row>
    <row r="1167" spans="9:13">
      <c r="I1167" s="47"/>
      <c r="J1167" s="47"/>
      <c r="K1167" s="47"/>
      <c r="L1167" s="47"/>
      <c r="M1167" s="47"/>
    </row>
    <row r="1168" spans="9:13">
      <c r="I1168" s="47"/>
      <c r="J1168" s="47"/>
      <c r="K1168" s="47"/>
      <c r="L1168" s="47"/>
      <c r="M1168" s="47"/>
    </row>
    <row r="1169" spans="9:13">
      <c r="I1169" s="47"/>
      <c r="J1169" s="47"/>
      <c r="K1169" s="47"/>
      <c r="L1169" s="47"/>
      <c r="M1169" s="47"/>
    </row>
    <row r="1170" spans="9:13">
      <c r="I1170" s="47"/>
      <c r="J1170" s="47"/>
      <c r="K1170" s="47"/>
      <c r="L1170" s="47"/>
      <c r="M1170" s="47"/>
    </row>
    <row r="1171" spans="9:13">
      <c r="I1171" s="47"/>
      <c r="J1171" s="47"/>
      <c r="K1171" s="47"/>
      <c r="L1171" s="47"/>
      <c r="M1171" s="47"/>
    </row>
    <row r="1172" spans="9:13">
      <c r="I1172" s="47"/>
      <c r="J1172" s="47"/>
      <c r="K1172" s="47"/>
      <c r="L1172" s="47"/>
      <c r="M1172" s="47"/>
    </row>
    <row r="1173" spans="9:13">
      <c r="I1173" s="47"/>
      <c r="J1173" s="47"/>
      <c r="K1173" s="47"/>
      <c r="L1173" s="47"/>
      <c r="M1173" s="47"/>
    </row>
    <row r="1174" spans="9:13">
      <c r="I1174" s="47"/>
      <c r="J1174" s="47"/>
      <c r="K1174" s="47"/>
      <c r="L1174" s="47"/>
      <c r="M1174" s="47"/>
    </row>
    <row r="1175" spans="9:13">
      <c r="I1175" s="47"/>
      <c r="J1175" s="47"/>
      <c r="K1175" s="47"/>
      <c r="L1175" s="47"/>
      <c r="M1175" s="47"/>
    </row>
    <row r="1176" spans="9:13">
      <c r="I1176" s="47"/>
      <c r="J1176" s="47"/>
      <c r="K1176" s="47"/>
      <c r="L1176" s="47"/>
      <c r="M1176" s="47"/>
    </row>
    <row r="1177" spans="9:13">
      <c r="I1177" s="47"/>
      <c r="J1177" s="47"/>
      <c r="K1177" s="47"/>
      <c r="L1177" s="47"/>
      <c r="M1177" s="47"/>
    </row>
    <row r="1178" spans="9:13">
      <c r="I1178" s="47"/>
      <c r="J1178" s="47"/>
      <c r="K1178" s="47"/>
      <c r="L1178" s="47"/>
      <c r="M1178" s="47"/>
    </row>
    <row r="1179" spans="9:13">
      <c r="I1179" s="47"/>
      <c r="J1179" s="47"/>
      <c r="K1179" s="47"/>
      <c r="L1179" s="47"/>
      <c r="M1179" s="47"/>
    </row>
    <row r="1180" spans="9:13">
      <c r="I1180" s="47"/>
      <c r="J1180" s="47"/>
      <c r="K1180" s="47"/>
      <c r="L1180" s="47"/>
      <c r="M1180" s="47"/>
    </row>
    <row r="1181" spans="9:13">
      <c r="I1181" s="47"/>
      <c r="J1181" s="47"/>
      <c r="K1181" s="47"/>
      <c r="L1181" s="47"/>
      <c r="M1181" s="47"/>
    </row>
    <row r="1182" spans="9:13">
      <c r="I1182" s="47"/>
      <c r="J1182" s="47"/>
      <c r="K1182" s="47"/>
      <c r="L1182" s="47"/>
      <c r="M1182" s="47"/>
    </row>
    <row r="1183" spans="9:13">
      <c r="I1183" s="47"/>
      <c r="J1183" s="47"/>
      <c r="K1183" s="47"/>
      <c r="L1183" s="47"/>
      <c r="M1183" s="47"/>
    </row>
    <row r="1184" spans="9:13">
      <c r="I1184" s="47"/>
      <c r="J1184" s="47"/>
      <c r="K1184" s="47"/>
      <c r="L1184" s="47"/>
      <c r="M1184" s="47"/>
    </row>
    <row r="1185" spans="9:13">
      <c r="I1185" s="47"/>
      <c r="J1185" s="47"/>
      <c r="K1185" s="47"/>
      <c r="L1185" s="47"/>
      <c r="M1185" s="47"/>
    </row>
    <row r="1186" spans="9:13">
      <c r="I1186" s="47"/>
      <c r="J1186" s="47"/>
      <c r="K1186" s="47"/>
      <c r="L1186" s="47"/>
      <c r="M1186" s="47"/>
    </row>
    <row r="1187" spans="9:13">
      <c r="I1187" s="47"/>
      <c r="J1187" s="47"/>
      <c r="K1187" s="47"/>
      <c r="L1187" s="47"/>
      <c r="M1187" s="47"/>
    </row>
    <row r="1188" spans="9:13">
      <c r="I1188" s="47"/>
      <c r="J1188" s="47"/>
      <c r="K1188" s="47"/>
      <c r="L1188" s="47"/>
      <c r="M1188" s="47"/>
    </row>
    <row r="1189" spans="9:13">
      <c r="I1189" s="47"/>
      <c r="J1189" s="47"/>
      <c r="K1189" s="47"/>
      <c r="L1189" s="47"/>
      <c r="M1189" s="47"/>
    </row>
    <row r="1190" spans="9:13">
      <c r="I1190" s="47"/>
      <c r="J1190" s="47"/>
      <c r="K1190" s="47"/>
      <c r="L1190" s="47"/>
      <c r="M1190" s="47"/>
    </row>
    <row r="1191" spans="9:13">
      <c r="I1191" s="47"/>
      <c r="J1191" s="47"/>
      <c r="K1191" s="47"/>
      <c r="L1191" s="47"/>
      <c r="M1191" s="47"/>
    </row>
    <row r="1192" spans="9:13">
      <c r="I1192" s="47"/>
      <c r="J1192" s="47"/>
      <c r="K1192" s="47"/>
      <c r="L1192" s="47"/>
      <c r="M1192" s="47"/>
    </row>
    <row r="1193" spans="9:13">
      <c r="I1193" s="47"/>
      <c r="J1193" s="47"/>
      <c r="K1193" s="47"/>
      <c r="L1193" s="47"/>
      <c r="M1193" s="47"/>
    </row>
    <row r="1194" spans="9:13">
      <c r="I1194" s="47"/>
      <c r="J1194" s="47"/>
      <c r="K1194" s="47"/>
      <c r="L1194" s="47"/>
      <c r="M1194" s="47"/>
    </row>
    <row r="1195" spans="9:13">
      <c r="I1195" s="47"/>
      <c r="J1195" s="47"/>
      <c r="K1195" s="47"/>
      <c r="L1195" s="47"/>
      <c r="M1195" s="47"/>
    </row>
    <row r="1196" spans="9:13">
      <c r="I1196" s="47"/>
      <c r="J1196" s="47"/>
      <c r="K1196" s="47"/>
      <c r="L1196" s="47"/>
      <c r="M1196" s="47"/>
    </row>
    <row r="1197" spans="9:13">
      <c r="I1197" s="47"/>
      <c r="J1197" s="47"/>
      <c r="K1197" s="47"/>
      <c r="L1197" s="47"/>
      <c r="M1197" s="47"/>
    </row>
    <row r="1198" spans="9:13">
      <c r="I1198" s="47"/>
      <c r="J1198" s="47"/>
      <c r="K1198" s="47"/>
      <c r="L1198" s="47"/>
      <c r="M1198" s="47"/>
    </row>
    <row r="1199" spans="9:13">
      <c r="I1199" s="47"/>
      <c r="J1199" s="47"/>
      <c r="K1199" s="47"/>
      <c r="L1199" s="47"/>
      <c r="M1199" s="47"/>
    </row>
    <row r="1200" spans="9:13">
      <c r="I1200" s="47"/>
      <c r="J1200" s="47"/>
      <c r="K1200" s="47"/>
      <c r="L1200" s="47"/>
      <c r="M1200" s="47"/>
    </row>
    <row r="1201" spans="9:13">
      <c r="I1201" s="47"/>
      <c r="J1201" s="47"/>
      <c r="K1201" s="47"/>
      <c r="L1201" s="47"/>
      <c r="M1201" s="47"/>
    </row>
    <row r="1202" spans="9:13">
      <c r="I1202" s="47"/>
      <c r="J1202" s="47"/>
      <c r="K1202" s="47"/>
      <c r="L1202" s="47"/>
      <c r="M1202" s="47"/>
    </row>
    <row r="1203" spans="9:13">
      <c r="I1203" s="47"/>
      <c r="J1203" s="47"/>
      <c r="K1203" s="47"/>
      <c r="L1203" s="47"/>
      <c r="M1203" s="47"/>
    </row>
    <row r="1204" spans="9:13">
      <c r="I1204" s="47"/>
      <c r="J1204" s="47"/>
      <c r="K1204" s="47"/>
      <c r="L1204" s="47"/>
      <c r="M1204" s="47"/>
    </row>
    <row r="1205" spans="9:13">
      <c r="I1205" s="47"/>
      <c r="J1205" s="47"/>
      <c r="K1205" s="47"/>
      <c r="L1205" s="47"/>
      <c r="M1205" s="47"/>
    </row>
    <row r="1206" spans="9:13">
      <c r="I1206" s="47"/>
      <c r="J1206" s="47"/>
      <c r="K1206" s="47"/>
      <c r="L1206" s="47"/>
      <c r="M1206" s="47"/>
    </row>
    <row r="1207" spans="9:13">
      <c r="I1207" s="47"/>
      <c r="J1207" s="47"/>
      <c r="K1207" s="47"/>
      <c r="L1207" s="47"/>
      <c r="M1207" s="47"/>
    </row>
    <row r="1208" spans="9:13">
      <c r="I1208" s="47"/>
      <c r="J1208" s="47"/>
      <c r="K1208" s="47"/>
      <c r="L1208" s="47"/>
      <c r="M1208" s="47"/>
    </row>
    <row r="1209" spans="9:13">
      <c r="I1209" s="47"/>
      <c r="J1209" s="47"/>
      <c r="K1209" s="47"/>
      <c r="L1209" s="47"/>
      <c r="M1209" s="47"/>
    </row>
    <row r="1210" spans="9:13">
      <c r="I1210" s="47"/>
      <c r="J1210" s="47"/>
      <c r="K1210" s="47"/>
      <c r="L1210" s="47"/>
      <c r="M1210" s="47"/>
    </row>
    <row r="1211" spans="9:13">
      <c r="I1211" s="47"/>
      <c r="J1211" s="47"/>
      <c r="K1211" s="47"/>
      <c r="L1211" s="47"/>
      <c r="M1211" s="47"/>
    </row>
    <row r="1212" spans="9:13">
      <c r="I1212" s="47"/>
      <c r="J1212" s="47"/>
      <c r="K1212" s="47"/>
      <c r="L1212" s="47"/>
      <c r="M1212" s="47"/>
    </row>
    <row r="1213" spans="9:13">
      <c r="I1213" s="47"/>
      <c r="J1213" s="47"/>
      <c r="K1213" s="47"/>
      <c r="L1213" s="47"/>
      <c r="M1213" s="47"/>
    </row>
    <row r="1214" spans="9:13">
      <c r="I1214" s="47"/>
      <c r="J1214" s="47"/>
      <c r="K1214" s="47"/>
      <c r="L1214" s="47"/>
      <c r="M1214" s="47"/>
    </row>
    <row r="1215" spans="9:13">
      <c r="I1215" s="47"/>
      <c r="J1215" s="47"/>
      <c r="K1215" s="47"/>
      <c r="L1215" s="47"/>
      <c r="M1215" s="47"/>
    </row>
    <row r="1216" spans="9:13">
      <c r="I1216" s="47"/>
      <c r="J1216" s="47"/>
      <c r="K1216" s="47"/>
      <c r="L1216" s="47"/>
      <c r="M1216" s="47"/>
    </row>
    <row r="1217" spans="9:13">
      <c r="I1217" s="47"/>
      <c r="J1217" s="47"/>
      <c r="K1217" s="47"/>
      <c r="L1217" s="47"/>
      <c r="M1217" s="47"/>
    </row>
    <row r="1218" spans="9:13">
      <c r="I1218" s="47"/>
      <c r="J1218" s="47"/>
      <c r="K1218" s="47"/>
      <c r="L1218" s="47"/>
      <c r="M1218" s="47"/>
    </row>
    <row r="1219" spans="9:13">
      <c r="I1219" s="47"/>
      <c r="J1219" s="47"/>
      <c r="K1219" s="47"/>
      <c r="L1219" s="47"/>
      <c r="M1219" s="47"/>
    </row>
    <row r="1220" spans="9:13">
      <c r="I1220" s="47"/>
      <c r="J1220" s="47"/>
      <c r="K1220" s="47"/>
      <c r="L1220" s="47"/>
      <c r="M1220" s="47"/>
    </row>
    <row r="1221" spans="9:13">
      <c r="I1221" s="47"/>
      <c r="J1221" s="47"/>
      <c r="K1221" s="47"/>
      <c r="L1221" s="47"/>
      <c r="M1221" s="47"/>
    </row>
    <row r="1222" spans="9:13">
      <c r="I1222" s="47"/>
      <c r="J1222" s="47"/>
      <c r="K1222" s="47"/>
      <c r="L1222" s="47"/>
      <c r="M1222" s="47"/>
    </row>
    <row r="1223" spans="9:13">
      <c r="I1223" s="47"/>
      <c r="J1223" s="47"/>
      <c r="K1223" s="47"/>
      <c r="L1223" s="47"/>
      <c r="M1223" s="47"/>
    </row>
    <row r="1224" spans="9:13">
      <c r="I1224" s="47"/>
      <c r="J1224" s="47"/>
      <c r="K1224" s="47"/>
      <c r="L1224" s="47"/>
      <c r="M1224" s="47"/>
    </row>
    <row r="1225" spans="9:13">
      <c r="I1225" s="47"/>
      <c r="J1225" s="47"/>
      <c r="K1225" s="47"/>
      <c r="L1225" s="47"/>
      <c r="M1225" s="47"/>
    </row>
    <row r="1226" spans="9:13">
      <c r="I1226" s="47"/>
      <c r="J1226" s="47"/>
      <c r="K1226" s="47"/>
      <c r="L1226" s="47"/>
      <c r="M1226" s="47"/>
    </row>
    <row r="1227" spans="9:13">
      <c r="I1227" s="47"/>
      <c r="J1227" s="47"/>
      <c r="K1227" s="47"/>
      <c r="L1227" s="47"/>
      <c r="M1227" s="47"/>
    </row>
    <row r="1228" spans="9:13">
      <c r="I1228" s="47"/>
      <c r="J1228" s="47"/>
      <c r="K1228" s="47"/>
      <c r="L1228" s="47"/>
      <c r="M1228" s="47"/>
    </row>
    <row r="1229" spans="9:13">
      <c r="I1229" s="47"/>
      <c r="J1229" s="47"/>
      <c r="K1229" s="47"/>
      <c r="L1229" s="47"/>
      <c r="M1229" s="47"/>
    </row>
    <row r="1230" spans="9:13">
      <c r="I1230" s="47"/>
      <c r="J1230" s="47"/>
      <c r="K1230" s="47"/>
      <c r="L1230" s="47"/>
      <c r="M1230" s="47"/>
    </row>
    <row r="1231" spans="9:13">
      <c r="I1231" s="47"/>
      <c r="J1231" s="47"/>
      <c r="K1231" s="47"/>
      <c r="L1231" s="47"/>
      <c r="M1231" s="47"/>
    </row>
    <row r="1232" spans="9:13">
      <c r="I1232" s="47"/>
      <c r="J1232" s="47"/>
      <c r="K1232" s="47"/>
      <c r="L1232" s="47"/>
      <c r="M1232" s="47"/>
    </row>
    <row r="1233" spans="9:13">
      <c r="I1233" s="47"/>
      <c r="J1233" s="47"/>
      <c r="K1233" s="47"/>
      <c r="L1233" s="47"/>
      <c r="M1233" s="47"/>
    </row>
    <row r="1234" spans="9:13">
      <c r="I1234" s="47"/>
      <c r="J1234" s="47"/>
      <c r="K1234" s="47"/>
      <c r="L1234" s="47"/>
      <c r="M1234" s="47"/>
    </row>
    <row r="1235" spans="9:13">
      <c r="I1235" s="47"/>
      <c r="J1235" s="47"/>
      <c r="K1235" s="47"/>
      <c r="L1235" s="47"/>
      <c r="M1235" s="47"/>
    </row>
    <row r="1236" spans="9:13">
      <c r="I1236" s="47"/>
      <c r="J1236" s="47"/>
      <c r="K1236" s="47"/>
      <c r="L1236" s="47"/>
      <c r="M1236" s="47"/>
    </row>
    <row r="1237" spans="9:13">
      <c r="I1237" s="47"/>
      <c r="J1237" s="47"/>
      <c r="K1237" s="47"/>
      <c r="L1237" s="47"/>
      <c r="M1237" s="47"/>
    </row>
    <row r="1238" spans="9:13">
      <c r="I1238" s="47"/>
      <c r="J1238" s="47"/>
      <c r="K1238" s="47"/>
      <c r="L1238" s="47"/>
      <c r="M1238" s="47"/>
    </row>
    <row r="1239" spans="9:13">
      <c r="I1239" s="47"/>
      <c r="J1239" s="47"/>
      <c r="K1239" s="47"/>
      <c r="L1239" s="47"/>
      <c r="M1239" s="47"/>
    </row>
    <row r="1240" spans="9:13">
      <c r="I1240" s="47"/>
      <c r="J1240" s="47"/>
      <c r="K1240" s="47"/>
      <c r="L1240" s="47"/>
      <c r="M1240" s="47"/>
    </row>
    <row r="1241" spans="9:13">
      <c r="I1241" s="47"/>
      <c r="J1241" s="47"/>
      <c r="K1241" s="47"/>
      <c r="L1241" s="47"/>
      <c r="M1241" s="47"/>
    </row>
    <row r="1242" spans="9:13">
      <c r="I1242" s="47"/>
      <c r="J1242" s="47"/>
      <c r="K1242" s="47"/>
      <c r="L1242" s="47"/>
      <c r="M1242" s="47"/>
    </row>
    <row r="1243" spans="9:13">
      <c r="I1243" s="47"/>
      <c r="J1243" s="47"/>
      <c r="K1243" s="47"/>
      <c r="L1243" s="47"/>
      <c r="M1243" s="47"/>
    </row>
    <row r="1244" spans="9:13">
      <c r="I1244" s="47"/>
      <c r="J1244" s="47"/>
      <c r="K1244" s="47"/>
      <c r="L1244" s="47"/>
      <c r="M1244" s="47"/>
    </row>
    <row r="1245" spans="9:13">
      <c r="I1245" s="47"/>
      <c r="J1245" s="47"/>
      <c r="K1245" s="47"/>
      <c r="L1245" s="47"/>
      <c r="M1245" s="47"/>
    </row>
    <row r="1246" spans="9:13">
      <c r="I1246" s="47"/>
      <c r="J1246" s="47"/>
      <c r="K1246" s="47"/>
      <c r="L1246" s="47"/>
      <c r="M1246" s="47"/>
    </row>
    <row r="1247" spans="9:13">
      <c r="I1247" s="47"/>
      <c r="J1247" s="47"/>
      <c r="K1247" s="47"/>
      <c r="L1247" s="47"/>
      <c r="M1247" s="47"/>
    </row>
    <row r="1248" spans="9:13">
      <c r="I1248" s="47"/>
      <c r="J1248" s="47"/>
      <c r="K1248" s="47"/>
      <c r="L1248" s="47"/>
      <c r="M1248" s="47"/>
    </row>
    <row r="1249" spans="9:13">
      <c r="I1249" s="47"/>
      <c r="J1249" s="47"/>
      <c r="K1249" s="47"/>
      <c r="L1249" s="47"/>
      <c r="M1249" s="47"/>
    </row>
    <row r="1250" spans="9:13">
      <c r="I1250" s="47"/>
      <c r="J1250" s="47"/>
      <c r="K1250" s="47"/>
      <c r="L1250" s="47"/>
      <c r="M1250" s="47"/>
    </row>
    <row r="1251" spans="9:13">
      <c r="I1251" s="47"/>
      <c r="J1251" s="47"/>
      <c r="K1251" s="47"/>
      <c r="L1251" s="47"/>
      <c r="M1251" s="47"/>
    </row>
    <row r="1252" spans="9:13">
      <c r="I1252" s="47"/>
      <c r="J1252" s="47"/>
      <c r="K1252" s="47"/>
      <c r="L1252" s="47"/>
      <c r="M1252" s="47"/>
    </row>
    <row r="1253" spans="9:13">
      <c r="I1253" s="47"/>
      <c r="J1253" s="47"/>
      <c r="K1253" s="47"/>
      <c r="L1253" s="47"/>
      <c r="M1253" s="47"/>
    </row>
    <row r="1254" spans="9:13">
      <c r="I1254" s="47"/>
      <c r="J1254" s="47"/>
      <c r="K1254" s="47"/>
      <c r="L1254" s="47"/>
      <c r="M1254" s="47"/>
    </row>
    <row r="1255" spans="9:13">
      <c r="I1255" s="47"/>
      <c r="J1255" s="47"/>
      <c r="K1255" s="47"/>
      <c r="L1255" s="47"/>
      <c r="M1255" s="47"/>
    </row>
    <row r="1256" spans="9:13">
      <c r="I1256" s="47"/>
      <c r="J1256" s="47"/>
      <c r="K1256" s="47"/>
      <c r="L1256" s="47"/>
      <c r="M1256" s="47"/>
    </row>
    <row r="1257" spans="9:13">
      <c r="I1257" s="47"/>
      <c r="J1257" s="47"/>
      <c r="K1257" s="47"/>
      <c r="L1257" s="47"/>
      <c r="M1257" s="47"/>
    </row>
    <row r="1258" spans="9:13">
      <c r="I1258" s="47"/>
      <c r="J1258" s="47"/>
      <c r="K1258" s="47"/>
      <c r="L1258" s="47"/>
      <c r="M1258" s="47"/>
    </row>
    <row r="1259" spans="9:13">
      <c r="I1259" s="47"/>
      <c r="J1259" s="47"/>
      <c r="K1259" s="47"/>
      <c r="L1259" s="47"/>
      <c r="M1259" s="47"/>
    </row>
    <row r="1260" spans="9:13">
      <c r="I1260" s="47"/>
      <c r="J1260" s="47"/>
      <c r="K1260" s="47"/>
      <c r="L1260" s="47"/>
      <c r="M1260" s="47"/>
    </row>
    <row r="1261" spans="9:13">
      <c r="I1261" s="47"/>
      <c r="J1261" s="47"/>
      <c r="K1261" s="47"/>
      <c r="L1261" s="47"/>
      <c r="M1261" s="47"/>
    </row>
    <row r="1262" spans="9:13">
      <c r="I1262" s="47"/>
      <c r="J1262" s="47"/>
      <c r="K1262" s="47"/>
      <c r="L1262" s="47"/>
      <c r="M1262" s="47"/>
    </row>
    <row r="1263" spans="9:13">
      <c r="I1263" s="47"/>
      <c r="J1263" s="47"/>
      <c r="K1263" s="47"/>
      <c r="L1263" s="47"/>
      <c r="M1263" s="47"/>
    </row>
    <row r="1264" spans="9:13">
      <c r="I1264" s="47"/>
      <c r="J1264" s="47"/>
      <c r="K1264" s="47"/>
      <c r="L1264" s="47"/>
      <c r="M1264" s="47"/>
    </row>
    <row r="1265" spans="9:13">
      <c r="I1265" s="47"/>
      <c r="J1265" s="47"/>
      <c r="K1265" s="47"/>
      <c r="L1265" s="47"/>
      <c r="M1265" s="47"/>
    </row>
    <row r="1266" spans="9:13">
      <c r="I1266" s="47"/>
      <c r="J1266" s="47"/>
      <c r="K1266" s="47"/>
      <c r="L1266" s="47"/>
      <c r="M1266" s="47"/>
    </row>
    <row r="1267" spans="9:13">
      <c r="I1267" s="47"/>
      <c r="J1267" s="47"/>
      <c r="K1267" s="47"/>
      <c r="L1267" s="47"/>
      <c r="M1267" s="47"/>
    </row>
    <row r="1268" spans="9:13">
      <c r="I1268" s="47"/>
      <c r="J1268" s="47"/>
      <c r="K1268" s="47"/>
      <c r="L1268" s="47"/>
      <c r="M1268" s="47"/>
    </row>
    <row r="1269" spans="9:13">
      <c r="I1269" s="47"/>
      <c r="J1269" s="47"/>
      <c r="K1269" s="47"/>
      <c r="L1269" s="47"/>
      <c r="M1269" s="47"/>
    </row>
    <row r="1270" spans="9:13">
      <c r="I1270" s="47"/>
      <c r="J1270" s="47"/>
      <c r="K1270" s="47"/>
      <c r="L1270" s="47"/>
      <c r="M1270" s="47"/>
    </row>
    <row r="1271" spans="9:13">
      <c r="I1271" s="47"/>
      <c r="J1271" s="47"/>
      <c r="K1271" s="47"/>
      <c r="L1271" s="47"/>
      <c r="M1271" s="47"/>
    </row>
    <row r="1272" spans="9:13">
      <c r="I1272" s="47"/>
      <c r="J1272" s="47"/>
      <c r="K1272" s="47"/>
      <c r="L1272" s="47"/>
      <c r="M1272" s="47"/>
    </row>
    <row r="1273" spans="9:13">
      <c r="I1273" s="47"/>
      <c r="J1273" s="47"/>
      <c r="K1273" s="47"/>
      <c r="L1273" s="47"/>
      <c r="M1273" s="47"/>
    </row>
    <row r="1274" spans="9:13">
      <c r="I1274" s="47"/>
      <c r="J1274" s="47"/>
      <c r="K1274" s="47"/>
      <c r="L1274" s="47"/>
      <c r="M1274" s="47"/>
    </row>
    <row r="1275" spans="9:13">
      <c r="I1275" s="47"/>
      <c r="J1275" s="47"/>
      <c r="K1275" s="47"/>
      <c r="L1275" s="47"/>
      <c r="M1275" s="47"/>
    </row>
    <row r="1276" spans="9:13">
      <c r="I1276" s="47"/>
      <c r="J1276" s="47"/>
      <c r="K1276" s="47"/>
      <c r="L1276" s="47"/>
      <c r="M1276" s="47"/>
    </row>
    <row r="1277" spans="9:13">
      <c r="I1277" s="47"/>
      <c r="J1277" s="47"/>
      <c r="K1277" s="47"/>
      <c r="L1277" s="47"/>
      <c r="M1277" s="47"/>
    </row>
    <row r="1278" spans="9:13">
      <c r="I1278" s="47"/>
      <c r="J1278" s="47"/>
      <c r="K1278" s="47"/>
      <c r="L1278" s="47"/>
      <c r="M1278" s="47"/>
    </row>
    <row r="1279" spans="9:13">
      <c r="I1279" s="47"/>
      <c r="J1279" s="47"/>
      <c r="K1279" s="47"/>
      <c r="L1279" s="47"/>
      <c r="M1279" s="47"/>
    </row>
    <row r="1280" spans="9:13">
      <c r="I1280" s="47"/>
      <c r="J1280" s="47"/>
      <c r="K1280" s="47"/>
      <c r="L1280" s="47"/>
      <c r="M1280" s="47"/>
    </row>
    <row r="1281" spans="9:13">
      <c r="I1281" s="47"/>
      <c r="J1281" s="47"/>
      <c r="K1281" s="47"/>
      <c r="L1281" s="47"/>
      <c r="M1281" s="47"/>
    </row>
    <row r="1282" spans="9:13">
      <c r="I1282" s="47"/>
      <c r="J1282" s="47"/>
      <c r="K1282" s="47"/>
      <c r="L1282" s="47"/>
      <c r="M1282" s="47"/>
    </row>
    <row r="1283" spans="9:13">
      <c r="I1283" s="47"/>
      <c r="J1283" s="47"/>
      <c r="K1283" s="47"/>
      <c r="L1283" s="47"/>
      <c r="M1283" s="47"/>
    </row>
    <row r="1284" spans="9:13">
      <c r="I1284" s="47"/>
      <c r="J1284" s="47"/>
      <c r="K1284" s="47"/>
      <c r="L1284" s="47"/>
      <c r="M1284" s="47"/>
    </row>
    <row r="1285" spans="9:13">
      <c r="I1285" s="47"/>
      <c r="J1285" s="47"/>
      <c r="K1285" s="47"/>
      <c r="L1285" s="47"/>
      <c r="M1285" s="47"/>
    </row>
    <row r="1286" spans="9:13">
      <c r="I1286" s="47"/>
      <c r="J1286" s="47"/>
      <c r="K1286" s="47"/>
      <c r="L1286" s="47"/>
      <c r="M1286" s="47"/>
    </row>
    <row r="1287" spans="9:13">
      <c r="I1287" s="47"/>
      <c r="J1287" s="47"/>
      <c r="K1287" s="47"/>
      <c r="L1287" s="47"/>
      <c r="M1287" s="47"/>
    </row>
    <row r="1288" spans="9:13">
      <c r="I1288" s="47"/>
      <c r="J1288" s="47"/>
      <c r="K1288" s="47"/>
      <c r="L1288" s="47"/>
      <c r="M1288" s="47"/>
    </row>
    <row r="1289" spans="9:13">
      <c r="I1289" s="47"/>
      <c r="J1289" s="47"/>
      <c r="K1289" s="47"/>
      <c r="L1289" s="47"/>
      <c r="M1289" s="47"/>
    </row>
    <row r="1290" spans="9:13">
      <c r="I1290" s="47"/>
      <c r="J1290" s="47"/>
      <c r="K1290" s="47"/>
      <c r="L1290" s="47"/>
      <c r="M1290" s="47"/>
    </row>
    <row r="1291" spans="9:13">
      <c r="I1291" s="47"/>
      <c r="J1291" s="47"/>
      <c r="K1291" s="47"/>
      <c r="L1291" s="47"/>
      <c r="M1291" s="47"/>
    </row>
    <row r="1292" spans="9:13">
      <c r="I1292" s="47"/>
      <c r="J1292" s="47"/>
      <c r="K1292" s="47"/>
      <c r="L1292" s="47"/>
      <c r="M1292" s="47"/>
    </row>
    <row r="1293" spans="9:13">
      <c r="I1293" s="47"/>
      <c r="J1293" s="47"/>
      <c r="K1293" s="47"/>
      <c r="L1293" s="47"/>
      <c r="M1293" s="47"/>
    </row>
    <row r="1294" spans="9:13">
      <c r="I1294" s="47"/>
      <c r="J1294" s="47"/>
      <c r="K1294" s="47"/>
      <c r="L1294" s="47"/>
      <c r="M1294" s="47"/>
    </row>
    <row r="1295" spans="9:13">
      <c r="I1295" s="47"/>
      <c r="J1295" s="47"/>
      <c r="K1295" s="47"/>
      <c r="L1295" s="47"/>
      <c r="M1295" s="47"/>
    </row>
    <row r="1296" spans="9:13">
      <c r="I1296" s="47"/>
      <c r="J1296" s="47"/>
      <c r="K1296" s="47"/>
      <c r="L1296" s="47"/>
      <c r="M1296" s="47"/>
    </row>
    <row r="1297" spans="9:13">
      <c r="I1297" s="47"/>
      <c r="J1297" s="47"/>
      <c r="K1297" s="47"/>
      <c r="L1297" s="47"/>
      <c r="M1297" s="47"/>
    </row>
    <row r="1298" spans="9:13">
      <c r="I1298" s="47"/>
      <c r="J1298" s="47"/>
      <c r="K1298" s="47"/>
      <c r="L1298" s="47"/>
      <c r="M1298" s="47"/>
    </row>
    <row r="1299" spans="9:13">
      <c r="I1299" s="47"/>
      <c r="J1299" s="47"/>
      <c r="K1299" s="47"/>
      <c r="L1299" s="47"/>
      <c r="M1299" s="47"/>
    </row>
    <row r="1300" spans="9:13">
      <c r="I1300" s="47"/>
      <c r="J1300" s="47"/>
      <c r="K1300" s="47"/>
      <c r="L1300" s="47"/>
      <c r="M1300" s="47"/>
    </row>
    <row r="1301" spans="9:13">
      <c r="I1301" s="47"/>
      <c r="J1301" s="47"/>
      <c r="K1301" s="47"/>
      <c r="L1301" s="47"/>
      <c r="M1301" s="47"/>
    </row>
    <row r="1302" spans="9:13">
      <c r="I1302" s="47"/>
      <c r="J1302" s="47"/>
      <c r="K1302" s="47"/>
      <c r="L1302" s="47"/>
      <c r="M1302" s="47"/>
    </row>
    <row r="1303" spans="9:13">
      <c r="I1303" s="47"/>
      <c r="J1303" s="47"/>
      <c r="K1303" s="47"/>
      <c r="L1303" s="47"/>
      <c r="M1303" s="47"/>
    </row>
    <row r="1304" spans="9:13">
      <c r="I1304" s="47"/>
      <c r="J1304" s="47"/>
      <c r="K1304" s="47"/>
      <c r="L1304" s="47"/>
      <c r="M1304" s="47"/>
    </row>
    <row r="1305" spans="9:13">
      <c r="I1305" s="47"/>
      <c r="J1305" s="47"/>
      <c r="K1305" s="47"/>
      <c r="L1305" s="47"/>
      <c r="M1305" s="47"/>
    </row>
    <row r="1306" spans="9:13">
      <c r="I1306" s="47"/>
      <c r="J1306" s="47"/>
      <c r="K1306" s="47"/>
      <c r="L1306" s="47"/>
      <c r="M1306" s="47"/>
    </row>
    <row r="1307" spans="9:13">
      <c r="I1307" s="47"/>
      <c r="J1307" s="47"/>
      <c r="K1307" s="47"/>
      <c r="L1307" s="47"/>
      <c r="M1307" s="47"/>
    </row>
    <row r="1308" spans="9:13">
      <c r="I1308" s="47"/>
      <c r="J1308" s="47"/>
      <c r="K1308" s="47"/>
      <c r="L1308" s="47"/>
      <c r="M1308" s="47"/>
    </row>
    <row r="1309" spans="9:13">
      <c r="I1309" s="47"/>
      <c r="J1309" s="47"/>
      <c r="K1309" s="47"/>
      <c r="L1309" s="47"/>
      <c r="M1309" s="47"/>
    </row>
    <row r="1310" spans="9:13">
      <c r="I1310" s="47"/>
      <c r="J1310" s="47"/>
      <c r="K1310" s="47"/>
      <c r="L1310" s="47"/>
      <c r="M1310" s="47"/>
    </row>
    <row r="1311" spans="9:13">
      <c r="I1311" s="47"/>
      <c r="J1311" s="47"/>
      <c r="K1311" s="47"/>
      <c r="L1311" s="47"/>
      <c r="M1311" s="47"/>
    </row>
    <row r="1312" spans="9:13">
      <c r="I1312" s="47"/>
      <c r="J1312" s="47"/>
      <c r="K1312" s="47"/>
      <c r="L1312" s="47"/>
      <c r="M1312" s="47"/>
    </row>
    <row r="1313" spans="9:13">
      <c r="I1313" s="47"/>
      <c r="J1313" s="47"/>
      <c r="K1313" s="47"/>
      <c r="L1313" s="47"/>
      <c r="M1313" s="47"/>
    </row>
    <row r="1314" spans="9:13">
      <c r="I1314" s="47"/>
      <c r="J1314" s="47"/>
      <c r="K1314" s="47"/>
      <c r="L1314" s="47"/>
      <c r="M1314" s="47"/>
    </row>
    <row r="1315" spans="9:13">
      <c r="I1315" s="47"/>
      <c r="J1315" s="47"/>
      <c r="K1315" s="47"/>
      <c r="L1315" s="47"/>
      <c r="M1315" s="47"/>
    </row>
    <row r="1316" spans="9:13">
      <c r="I1316" s="47"/>
      <c r="J1316" s="47"/>
      <c r="K1316" s="47"/>
      <c r="L1316" s="47"/>
      <c r="M1316" s="47"/>
    </row>
    <row r="1317" spans="9:13">
      <c r="I1317" s="47"/>
      <c r="J1317" s="47"/>
      <c r="K1317" s="47"/>
      <c r="L1317" s="47"/>
      <c r="M1317" s="47"/>
    </row>
    <row r="1318" spans="9:13">
      <c r="I1318" s="47"/>
      <c r="J1318" s="47"/>
      <c r="K1318" s="47"/>
      <c r="L1318" s="47"/>
      <c r="M1318" s="47"/>
    </row>
    <row r="1319" spans="9:13">
      <c r="I1319" s="47"/>
      <c r="J1319" s="47"/>
      <c r="K1319" s="47"/>
      <c r="L1319" s="47"/>
      <c r="M1319" s="47"/>
    </row>
    <row r="1320" spans="9:13">
      <c r="I1320" s="47"/>
      <c r="J1320" s="47"/>
      <c r="K1320" s="47"/>
      <c r="L1320" s="47"/>
      <c r="M1320" s="47"/>
    </row>
    <row r="1321" spans="9:13">
      <c r="I1321" s="47"/>
      <c r="J1321" s="47"/>
      <c r="K1321" s="47"/>
      <c r="L1321" s="47"/>
      <c r="M1321" s="47"/>
    </row>
    <row r="1322" spans="9:13">
      <c r="I1322" s="47"/>
      <c r="J1322" s="47"/>
      <c r="K1322" s="47"/>
      <c r="L1322" s="47"/>
      <c r="M1322" s="47"/>
    </row>
    <row r="1323" spans="9:13">
      <c r="I1323" s="47"/>
      <c r="J1323" s="47"/>
      <c r="K1323" s="47"/>
      <c r="L1323" s="47"/>
      <c r="M1323" s="47"/>
    </row>
    <row r="1324" spans="9:13">
      <c r="I1324" s="47"/>
      <c r="J1324" s="47"/>
      <c r="K1324" s="47"/>
      <c r="L1324" s="47"/>
      <c r="M1324" s="47"/>
    </row>
    <row r="1325" spans="9:13">
      <c r="I1325" s="47"/>
      <c r="J1325" s="47"/>
      <c r="K1325" s="47"/>
      <c r="L1325" s="47"/>
      <c r="M1325" s="47"/>
    </row>
    <row r="1326" spans="9:13">
      <c r="I1326" s="47"/>
      <c r="J1326" s="47"/>
      <c r="K1326" s="47"/>
      <c r="L1326" s="47"/>
      <c r="M1326" s="47"/>
    </row>
    <row r="1327" spans="9:13">
      <c r="I1327" s="47"/>
      <c r="J1327" s="47"/>
      <c r="K1327" s="47"/>
      <c r="L1327" s="47"/>
      <c r="M1327" s="47"/>
    </row>
    <row r="1328" spans="9:13">
      <c r="I1328" s="47"/>
      <c r="J1328" s="47"/>
      <c r="K1328" s="47"/>
      <c r="L1328" s="47"/>
      <c r="M1328" s="47"/>
    </row>
    <row r="1329" spans="9:13">
      <c r="I1329" s="47"/>
      <c r="J1329" s="47"/>
      <c r="K1329" s="47"/>
      <c r="L1329" s="47"/>
      <c r="M1329" s="47"/>
    </row>
    <row r="1330" spans="9:13">
      <c r="I1330" s="47"/>
      <c r="J1330" s="47"/>
      <c r="K1330" s="47"/>
      <c r="L1330" s="47"/>
      <c r="M1330" s="47"/>
    </row>
    <row r="1331" spans="9:13">
      <c r="I1331" s="47"/>
      <c r="J1331" s="47"/>
      <c r="K1331" s="47"/>
      <c r="L1331" s="47"/>
      <c r="M1331" s="47"/>
    </row>
    <row r="1332" spans="9:13">
      <c r="I1332" s="47"/>
      <c r="J1332" s="47"/>
      <c r="K1332" s="47"/>
      <c r="L1332" s="47"/>
      <c r="M1332" s="47"/>
    </row>
    <row r="1333" spans="9:13">
      <c r="I1333" s="47"/>
      <c r="J1333" s="47"/>
      <c r="K1333" s="47"/>
      <c r="L1333" s="47"/>
      <c r="M1333" s="47"/>
    </row>
    <row r="1334" spans="9:13">
      <c r="I1334" s="47"/>
      <c r="J1334" s="47"/>
      <c r="K1334" s="47"/>
      <c r="L1334" s="47"/>
      <c r="M1334" s="47"/>
    </row>
    <row r="1335" spans="9:13">
      <c r="I1335" s="47"/>
      <c r="J1335" s="47"/>
      <c r="K1335" s="47"/>
      <c r="L1335" s="47"/>
      <c r="M1335" s="47"/>
    </row>
    <row r="1336" spans="9:13">
      <c r="I1336" s="47"/>
      <c r="J1336" s="47"/>
      <c r="K1336" s="47"/>
      <c r="L1336" s="47"/>
      <c r="M1336" s="47"/>
    </row>
    <row r="1337" spans="9:13">
      <c r="I1337" s="47"/>
      <c r="J1337" s="47"/>
      <c r="K1337" s="47"/>
      <c r="L1337" s="47"/>
      <c r="M1337" s="47"/>
    </row>
    <row r="1338" spans="9:13">
      <c r="I1338" s="47"/>
      <c r="J1338" s="47"/>
      <c r="K1338" s="47"/>
      <c r="L1338" s="47"/>
      <c r="M1338" s="47"/>
    </row>
    <row r="1339" spans="9:13">
      <c r="I1339" s="47"/>
      <c r="J1339" s="47"/>
      <c r="K1339" s="47"/>
      <c r="L1339" s="47"/>
      <c r="M1339" s="47"/>
    </row>
    <row r="1340" spans="9:13">
      <c r="I1340" s="47"/>
      <c r="J1340" s="47"/>
      <c r="K1340" s="47"/>
      <c r="L1340" s="47"/>
      <c r="M1340" s="47"/>
    </row>
    <row r="1341" spans="9:13">
      <c r="I1341" s="47"/>
      <c r="J1341" s="47"/>
      <c r="K1341" s="47"/>
      <c r="L1341" s="47"/>
      <c r="M1341" s="47"/>
    </row>
    <row r="1342" spans="9:13">
      <c r="I1342" s="47"/>
      <c r="J1342" s="47"/>
      <c r="K1342" s="47"/>
      <c r="L1342" s="47"/>
      <c r="M1342" s="47"/>
    </row>
    <row r="1343" spans="9:13">
      <c r="I1343" s="47"/>
      <c r="J1343" s="47"/>
      <c r="K1343" s="47"/>
      <c r="L1343" s="47"/>
      <c r="M1343" s="47"/>
    </row>
    <row r="1344" spans="9:13">
      <c r="I1344" s="47"/>
      <c r="J1344" s="47"/>
      <c r="K1344" s="47"/>
      <c r="L1344" s="47"/>
      <c r="M1344" s="47"/>
    </row>
    <row r="1345" spans="9:13">
      <c r="I1345" s="47"/>
      <c r="J1345" s="47"/>
      <c r="K1345" s="47"/>
      <c r="L1345" s="47"/>
      <c r="M1345" s="47"/>
    </row>
    <row r="1346" spans="9:13">
      <c r="I1346" s="47"/>
      <c r="J1346" s="47"/>
      <c r="K1346" s="47"/>
      <c r="L1346" s="47"/>
      <c r="M1346" s="47"/>
    </row>
    <row r="1347" spans="9:13">
      <c r="I1347" s="47"/>
      <c r="J1347" s="47"/>
      <c r="K1347" s="47"/>
      <c r="L1347" s="47"/>
      <c r="M1347" s="47"/>
    </row>
    <row r="1348" spans="9:13">
      <c r="I1348" s="47"/>
      <c r="J1348" s="47"/>
      <c r="K1348" s="47"/>
      <c r="L1348" s="47"/>
      <c r="M1348" s="47"/>
    </row>
    <row r="1349" spans="9:13">
      <c r="I1349" s="47"/>
      <c r="J1349" s="47"/>
      <c r="K1349" s="47"/>
      <c r="L1349" s="47"/>
      <c r="M1349" s="47"/>
    </row>
    <row r="1350" spans="9:13">
      <c r="I1350" s="47"/>
      <c r="J1350" s="47"/>
      <c r="K1350" s="47"/>
      <c r="L1350" s="47"/>
      <c r="M1350" s="47"/>
    </row>
    <row r="1351" spans="9:13">
      <c r="I1351" s="47"/>
      <c r="J1351" s="47"/>
      <c r="K1351" s="47"/>
      <c r="L1351" s="47"/>
      <c r="M1351" s="47"/>
    </row>
    <row r="1352" spans="9:13">
      <c r="I1352" s="47"/>
      <c r="J1352" s="47"/>
      <c r="K1352" s="47"/>
      <c r="L1352" s="47"/>
      <c r="M1352" s="47"/>
    </row>
    <row r="1353" spans="9:13">
      <c r="I1353" s="47"/>
      <c r="J1353" s="47"/>
      <c r="K1353" s="47"/>
      <c r="L1353" s="47"/>
      <c r="M1353" s="47"/>
    </row>
    <row r="1354" spans="9:13">
      <c r="I1354" s="47"/>
      <c r="J1354" s="47"/>
      <c r="K1354" s="47"/>
      <c r="L1354" s="47"/>
      <c r="M1354" s="47"/>
    </row>
    <row r="1355" spans="9:13">
      <c r="I1355" s="47"/>
      <c r="J1355" s="47"/>
      <c r="K1355" s="47"/>
      <c r="L1355" s="47"/>
      <c r="M1355" s="47"/>
    </row>
    <row r="1356" spans="9:13">
      <c r="I1356" s="47"/>
      <c r="J1356" s="47"/>
      <c r="K1356" s="47"/>
      <c r="L1356" s="47"/>
      <c r="M1356" s="47"/>
    </row>
    <row r="1357" spans="9:13">
      <c r="I1357" s="47"/>
      <c r="J1357" s="47"/>
      <c r="K1357" s="47"/>
      <c r="L1357" s="47"/>
      <c r="M1357" s="47"/>
    </row>
    <row r="1358" spans="9:13">
      <c r="I1358" s="47"/>
      <c r="J1358" s="47"/>
      <c r="K1358" s="47"/>
      <c r="L1358" s="47"/>
      <c r="M1358" s="47"/>
    </row>
    <row r="1359" spans="9:13">
      <c r="I1359" s="47"/>
      <c r="J1359" s="47"/>
      <c r="K1359" s="47"/>
      <c r="L1359" s="47"/>
      <c r="M1359" s="47"/>
    </row>
    <row r="1360" spans="9:13">
      <c r="I1360" s="47"/>
      <c r="J1360" s="47"/>
      <c r="K1360" s="47"/>
      <c r="L1360" s="47"/>
      <c r="M1360" s="47"/>
    </row>
    <row r="1361" spans="9:13">
      <c r="I1361" s="47"/>
      <c r="J1361" s="47"/>
      <c r="K1361" s="47"/>
      <c r="L1361" s="47"/>
      <c r="M1361" s="47"/>
    </row>
    <row r="1362" spans="9:13">
      <c r="I1362" s="47"/>
      <c r="J1362" s="47"/>
      <c r="K1362" s="47"/>
      <c r="L1362" s="47"/>
      <c r="M1362" s="47"/>
    </row>
    <row r="1363" spans="9:13">
      <c r="I1363" s="47"/>
      <c r="J1363" s="47"/>
      <c r="K1363" s="47"/>
      <c r="L1363" s="47"/>
      <c r="M1363" s="47"/>
    </row>
    <row r="1364" spans="9:13">
      <c r="I1364" s="47"/>
      <c r="J1364" s="47"/>
      <c r="K1364" s="47"/>
      <c r="L1364" s="47"/>
      <c r="M1364" s="47"/>
    </row>
    <row r="1365" spans="9:13">
      <c r="I1365" s="47"/>
      <c r="J1365" s="47"/>
      <c r="K1365" s="47"/>
      <c r="L1365" s="47"/>
      <c r="M1365" s="47"/>
    </row>
    <row r="1366" spans="9:13">
      <c r="I1366" s="47"/>
      <c r="J1366" s="47"/>
      <c r="K1366" s="47"/>
      <c r="L1366" s="47"/>
      <c r="M1366" s="47"/>
    </row>
    <row r="1367" spans="9:13">
      <c r="I1367" s="47"/>
      <c r="J1367" s="47"/>
      <c r="K1367" s="47"/>
      <c r="L1367" s="47"/>
      <c r="M1367" s="47"/>
    </row>
    <row r="1368" spans="9:13">
      <c r="I1368" s="47"/>
      <c r="J1368" s="47"/>
      <c r="K1368" s="47"/>
      <c r="L1368" s="47"/>
      <c r="M1368" s="47"/>
    </row>
    <row r="1369" spans="9:13">
      <c r="I1369" s="47"/>
      <c r="J1369" s="47"/>
      <c r="K1369" s="47"/>
      <c r="L1369" s="47"/>
      <c r="M1369" s="47"/>
    </row>
    <row r="1370" spans="9:13">
      <c r="I1370" s="47"/>
      <c r="J1370" s="47"/>
      <c r="K1370" s="47"/>
      <c r="L1370" s="47"/>
      <c r="M1370" s="47"/>
    </row>
    <row r="1371" spans="9:13">
      <c r="I1371" s="47"/>
      <c r="J1371" s="47"/>
      <c r="K1371" s="47"/>
      <c r="L1371" s="47"/>
      <c r="M1371" s="47"/>
    </row>
    <row r="1372" spans="9:13">
      <c r="I1372" s="47"/>
      <c r="J1372" s="47"/>
      <c r="K1372" s="47"/>
      <c r="L1372" s="47"/>
      <c r="M1372" s="47"/>
    </row>
    <row r="1373" spans="9:13">
      <c r="I1373" s="47"/>
      <c r="J1373" s="47"/>
      <c r="K1373" s="47"/>
      <c r="L1373" s="47"/>
      <c r="M1373" s="47"/>
    </row>
    <row r="1374" spans="9:13">
      <c r="I1374" s="47"/>
      <c r="J1374" s="47"/>
      <c r="K1374" s="47"/>
      <c r="L1374" s="47"/>
      <c r="M1374" s="47"/>
    </row>
    <row r="1375" spans="9:13">
      <c r="I1375" s="47"/>
      <c r="J1375" s="47"/>
      <c r="K1375" s="47"/>
      <c r="L1375" s="47"/>
      <c r="M1375" s="47"/>
    </row>
    <row r="1376" spans="9:13">
      <c r="I1376" s="47"/>
      <c r="J1376" s="47"/>
      <c r="K1376" s="47"/>
      <c r="L1376" s="47"/>
      <c r="M1376" s="47"/>
    </row>
    <row r="1377" spans="9:13">
      <c r="I1377" s="47"/>
      <c r="J1377" s="47"/>
      <c r="K1377" s="47"/>
      <c r="L1377" s="47"/>
      <c r="M1377" s="47"/>
    </row>
    <row r="1378" spans="9:13">
      <c r="I1378" s="47"/>
      <c r="J1378" s="47"/>
      <c r="K1378" s="47"/>
      <c r="L1378" s="47"/>
      <c r="M1378" s="47"/>
    </row>
    <row r="1379" spans="9:13">
      <c r="I1379" s="47"/>
      <c r="J1379" s="47"/>
      <c r="K1379" s="47"/>
      <c r="L1379" s="47"/>
      <c r="M1379" s="47"/>
    </row>
    <row r="1380" spans="9:13">
      <c r="I1380" s="47"/>
      <c r="J1380" s="47"/>
      <c r="K1380" s="47"/>
      <c r="L1380" s="47"/>
      <c r="M1380" s="47"/>
    </row>
    <row r="1381" spans="9:13">
      <c r="I1381" s="47"/>
      <c r="J1381" s="47"/>
      <c r="K1381" s="47"/>
      <c r="L1381" s="47"/>
      <c r="M1381" s="47"/>
    </row>
    <row r="1382" spans="9:13">
      <c r="I1382" s="47"/>
      <c r="J1382" s="47"/>
      <c r="K1382" s="47"/>
      <c r="L1382" s="47"/>
      <c r="M1382" s="47"/>
    </row>
    <row r="1383" spans="9:13">
      <c r="I1383" s="47"/>
      <c r="J1383" s="47"/>
      <c r="K1383" s="47"/>
      <c r="L1383" s="47"/>
      <c r="M1383" s="47"/>
    </row>
    <row r="1384" spans="9:13">
      <c r="I1384" s="47"/>
      <c r="J1384" s="47"/>
      <c r="K1384" s="47"/>
      <c r="L1384" s="47"/>
      <c r="M1384" s="47"/>
    </row>
    <row r="1385" spans="9:13">
      <c r="I1385" s="47"/>
      <c r="J1385" s="47"/>
      <c r="K1385" s="47"/>
      <c r="L1385" s="47"/>
      <c r="M1385" s="47"/>
    </row>
    <row r="1386" spans="9:13">
      <c r="I1386" s="47"/>
      <c r="J1386" s="47"/>
      <c r="K1386" s="47"/>
      <c r="L1386" s="47"/>
      <c r="M1386" s="47"/>
    </row>
    <row r="1387" spans="9:13">
      <c r="I1387" s="47"/>
      <c r="J1387" s="47"/>
      <c r="K1387" s="47"/>
      <c r="L1387" s="47"/>
      <c r="M1387" s="47"/>
    </row>
    <row r="1388" spans="9:13">
      <c r="I1388" s="47"/>
      <c r="J1388" s="47"/>
      <c r="K1388" s="47"/>
      <c r="L1388" s="47"/>
      <c r="M1388" s="47"/>
    </row>
    <row r="1389" spans="9:13">
      <c r="I1389" s="47"/>
      <c r="J1389" s="47"/>
      <c r="K1389" s="47"/>
      <c r="L1389" s="47"/>
      <c r="M1389" s="47"/>
    </row>
    <row r="1390" spans="9:13">
      <c r="I1390" s="47"/>
      <c r="J1390" s="47"/>
      <c r="K1390" s="47"/>
      <c r="L1390" s="47"/>
      <c r="M1390" s="47"/>
    </row>
    <row r="1391" spans="9:13">
      <c r="I1391" s="47"/>
      <c r="J1391" s="47"/>
      <c r="K1391" s="47"/>
      <c r="L1391" s="47"/>
      <c r="M1391" s="47"/>
    </row>
    <row r="1392" spans="9:13">
      <c r="I1392" s="47"/>
      <c r="J1392" s="47"/>
      <c r="K1392" s="47"/>
      <c r="L1392" s="47"/>
      <c r="M1392" s="47"/>
    </row>
    <row r="1393" spans="9:13">
      <c r="I1393" s="47"/>
      <c r="J1393" s="47"/>
      <c r="K1393" s="47"/>
      <c r="L1393" s="47"/>
      <c r="M1393" s="47"/>
    </row>
    <row r="1394" spans="9:13">
      <c r="I1394" s="47"/>
      <c r="J1394" s="47"/>
      <c r="K1394" s="47"/>
      <c r="L1394" s="47"/>
      <c r="M1394" s="47"/>
    </row>
    <row r="1395" spans="9:13">
      <c r="I1395" s="47"/>
      <c r="J1395" s="47"/>
      <c r="K1395" s="47"/>
      <c r="L1395" s="47"/>
      <c r="M1395" s="47"/>
    </row>
    <row r="1396" spans="9:13">
      <c r="I1396" s="47"/>
      <c r="J1396" s="47"/>
      <c r="K1396" s="47"/>
      <c r="L1396" s="47"/>
      <c r="M1396" s="47"/>
    </row>
    <row r="1397" spans="9:13">
      <c r="I1397" s="47"/>
      <c r="J1397" s="47"/>
      <c r="K1397" s="47"/>
      <c r="L1397" s="47"/>
      <c r="M1397" s="47"/>
    </row>
    <row r="1398" spans="9:13">
      <c r="I1398" s="47"/>
      <c r="J1398" s="47"/>
      <c r="K1398" s="47"/>
      <c r="L1398" s="47"/>
      <c r="M1398" s="47"/>
    </row>
    <row r="1399" spans="9:13">
      <c r="I1399" s="47"/>
      <c r="J1399" s="47"/>
      <c r="K1399" s="47"/>
      <c r="L1399" s="47"/>
      <c r="M1399" s="47"/>
    </row>
    <row r="1400" spans="9:13">
      <c r="I1400" s="47"/>
      <c r="J1400" s="47"/>
      <c r="K1400" s="47"/>
      <c r="L1400" s="47"/>
      <c r="M1400" s="47"/>
    </row>
    <row r="1401" spans="9:13">
      <c r="I1401" s="47"/>
      <c r="J1401" s="47"/>
      <c r="K1401" s="47"/>
      <c r="L1401" s="47"/>
      <c r="M1401" s="47"/>
    </row>
    <row r="1402" spans="9:13">
      <c r="I1402" s="47"/>
      <c r="J1402" s="47"/>
      <c r="K1402" s="47"/>
      <c r="L1402" s="47"/>
      <c r="M1402" s="47"/>
    </row>
    <row r="1403" spans="9:13">
      <c r="I1403" s="47"/>
      <c r="J1403" s="47"/>
      <c r="K1403" s="47"/>
      <c r="L1403" s="47"/>
      <c r="M1403" s="47"/>
    </row>
    <row r="1404" spans="9:13">
      <c r="I1404" s="47"/>
      <c r="J1404" s="47"/>
      <c r="K1404" s="47"/>
      <c r="L1404" s="47"/>
      <c r="M1404" s="47"/>
    </row>
    <row r="1405" spans="9:13">
      <c r="I1405" s="47"/>
      <c r="J1405" s="47"/>
      <c r="K1405" s="47"/>
      <c r="L1405" s="47"/>
      <c r="M1405" s="47"/>
    </row>
    <row r="1406" spans="9:13">
      <c r="I1406" s="47"/>
      <c r="J1406" s="47"/>
      <c r="K1406" s="47"/>
      <c r="L1406" s="47"/>
      <c r="M1406" s="47"/>
    </row>
    <row r="1407" spans="9:13">
      <c r="I1407" s="47"/>
      <c r="J1407" s="47"/>
      <c r="K1407" s="47"/>
      <c r="L1407" s="47"/>
      <c r="M1407" s="47"/>
    </row>
    <row r="1408" spans="9:13">
      <c r="I1408" s="47"/>
      <c r="J1408" s="47"/>
      <c r="K1408" s="47"/>
      <c r="L1408" s="47"/>
      <c r="M1408" s="47"/>
    </row>
    <row r="1409" spans="9:13">
      <c r="I1409" s="47"/>
      <c r="J1409" s="47"/>
      <c r="K1409" s="47"/>
      <c r="L1409" s="47"/>
      <c r="M1409" s="47"/>
    </row>
    <row r="1410" spans="9:13">
      <c r="I1410" s="47"/>
      <c r="J1410" s="47"/>
      <c r="K1410" s="47"/>
      <c r="L1410" s="47"/>
      <c r="M1410" s="47"/>
    </row>
    <row r="1411" spans="9:13">
      <c r="I1411" s="47"/>
      <c r="J1411" s="47"/>
      <c r="K1411" s="47"/>
      <c r="L1411" s="47"/>
      <c r="M1411" s="47"/>
    </row>
    <row r="1412" spans="9:13">
      <c r="I1412" s="47"/>
      <c r="J1412" s="47"/>
      <c r="K1412" s="47"/>
      <c r="L1412" s="47"/>
      <c r="M1412" s="47"/>
    </row>
    <row r="1413" spans="9:13">
      <c r="I1413" s="47"/>
      <c r="J1413" s="47"/>
      <c r="K1413" s="47"/>
      <c r="L1413" s="47"/>
      <c r="M1413" s="47"/>
    </row>
    <row r="1414" spans="9:13">
      <c r="I1414" s="47"/>
      <c r="J1414" s="47"/>
      <c r="K1414" s="47"/>
      <c r="L1414" s="47"/>
      <c r="M1414" s="47"/>
    </row>
    <row r="1415" spans="9:13">
      <c r="I1415" s="47"/>
      <c r="J1415" s="47"/>
      <c r="K1415" s="47"/>
      <c r="L1415" s="47"/>
      <c r="M1415" s="47"/>
    </row>
    <row r="1416" spans="9:13">
      <c r="I1416" s="47"/>
      <c r="J1416" s="47"/>
      <c r="K1416" s="47"/>
      <c r="L1416" s="47"/>
      <c r="M1416" s="47"/>
    </row>
    <row r="1417" spans="9:13">
      <c r="I1417" s="47"/>
      <c r="J1417" s="47"/>
      <c r="K1417" s="47"/>
      <c r="L1417" s="47"/>
      <c r="M1417" s="47"/>
    </row>
    <row r="1418" spans="9:13">
      <c r="I1418" s="47"/>
      <c r="J1418" s="47"/>
      <c r="K1418" s="47"/>
      <c r="L1418" s="47"/>
      <c r="M1418" s="47"/>
    </row>
    <row r="1419" spans="9:13">
      <c r="I1419" s="47"/>
      <c r="J1419" s="47"/>
      <c r="K1419" s="47"/>
      <c r="L1419" s="47"/>
      <c r="M1419" s="47"/>
    </row>
    <row r="1420" spans="9:13">
      <c r="I1420" s="47"/>
      <c r="J1420" s="47"/>
      <c r="K1420" s="47"/>
      <c r="L1420" s="47"/>
      <c r="M1420" s="47"/>
    </row>
    <row r="1421" spans="9:13">
      <c r="I1421" s="47"/>
      <c r="J1421" s="47"/>
      <c r="K1421" s="47"/>
      <c r="L1421" s="47"/>
      <c r="M1421" s="47"/>
    </row>
    <row r="1422" spans="9:13">
      <c r="I1422" s="47"/>
      <c r="J1422" s="47"/>
      <c r="K1422" s="47"/>
      <c r="L1422" s="47"/>
      <c r="M1422" s="47"/>
    </row>
    <row r="1423" spans="9:13">
      <c r="I1423" s="47"/>
      <c r="J1423" s="47"/>
      <c r="K1423" s="47"/>
      <c r="L1423" s="47"/>
      <c r="M1423" s="47"/>
    </row>
    <row r="1424" spans="9:13">
      <c r="I1424" s="47"/>
      <c r="J1424" s="47"/>
      <c r="K1424" s="47"/>
      <c r="L1424" s="47"/>
      <c r="M1424" s="47"/>
    </row>
    <row r="1425" spans="9:13">
      <c r="I1425" s="47"/>
      <c r="J1425" s="47"/>
      <c r="K1425" s="47"/>
      <c r="L1425" s="47"/>
      <c r="M1425" s="47"/>
    </row>
    <row r="1426" spans="9:13">
      <c r="I1426" s="47"/>
      <c r="J1426" s="47"/>
      <c r="K1426" s="47"/>
      <c r="L1426" s="47"/>
      <c r="M1426" s="47"/>
    </row>
    <row r="1427" spans="9:13">
      <c r="I1427" s="47"/>
      <c r="J1427" s="47"/>
      <c r="K1427" s="47"/>
      <c r="L1427" s="47"/>
      <c r="M1427" s="47"/>
    </row>
    <row r="1428" spans="9:13">
      <c r="I1428" s="47"/>
      <c r="J1428" s="47"/>
      <c r="K1428" s="47"/>
      <c r="L1428" s="47"/>
      <c r="M1428" s="47"/>
    </row>
    <row r="1429" spans="9:13">
      <c r="I1429" s="47"/>
      <c r="J1429" s="47"/>
      <c r="K1429" s="47"/>
      <c r="L1429" s="47"/>
      <c r="M1429" s="47"/>
    </row>
    <row r="1430" spans="9:13">
      <c r="I1430" s="47"/>
      <c r="J1430" s="47"/>
      <c r="K1430" s="47"/>
      <c r="L1430" s="47"/>
      <c r="M1430" s="47"/>
    </row>
    <row r="1431" spans="9:13">
      <c r="I1431" s="47"/>
      <c r="J1431" s="47"/>
      <c r="K1431" s="47"/>
      <c r="L1431" s="47"/>
      <c r="M1431" s="47"/>
    </row>
    <row r="1432" spans="9:13">
      <c r="I1432" s="47"/>
      <c r="J1432" s="47"/>
      <c r="K1432" s="47"/>
      <c r="L1432" s="47"/>
      <c r="M1432" s="47"/>
    </row>
    <row r="1433" spans="9:13">
      <c r="I1433" s="47"/>
      <c r="J1433" s="47"/>
      <c r="K1433" s="47"/>
      <c r="L1433" s="47"/>
      <c r="M1433" s="47"/>
    </row>
    <row r="1434" spans="9:13">
      <c r="I1434" s="47"/>
      <c r="J1434" s="47"/>
      <c r="K1434" s="47"/>
      <c r="L1434" s="47"/>
      <c r="M1434" s="47"/>
    </row>
    <row r="1435" spans="9:13">
      <c r="I1435" s="47"/>
      <c r="J1435" s="47"/>
      <c r="K1435" s="47"/>
      <c r="L1435" s="47"/>
      <c r="M1435" s="47"/>
    </row>
    <row r="1436" spans="9:13">
      <c r="I1436" s="47"/>
      <c r="J1436" s="47"/>
      <c r="K1436" s="47"/>
      <c r="L1436" s="47"/>
      <c r="M1436" s="47"/>
    </row>
    <row r="1437" spans="9:13">
      <c r="I1437" s="47"/>
      <c r="J1437" s="47"/>
      <c r="K1437" s="47"/>
      <c r="L1437" s="47"/>
      <c r="M1437" s="47"/>
    </row>
    <row r="1438" spans="9:13">
      <c r="I1438" s="47"/>
      <c r="J1438" s="47"/>
      <c r="K1438" s="47"/>
      <c r="L1438" s="47"/>
      <c r="M1438" s="47"/>
    </row>
    <row r="1439" spans="9:13">
      <c r="I1439" s="47"/>
      <c r="J1439" s="47"/>
      <c r="K1439" s="47"/>
      <c r="L1439" s="47"/>
      <c r="M1439" s="47"/>
    </row>
    <row r="1440" spans="9:13">
      <c r="I1440" s="47"/>
      <c r="J1440" s="47"/>
      <c r="K1440" s="47"/>
      <c r="L1440" s="47"/>
      <c r="M1440" s="47"/>
    </row>
    <row r="1441" spans="9:13">
      <c r="I1441" s="47"/>
      <c r="J1441" s="47"/>
      <c r="K1441" s="47"/>
      <c r="L1441" s="47"/>
      <c r="M1441" s="47"/>
    </row>
    <row r="1442" spans="9:13">
      <c r="I1442" s="47"/>
      <c r="J1442" s="47"/>
      <c r="K1442" s="47"/>
      <c r="L1442" s="47"/>
      <c r="M1442" s="47"/>
    </row>
    <row r="1443" spans="9:13">
      <c r="I1443" s="47"/>
      <c r="J1443" s="47"/>
      <c r="K1443" s="47"/>
      <c r="L1443" s="47"/>
      <c r="M1443" s="47"/>
    </row>
    <row r="1444" spans="9:13">
      <c r="I1444" s="47"/>
      <c r="J1444" s="47"/>
      <c r="K1444" s="47"/>
      <c r="L1444" s="47"/>
      <c r="M1444" s="47"/>
    </row>
    <row r="1445" spans="9:13">
      <c r="I1445" s="47"/>
      <c r="J1445" s="47"/>
      <c r="K1445" s="47"/>
      <c r="L1445" s="47"/>
      <c r="M1445" s="47"/>
    </row>
    <row r="1446" spans="9:13">
      <c r="I1446" s="47"/>
      <c r="J1446" s="47"/>
      <c r="K1446" s="47"/>
      <c r="L1446" s="47"/>
      <c r="M1446" s="47"/>
    </row>
    <row r="1447" spans="9:13">
      <c r="I1447" s="47"/>
      <c r="J1447" s="47"/>
      <c r="K1447" s="47"/>
      <c r="L1447" s="47"/>
      <c r="M1447" s="47"/>
    </row>
    <row r="1448" spans="9:13">
      <c r="I1448" s="47"/>
      <c r="J1448" s="47"/>
      <c r="K1448" s="47"/>
      <c r="L1448" s="47"/>
      <c r="M1448" s="47"/>
    </row>
    <row r="1449" spans="9:13">
      <c r="I1449" s="47"/>
      <c r="J1449" s="47"/>
      <c r="K1449" s="47"/>
      <c r="L1449" s="47"/>
      <c r="M1449" s="47"/>
    </row>
    <row r="1450" spans="9:13">
      <c r="I1450" s="47"/>
      <c r="J1450" s="47"/>
      <c r="K1450" s="47"/>
      <c r="L1450" s="47"/>
      <c r="M1450" s="47"/>
    </row>
    <row r="1451" spans="9:13">
      <c r="I1451" s="47"/>
      <c r="J1451" s="47"/>
      <c r="K1451" s="47"/>
      <c r="L1451" s="47"/>
      <c r="M1451" s="47"/>
    </row>
    <row r="1452" spans="9:13">
      <c r="I1452" s="47"/>
      <c r="J1452" s="47"/>
      <c r="K1452" s="47"/>
      <c r="L1452" s="47"/>
      <c r="M1452" s="47"/>
    </row>
    <row r="1453" spans="9:13">
      <c r="I1453" s="47"/>
      <c r="J1453" s="47"/>
      <c r="K1453" s="47"/>
      <c r="L1453" s="47"/>
      <c r="M1453" s="47"/>
    </row>
    <row r="1454" spans="9:13">
      <c r="I1454" s="47"/>
      <c r="J1454" s="47"/>
      <c r="K1454" s="47"/>
      <c r="L1454" s="47"/>
      <c r="M1454" s="47"/>
    </row>
    <row r="1455" spans="9:13">
      <c r="I1455" s="47"/>
      <c r="J1455" s="47"/>
      <c r="K1455" s="47"/>
      <c r="L1455" s="47"/>
      <c r="M1455" s="47"/>
    </row>
    <row r="1456" spans="9:13">
      <c r="I1456" s="47"/>
      <c r="J1456" s="47"/>
      <c r="K1456" s="47"/>
      <c r="L1456" s="47"/>
      <c r="M1456" s="47"/>
    </row>
    <row r="1457" spans="9:13">
      <c r="I1457" s="47"/>
      <c r="J1457" s="47"/>
      <c r="K1457" s="47"/>
      <c r="L1457" s="47"/>
      <c r="M1457" s="47"/>
    </row>
    <row r="1458" spans="9:13">
      <c r="I1458" s="47"/>
      <c r="J1458" s="47"/>
      <c r="K1458" s="47"/>
      <c r="L1458" s="47"/>
      <c r="M1458" s="47"/>
    </row>
    <row r="1459" spans="9:13">
      <c r="I1459" s="47"/>
      <c r="J1459" s="47"/>
      <c r="K1459" s="47"/>
      <c r="L1459" s="47"/>
      <c r="M1459" s="47"/>
    </row>
    <row r="1460" spans="9:13">
      <c r="I1460" s="47"/>
      <c r="J1460" s="47"/>
      <c r="K1460" s="47"/>
      <c r="L1460" s="47"/>
      <c r="M1460" s="47"/>
    </row>
    <row r="1461" spans="9:13">
      <c r="I1461" s="47"/>
      <c r="J1461" s="47"/>
      <c r="K1461" s="47"/>
      <c r="L1461" s="47"/>
      <c r="M1461" s="47"/>
    </row>
    <row r="1462" spans="9:13">
      <c r="I1462" s="47"/>
      <c r="J1462" s="47"/>
      <c r="K1462" s="47"/>
      <c r="L1462" s="47"/>
      <c r="M1462" s="47"/>
    </row>
    <row r="1463" spans="9:13">
      <c r="I1463" s="47"/>
      <c r="J1463" s="47"/>
      <c r="K1463" s="47"/>
      <c r="L1463" s="47"/>
      <c r="M1463" s="47"/>
    </row>
    <row r="1464" spans="9:13">
      <c r="I1464" s="47"/>
      <c r="J1464" s="47"/>
      <c r="K1464" s="47"/>
      <c r="L1464" s="47"/>
      <c r="M1464" s="47"/>
    </row>
    <row r="1465" spans="9:13">
      <c r="I1465" s="47"/>
      <c r="J1465" s="47"/>
      <c r="K1465" s="47"/>
      <c r="L1465" s="47"/>
      <c r="M1465" s="47"/>
    </row>
    <row r="1466" spans="9:13">
      <c r="I1466" s="47"/>
      <c r="J1466" s="47"/>
      <c r="K1466" s="47"/>
      <c r="L1466" s="47"/>
      <c r="M1466" s="47"/>
    </row>
    <row r="1467" spans="9:13">
      <c r="I1467" s="47"/>
      <c r="J1467" s="47"/>
      <c r="K1467" s="47"/>
      <c r="L1467" s="47"/>
      <c r="M1467" s="47"/>
    </row>
    <row r="1468" spans="9:13">
      <c r="I1468" s="47"/>
      <c r="J1468" s="47"/>
      <c r="K1468" s="47"/>
      <c r="L1468" s="47"/>
      <c r="M1468" s="47"/>
    </row>
    <row r="1469" spans="9:13">
      <c r="I1469" s="47"/>
      <c r="J1469" s="47"/>
      <c r="K1469" s="47"/>
      <c r="L1469" s="47"/>
      <c r="M1469" s="47"/>
    </row>
    <row r="1470" spans="9:13">
      <c r="I1470" s="47"/>
      <c r="J1470" s="47"/>
      <c r="K1470" s="47"/>
      <c r="L1470" s="47"/>
      <c r="M1470" s="47"/>
    </row>
    <row r="1471" spans="9:13">
      <c r="I1471" s="47"/>
      <c r="J1471" s="47"/>
      <c r="K1471" s="47"/>
      <c r="L1471" s="47"/>
      <c r="M1471" s="47"/>
    </row>
    <row r="1472" spans="9:13">
      <c r="I1472" s="47"/>
      <c r="J1472" s="47"/>
      <c r="K1472" s="47"/>
      <c r="L1472" s="47"/>
      <c r="M1472" s="47"/>
    </row>
    <row r="1473" spans="9:13">
      <c r="I1473" s="47"/>
      <c r="J1473" s="47"/>
      <c r="K1473" s="47"/>
      <c r="L1473" s="47"/>
      <c r="M1473" s="47"/>
    </row>
    <row r="1474" spans="9:13">
      <c r="I1474" s="47"/>
      <c r="J1474" s="47"/>
      <c r="K1474" s="47"/>
      <c r="L1474" s="47"/>
      <c r="M1474" s="47"/>
    </row>
    <row r="1475" spans="9:13">
      <c r="I1475" s="47"/>
      <c r="J1475" s="47"/>
      <c r="K1475" s="47"/>
      <c r="L1475" s="47"/>
      <c r="M1475" s="47"/>
    </row>
    <row r="1476" spans="9:13">
      <c r="I1476" s="47"/>
      <c r="J1476" s="47"/>
      <c r="K1476" s="47"/>
      <c r="L1476" s="47"/>
      <c r="M1476" s="47"/>
    </row>
    <row r="1477" spans="9:13">
      <c r="I1477" s="47"/>
      <c r="J1477" s="47"/>
      <c r="K1477" s="47"/>
      <c r="L1477" s="47"/>
      <c r="M1477" s="47"/>
    </row>
    <row r="1478" spans="9:13">
      <c r="I1478" s="47"/>
      <c r="J1478" s="47"/>
      <c r="K1478" s="47"/>
      <c r="L1478" s="47"/>
      <c r="M1478" s="47"/>
    </row>
    <row r="1479" spans="9:13">
      <c r="I1479" s="47"/>
      <c r="J1479" s="47"/>
      <c r="K1479" s="47"/>
      <c r="L1479" s="47"/>
      <c r="M1479" s="47"/>
    </row>
    <row r="1480" spans="9:13">
      <c r="I1480" s="47"/>
      <c r="J1480" s="47"/>
      <c r="K1480" s="47"/>
      <c r="L1480" s="47"/>
      <c r="M1480" s="47"/>
    </row>
    <row r="1481" spans="9:13">
      <c r="I1481" s="47"/>
      <c r="J1481" s="47"/>
      <c r="K1481" s="47"/>
      <c r="L1481" s="47"/>
      <c r="M1481" s="47"/>
    </row>
    <row r="1482" spans="9:13">
      <c r="I1482" s="47"/>
      <c r="J1482" s="47"/>
      <c r="K1482" s="47"/>
      <c r="L1482" s="47"/>
      <c r="M1482" s="47"/>
    </row>
    <row r="1483" spans="9:13">
      <c r="I1483" s="47"/>
      <c r="J1483" s="47"/>
      <c r="K1483" s="47"/>
      <c r="L1483" s="47"/>
      <c r="M1483" s="47"/>
    </row>
    <row r="1484" spans="9:13">
      <c r="I1484" s="47"/>
      <c r="J1484" s="47"/>
      <c r="K1484" s="47"/>
      <c r="L1484" s="47"/>
      <c r="M1484" s="47"/>
    </row>
    <row r="1485" spans="9:13">
      <c r="I1485" s="47"/>
      <c r="J1485" s="47"/>
      <c r="K1485" s="47"/>
      <c r="L1485" s="47"/>
      <c r="M1485" s="47"/>
    </row>
    <row r="1486" spans="9:13">
      <c r="I1486" s="47"/>
      <c r="J1486" s="47"/>
      <c r="K1486" s="47"/>
      <c r="L1486" s="47"/>
      <c r="M1486" s="47"/>
    </row>
    <row r="1487" spans="9:13">
      <c r="I1487" s="47"/>
      <c r="J1487" s="47"/>
      <c r="K1487" s="47"/>
      <c r="L1487" s="47"/>
      <c r="M1487" s="47"/>
    </row>
    <row r="1488" spans="9:13">
      <c r="I1488" s="47"/>
      <c r="J1488" s="47"/>
      <c r="K1488" s="47"/>
      <c r="L1488" s="47"/>
      <c r="M1488" s="47"/>
    </row>
    <row r="1489" spans="9:13">
      <c r="I1489" s="47"/>
      <c r="J1489" s="47"/>
      <c r="K1489" s="47"/>
      <c r="L1489" s="47"/>
      <c r="M1489" s="47"/>
    </row>
    <row r="1490" spans="9:13">
      <c r="I1490" s="47"/>
      <c r="J1490" s="47"/>
      <c r="K1490" s="47"/>
      <c r="L1490" s="47"/>
      <c r="M1490" s="47"/>
    </row>
    <row r="1491" spans="9:13">
      <c r="I1491" s="47"/>
      <c r="J1491" s="47"/>
      <c r="K1491" s="47"/>
      <c r="L1491" s="47"/>
      <c r="M1491" s="47"/>
    </row>
    <row r="1492" spans="9:13">
      <c r="I1492" s="47"/>
      <c r="J1492" s="47"/>
      <c r="K1492" s="47"/>
      <c r="L1492" s="47"/>
      <c r="M1492" s="47"/>
    </row>
    <row r="1493" spans="9:13">
      <c r="I1493" s="47"/>
      <c r="J1493" s="47"/>
      <c r="K1493" s="47"/>
      <c r="L1493" s="47"/>
      <c r="M1493" s="47"/>
    </row>
    <row r="1494" spans="9:13">
      <c r="I1494" s="47"/>
      <c r="J1494" s="47"/>
      <c r="K1494" s="47"/>
      <c r="L1494" s="47"/>
      <c r="M1494" s="47"/>
    </row>
    <row r="1495" spans="9:13">
      <c r="I1495" s="47"/>
      <c r="J1495" s="47"/>
      <c r="K1495" s="47"/>
      <c r="L1495" s="47"/>
      <c r="M1495" s="47"/>
    </row>
    <row r="1496" spans="9:13">
      <c r="I1496" s="47"/>
      <c r="J1496" s="47"/>
      <c r="K1496" s="47"/>
      <c r="L1496" s="47"/>
      <c r="M1496" s="47"/>
    </row>
    <row r="1497" spans="9:13">
      <c r="I1497" s="47"/>
      <c r="J1497" s="47"/>
      <c r="K1497" s="47"/>
      <c r="L1497" s="47"/>
      <c r="M1497" s="47"/>
    </row>
    <row r="1498" spans="9:13">
      <c r="I1498" s="47"/>
      <c r="J1498" s="47"/>
      <c r="K1498" s="47"/>
      <c r="L1498" s="47"/>
      <c r="M1498" s="47"/>
    </row>
    <row r="1499" spans="9:13">
      <c r="I1499" s="47"/>
      <c r="J1499" s="47"/>
      <c r="K1499" s="47"/>
      <c r="L1499" s="47"/>
      <c r="M1499" s="47"/>
    </row>
    <row r="1500" spans="9:13">
      <c r="I1500" s="47"/>
      <c r="J1500" s="47"/>
      <c r="K1500" s="47"/>
      <c r="L1500" s="47"/>
      <c r="M1500" s="47"/>
    </row>
    <row r="1501" spans="9:13">
      <c r="I1501" s="47"/>
      <c r="J1501" s="47"/>
      <c r="K1501" s="47"/>
      <c r="L1501" s="47"/>
      <c r="M1501" s="47"/>
    </row>
    <row r="1502" spans="9:13">
      <c r="I1502" s="47"/>
      <c r="J1502" s="47"/>
      <c r="K1502" s="47"/>
      <c r="L1502" s="47"/>
      <c r="M1502" s="47"/>
    </row>
    <row r="1503" spans="9:13">
      <c r="I1503" s="47"/>
      <c r="J1503" s="47"/>
      <c r="K1503" s="47"/>
      <c r="L1503" s="47"/>
      <c r="M1503" s="47"/>
    </row>
    <row r="1504" spans="9:13">
      <c r="I1504" s="47"/>
      <c r="J1504" s="47"/>
      <c r="K1504" s="47"/>
      <c r="L1504" s="47"/>
      <c r="M1504" s="47"/>
    </row>
    <row r="1505" spans="9:13">
      <c r="I1505" s="47"/>
      <c r="J1505" s="47"/>
      <c r="K1505" s="47"/>
      <c r="L1505" s="47"/>
      <c r="M1505" s="47"/>
    </row>
    <row r="1506" spans="9:13">
      <c r="I1506" s="47"/>
      <c r="J1506" s="47"/>
      <c r="K1506" s="47"/>
      <c r="L1506" s="47"/>
      <c r="M1506" s="47"/>
    </row>
    <row r="1507" spans="9:13">
      <c r="I1507" s="47"/>
      <c r="J1507" s="47"/>
      <c r="K1507" s="47"/>
      <c r="L1507" s="47"/>
      <c r="M1507" s="47"/>
    </row>
    <row r="1508" spans="9:13">
      <c r="I1508" s="47"/>
      <c r="J1508" s="47"/>
      <c r="K1508" s="47"/>
      <c r="L1508" s="47"/>
      <c r="M1508" s="47"/>
    </row>
    <row r="1509" spans="9:13">
      <c r="I1509" s="47"/>
      <c r="J1509" s="47"/>
      <c r="K1509" s="47"/>
      <c r="L1509" s="47"/>
      <c r="M1509" s="47"/>
    </row>
    <row r="1510" spans="9:13">
      <c r="I1510" s="47"/>
      <c r="J1510" s="47"/>
      <c r="K1510" s="47"/>
      <c r="L1510" s="47"/>
      <c r="M1510" s="47"/>
    </row>
    <row r="1511" spans="9:13">
      <c r="I1511" s="47"/>
      <c r="J1511" s="47"/>
      <c r="K1511" s="47"/>
      <c r="L1511" s="47"/>
      <c r="M1511" s="47"/>
    </row>
    <row r="1512" spans="9:13">
      <c r="I1512" s="47"/>
      <c r="J1512" s="47"/>
      <c r="K1512" s="47"/>
      <c r="L1512" s="47"/>
      <c r="M1512" s="47"/>
    </row>
    <row r="1513" spans="9:13">
      <c r="I1513" s="47"/>
      <c r="J1513" s="47"/>
      <c r="K1513" s="47"/>
      <c r="L1513" s="47"/>
      <c r="M1513" s="47"/>
    </row>
    <row r="1514" spans="9:13">
      <c r="I1514" s="47"/>
      <c r="J1514" s="47"/>
      <c r="K1514" s="47"/>
      <c r="L1514" s="47"/>
      <c r="M1514" s="47"/>
    </row>
    <row r="1515" spans="9:13">
      <c r="I1515" s="47"/>
      <c r="J1515" s="47"/>
      <c r="K1515" s="47"/>
      <c r="L1515" s="47"/>
      <c r="M1515" s="47"/>
    </row>
    <row r="1516" spans="9:13">
      <c r="I1516" s="47"/>
      <c r="J1516" s="47"/>
      <c r="K1516" s="47"/>
      <c r="L1516" s="47"/>
      <c r="M1516" s="47"/>
    </row>
    <row r="1517" spans="9:13">
      <c r="I1517" s="47"/>
      <c r="J1517" s="47"/>
      <c r="K1517" s="47"/>
      <c r="L1517" s="47"/>
      <c r="M1517" s="47"/>
    </row>
    <row r="1518" spans="9:13">
      <c r="I1518" s="47"/>
      <c r="J1518" s="47"/>
      <c r="K1518" s="47"/>
      <c r="L1518" s="47"/>
      <c r="M1518" s="47"/>
    </row>
    <row r="1519" spans="9:13">
      <c r="I1519" s="47"/>
      <c r="J1519" s="47"/>
      <c r="K1519" s="47"/>
      <c r="L1519" s="47"/>
      <c r="M1519" s="47"/>
    </row>
    <row r="1520" spans="9:13">
      <c r="I1520" s="47"/>
      <c r="J1520" s="47"/>
      <c r="K1520" s="47"/>
      <c r="L1520" s="47"/>
      <c r="M1520" s="47"/>
    </row>
    <row r="1521" spans="9:13">
      <c r="I1521" s="47"/>
      <c r="J1521" s="47"/>
      <c r="K1521" s="47"/>
      <c r="L1521" s="47"/>
      <c r="M1521" s="47"/>
    </row>
    <row r="1522" spans="9:13">
      <c r="I1522" s="47"/>
      <c r="J1522" s="47"/>
      <c r="K1522" s="47"/>
      <c r="L1522" s="47"/>
      <c r="M1522" s="47"/>
    </row>
    <row r="1523" spans="9:13">
      <c r="I1523" s="47"/>
      <c r="J1523" s="47"/>
      <c r="K1523" s="47"/>
      <c r="L1523" s="47"/>
      <c r="M1523" s="47"/>
    </row>
    <row r="1524" spans="9:13">
      <c r="I1524" s="47"/>
      <c r="J1524" s="47"/>
      <c r="K1524" s="47"/>
      <c r="L1524" s="47"/>
      <c r="M1524" s="47"/>
    </row>
    <row r="1525" spans="9:13">
      <c r="I1525" s="47"/>
      <c r="J1525" s="47"/>
      <c r="K1525" s="47"/>
      <c r="L1525" s="47"/>
      <c r="M1525" s="47"/>
    </row>
    <row r="1526" spans="9:13">
      <c r="I1526" s="47"/>
      <c r="J1526" s="47"/>
      <c r="K1526" s="47"/>
      <c r="L1526" s="47"/>
      <c r="M1526" s="47"/>
    </row>
    <row r="1527" spans="9:13">
      <c r="I1527" s="47"/>
      <c r="J1527" s="47"/>
      <c r="K1527" s="47"/>
      <c r="L1527" s="47"/>
      <c r="M1527" s="47"/>
    </row>
    <row r="1528" spans="9:13">
      <c r="I1528" s="47"/>
      <c r="J1528" s="47"/>
      <c r="K1528" s="47"/>
      <c r="L1528" s="47"/>
      <c r="M1528" s="47"/>
    </row>
    <row r="1529" spans="9:13">
      <c r="I1529" s="47"/>
      <c r="J1529" s="47"/>
      <c r="K1529" s="47"/>
      <c r="L1529" s="47"/>
      <c r="M1529" s="47"/>
    </row>
    <row r="1530" spans="9:13">
      <c r="I1530" s="47"/>
      <c r="J1530" s="47"/>
      <c r="K1530" s="47"/>
      <c r="L1530" s="47"/>
      <c r="M1530" s="47"/>
    </row>
    <row r="1531" spans="9:13">
      <c r="I1531" s="47"/>
      <c r="J1531" s="47"/>
      <c r="K1531" s="47"/>
      <c r="L1531" s="47"/>
      <c r="M1531" s="47"/>
    </row>
    <row r="1532" spans="9:13">
      <c r="I1532" s="47"/>
      <c r="J1532" s="47"/>
      <c r="K1532" s="47"/>
      <c r="L1532" s="47"/>
      <c r="M1532" s="47"/>
    </row>
    <row r="1533" spans="9:13">
      <c r="I1533" s="47"/>
      <c r="J1533" s="47"/>
      <c r="K1533" s="47"/>
      <c r="L1533" s="47"/>
      <c r="M1533" s="47"/>
    </row>
    <row r="1534" spans="9:13">
      <c r="I1534" s="47"/>
      <c r="J1534" s="47"/>
      <c r="K1534" s="47"/>
      <c r="L1534" s="47"/>
      <c r="M1534" s="47"/>
    </row>
    <row r="1535" spans="9:13">
      <c r="I1535" s="47"/>
      <c r="J1535" s="47"/>
      <c r="K1535" s="47"/>
      <c r="L1535" s="47"/>
      <c r="M1535" s="47"/>
    </row>
    <row r="1536" spans="9:13">
      <c r="I1536" s="47"/>
      <c r="J1536" s="47"/>
      <c r="K1536" s="47"/>
      <c r="L1536" s="47"/>
      <c r="M1536" s="47"/>
    </row>
    <row r="1537" spans="9:13">
      <c r="I1537" s="47"/>
      <c r="J1537" s="47"/>
      <c r="K1537" s="47"/>
      <c r="L1537" s="47"/>
      <c r="M1537" s="47"/>
    </row>
    <row r="1538" spans="9:13">
      <c r="I1538" s="47"/>
      <c r="J1538" s="47"/>
      <c r="K1538" s="47"/>
      <c r="L1538" s="47"/>
      <c r="M1538" s="47"/>
    </row>
    <row r="1539" spans="9:13">
      <c r="I1539" s="47"/>
      <c r="J1539" s="47"/>
      <c r="K1539" s="47"/>
      <c r="L1539" s="47"/>
      <c r="M1539" s="47"/>
    </row>
    <row r="1540" spans="9:13">
      <c r="I1540" s="47"/>
      <c r="J1540" s="47"/>
      <c r="K1540" s="47"/>
      <c r="L1540" s="47"/>
      <c r="M1540" s="47"/>
    </row>
    <row r="1541" spans="9:13">
      <c r="I1541" s="47"/>
      <c r="J1541" s="47"/>
      <c r="K1541" s="47"/>
      <c r="L1541" s="47"/>
      <c r="M1541" s="47"/>
    </row>
    <row r="1542" spans="9:13">
      <c r="I1542" s="47"/>
      <c r="J1542" s="47"/>
      <c r="K1542" s="47"/>
      <c r="L1542" s="47"/>
      <c r="M1542" s="47"/>
    </row>
    <row r="1543" spans="9:13">
      <c r="I1543" s="47"/>
      <c r="J1543" s="47"/>
      <c r="K1543" s="47"/>
      <c r="L1543" s="47"/>
      <c r="M1543" s="47"/>
    </row>
    <row r="1544" spans="9:13">
      <c r="I1544" s="47"/>
      <c r="J1544" s="47"/>
      <c r="K1544" s="47"/>
      <c r="L1544" s="47"/>
      <c r="M1544" s="47"/>
    </row>
    <row r="1545" spans="9:13">
      <c r="I1545" s="47"/>
      <c r="J1545" s="47"/>
      <c r="K1545" s="47"/>
      <c r="L1545" s="47"/>
      <c r="M1545" s="47"/>
    </row>
    <row r="1546" spans="9:13">
      <c r="I1546" s="47"/>
      <c r="J1546" s="47"/>
      <c r="K1546" s="47"/>
      <c r="L1546" s="47"/>
      <c r="M1546" s="47"/>
    </row>
    <row r="1547" spans="9:13">
      <c r="I1547" s="47"/>
      <c r="J1547" s="47"/>
      <c r="K1547" s="47"/>
      <c r="L1547" s="47"/>
      <c r="M1547" s="47"/>
    </row>
    <row r="1548" spans="9:13">
      <c r="I1548" s="47"/>
      <c r="J1548" s="47"/>
      <c r="K1548" s="47"/>
      <c r="L1548" s="47"/>
      <c r="M1548" s="47"/>
    </row>
    <row r="1549" spans="9:13">
      <c r="I1549" s="47"/>
      <c r="J1549" s="47"/>
      <c r="K1549" s="47"/>
      <c r="L1549" s="47"/>
      <c r="M1549" s="47"/>
    </row>
    <row r="1550" spans="9:13">
      <c r="I1550" s="47"/>
      <c r="J1550" s="47"/>
      <c r="K1550" s="47"/>
      <c r="L1550" s="47"/>
      <c r="M1550" s="47"/>
    </row>
    <row r="1551" spans="9:13">
      <c r="I1551" s="47"/>
      <c r="J1551" s="47"/>
      <c r="K1551" s="47"/>
      <c r="L1551" s="47"/>
      <c r="M1551" s="47"/>
    </row>
    <row r="1552" spans="9:13">
      <c r="I1552" s="47"/>
      <c r="J1552" s="47"/>
      <c r="K1552" s="47"/>
      <c r="L1552" s="47"/>
      <c r="M1552" s="47"/>
    </row>
    <row r="1553" spans="9:13">
      <c r="I1553" s="47"/>
      <c r="J1553" s="47"/>
      <c r="K1553" s="47"/>
      <c r="L1553" s="47"/>
      <c r="M1553" s="47"/>
    </row>
    <row r="1554" spans="9:13">
      <c r="I1554" s="47"/>
      <c r="J1554" s="47"/>
      <c r="K1554" s="47"/>
      <c r="L1554" s="47"/>
      <c r="M1554" s="47"/>
    </row>
    <row r="1555" spans="9:13">
      <c r="I1555" s="47"/>
      <c r="J1555" s="47"/>
      <c r="K1555" s="47"/>
      <c r="L1555" s="47"/>
      <c r="M1555" s="47"/>
    </row>
    <row r="1556" spans="9:13">
      <c r="I1556" s="47"/>
      <c r="J1556" s="47"/>
      <c r="K1556" s="47"/>
      <c r="L1556" s="47"/>
      <c r="M1556" s="47"/>
    </row>
    <row r="1557" spans="9:13">
      <c r="I1557" s="47"/>
      <c r="J1557" s="47"/>
      <c r="K1557" s="47"/>
      <c r="L1557" s="47"/>
      <c r="M1557" s="47"/>
    </row>
    <row r="1558" spans="9:13">
      <c r="I1558" s="47"/>
      <c r="J1558" s="47"/>
      <c r="K1558" s="47"/>
      <c r="L1558" s="47"/>
      <c r="M1558" s="47"/>
    </row>
    <row r="1559" spans="9:13">
      <c r="I1559" s="47"/>
      <c r="J1559" s="47"/>
      <c r="K1559" s="47"/>
      <c r="L1559" s="47"/>
      <c r="M1559" s="47"/>
    </row>
    <row r="1560" spans="9:13">
      <c r="I1560" s="47"/>
      <c r="J1560" s="47"/>
      <c r="K1560" s="47"/>
      <c r="L1560" s="47"/>
      <c r="M1560" s="47"/>
    </row>
    <row r="1561" spans="9:13">
      <c r="I1561" s="47"/>
      <c r="J1561" s="47"/>
      <c r="K1561" s="47"/>
      <c r="L1561" s="47"/>
      <c r="M1561" s="47"/>
    </row>
    <row r="1562" spans="9:13">
      <c r="I1562" s="47"/>
      <c r="J1562" s="47"/>
      <c r="K1562" s="47"/>
      <c r="L1562" s="47"/>
      <c r="M1562" s="47"/>
    </row>
    <row r="1563" spans="9:13">
      <c r="I1563" s="47"/>
      <c r="J1563" s="47"/>
      <c r="K1563" s="47"/>
      <c r="L1563" s="47"/>
      <c r="M1563" s="47"/>
    </row>
    <row r="1564" spans="9:13">
      <c r="I1564" s="47"/>
      <c r="J1564" s="47"/>
      <c r="K1564" s="47"/>
      <c r="L1564" s="47"/>
      <c r="M1564" s="47"/>
    </row>
    <row r="1565" spans="9:13">
      <c r="I1565" s="47"/>
      <c r="J1565" s="47"/>
      <c r="K1565" s="47"/>
      <c r="L1565" s="47"/>
      <c r="M1565" s="47"/>
    </row>
    <row r="1566" spans="9:13">
      <c r="I1566" s="47"/>
      <c r="J1566" s="47"/>
      <c r="K1566" s="47"/>
      <c r="L1566" s="47"/>
      <c r="M1566" s="47"/>
    </row>
    <row r="1567" spans="9:13">
      <c r="I1567" s="47"/>
      <c r="J1567" s="47"/>
      <c r="K1567" s="47"/>
      <c r="L1567" s="47"/>
      <c r="M1567" s="47"/>
    </row>
    <row r="1568" spans="9:13">
      <c r="I1568" s="47"/>
      <c r="J1568" s="47"/>
      <c r="K1568" s="47"/>
      <c r="L1568" s="47"/>
      <c r="M1568" s="47"/>
    </row>
    <row r="1569" spans="9:13">
      <c r="I1569" s="47"/>
      <c r="J1569" s="47"/>
      <c r="K1569" s="47"/>
      <c r="L1569" s="47"/>
      <c r="M1569" s="47"/>
    </row>
    <row r="1570" spans="9:13">
      <c r="I1570" s="47"/>
      <c r="J1570" s="47"/>
      <c r="K1570" s="47"/>
      <c r="L1570" s="47"/>
      <c r="M1570" s="47"/>
    </row>
    <row r="1571" spans="9:13">
      <c r="I1571" s="47"/>
      <c r="J1571" s="47"/>
      <c r="K1571" s="47"/>
      <c r="L1571" s="47"/>
      <c r="M1571" s="47"/>
    </row>
    <row r="1572" spans="9:13">
      <c r="I1572" s="47"/>
      <c r="J1572" s="47"/>
      <c r="K1572" s="47"/>
      <c r="L1572" s="47"/>
      <c r="M1572" s="47"/>
    </row>
    <row r="1573" spans="9:13">
      <c r="I1573" s="47"/>
      <c r="J1573" s="47"/>
      <c r="K1573" s="47"/>
      <c r="L1573" s="47"/>
      <c r="M1573" s="47"/>
    </row>
    <row r="1574" spans="9:13">
      <c r="I1574" s="47"/>
      <c r="J1574" s="47"/>
      <c r="K1574" s="47"/>
      <c r="L1574" s="47"/>
      <c r="M1574" s="47"/>
    </row>
    <row r="1575" spans="9:13">
      <c r="I1575" s="47"/>
      <c r="J1575" s="47"/>
      <c r="K1575" s="47"/>
      <c r="L1575" s="47"/>
      <c r="M1575" s="47"/>
    </row>
    <row r="1576" spans="9:13">
      <c r="I1576" s="47"/>
      <c r="J1576" s="47"/>
      <c r="K1576" s="47"/>
      <c r="L1576" s="47"/>
      <c r="M1576" s="47"/>
    </row>
    <row r="1577" spans="9:13">
      <c r="I1577" s="47"/>
      <c r="J1577" s="47"/>
      <c r="K1577" s="47"/>
      <c r="L1577" s="47"/>
      <c r="M1577" s="47"/>
    </row>
    <row r="1578" spans="9:13">
      <c r="I1578" s="47"/>
      <c r="J1578" s="47"/>
      <c r="K1578" s="47"/>
      <c r="L1578" s="47"/>
      <c r="M1578" s="47"/>
    </row>
    <row r="1579" spans="9:13">
      <c r="I1579" s="47"/>
      <c r="J1579" s="47"/>
      <c r="K1579" s="47"/>
      <c r="L1579" s="47"/>
      <c r="M1579" s="47"/>
    </row>
    <row r="1580" spans="9:13">
      <c r="I1580" s="47"/>
      <c r="J1580" s="47"/>
      <c r="K1580" s="47"/>
      <c r="L1580" s="47"/>
      <c r="M1580" s="47"/>
    </row>
    <row r="1581" spans="9:13">
      <c r="I1581" s="47"/>
      <c r="J1581" s="47"/>
      <c r="K1581" s="47"/>
      <c r="L1581" s="47"/>
      <c r="M1581" s="47"/>
    </row>
    <row r="1582" spans="9:13">
      <c r="I1582" s="47"/>
      <c r="J1582" s="47"/>
      <c r="K1582" s="47"/>
      <c r="L1582" s="47"/>
      <c r="M1582" s="47"/>
    </row>
    <row r="1583" spans="9:13">
      <c r="I1583" s="47"/>
      <c r="J1583" s="47"/>
      <c r="K1583" s="47"/>
      <c r="L1583" s="47"/>
      <c r="M1583" s="47"/>
    </row>
    <row r="1584" spans="9:13">
      <c r="I1584" s="47"/>
      <c r="J1584" s="47"/>
      <c r="K1584" s="47"/>
      <c r="L1584" s="47"/>
      <c r="M1584" s="47"/>
    </row>
    <row r="1585" spans="9:13">
      <c r="I1585" s="47"/>
      <c r="J1585" s="47"/>
      <c r="K1585" s="47"/>
      <c r="L1585" s="47"/>
      <c r="M1585" s="47"/>
    </row>
    <row r="1586" spans="9:13">
      <c r="I1586" s="47"/>
      <c r="J1586" s="47"/>
      <c r="K1586" s="47"/>
      <c r="L1586" s="47"/>
      <c r="M1586" s="47"/>
    </row>
    <row r="1587" spans="9:13">
      <c r="I1587" s="47"/>
      <c r="J1587" s="47"/>
      <c r="K1587" s="47"/>
      <c r="L1587" s="47"/>
      <c r="M1587" s="47"/>
    </row>
    <row r="1588" spans="9:13">
      <c r="I1588" s="47"/>
      <c r="J1588" s="47"/>
      <c r="K1588" s="47"/>
      <c r="L1588" s="47"/>
      <c r="M1588" s="47"/>
    </row>
    <row r="1589" spans="9:13">
      <c r="I1589" s="47"/>
      <c r="J1589" s="47"/>
      <c r="K1589" s="47"/>
      <c r="L1589" s="47"/>
      <c r="M1589" s="47"/>
    </row>
    <row r="1590" spans="9:13">
      <c r="I1590" s="47"/>
      <c r="J1590" s="47"/>
      <c r="K1590" s="47"/>
      <c r="L1590" s="47"/>
      <c r="M1590" s="47"/>
    </row>
    <row r="1591" spans="9:13">
      <c r="I1591" s="47"/>
      <c r="J1591" s="47"/>
      <c r="K1591" s="47"/>
      <c r="L1591" s="47"/>
      <c r="M1591" s="47"/>
    </row>
    <row r="1592" spans="9:13">
      <c r="I1592" s="47"/>
      <c r="J1592" s="47"/>
      <c r="K1592" s="47"/>
      <c r="L1592" s="47"/>
      <c r="M1592" s="47"/>
    </row>
    <row r="1593" spans="9:13">
      <c r="I1593" s="47"/>
      <c r="J1593" s="47"/>
      <c r="K1593" s="47"/>
      <c r="L1593" s="47"/>
      <c r="M1593" s="47"/>
    </row>
    <row r="1594" spans="9:13">
      <c r="I1594" s="47"/>
      <c r="J1594" s="47"/>
      <c r="K1594" s="47"/>
      <c r="L1594" s="47"/>
      <c r="M1594" s="47"/>
    </row>
    <row r="1595" spans="9:13">
      <c r="I1595" s="47"/>
      <c r="J1595" s="47"/>
      <c r="K1595" s="47"/>
      <c r="L1595" s="47"/>
      <c r="M1595" s="47"/>
    </row>
    <row r="1596" spans="9:13">
      <c r="I1596" s="47"/>
      <c r="J1596" s="47"/>
      <c r="K1596" s="47"/>
      <c r="L1596" s="47"/>
      <c r="M1596" s="47"/>
    </row>
    <row r="1597" spans="9:13">
      <c r="I1597" s="47"/>
      <c r="J1597" s="47"/>
      <c r="K1597" s="47"/>
      <c r="L1597" s="47"/>
      <c r="M1597" s="47"/>
    </row>
    <row r="1598" spans="9:13">
      <c r="I1598" s="47"/>
      <c r="J1598" s="47"/>
      <c r="K1598" s="47"/>
      <c r="L1598" s="47"/>
      <c r="M1598" s="47"/>
    </row>
    <row r="1599" spans="9:13">
      <c r="I1599" s="47"/>
      <c r="J1599" s="47"/>
      <c r="K1599" s="47"/>
      <c r="L1599" s="47"/>
      <c r="M1599" s="47"/>
    </row>
    <row r="1600" spans="9:13">
      <c r="I1600" s="47"/>
      <c r="J1600" s="47"/>
      <c r="K1600" s="47"/>
      <c r="L1600" s="47"/>
      <c r="M1600" s="47"/>
    </row>
    <row r="1601" spans="9:13">
      <c r="I1601" s="47"/>
      <c r="J1601" s="47"/>
      <c r="K1601" s="47"/>
      <c r="L1601" s="47"/>
      <c r="M1601" s="47"/>
    </row>
    <row r="1602" spans="9:13">
      <c r="I1602" s="47"/>
      <c r="J1602" s="47"/>
      <c r="K1602" s="47"/>
      <c r="L1602" s="47"/>
      <c r="M1602" s="47"/>
    </row>
    <row r="1603" spans="9:13">
      <c r="I1603" s="47"/>
      <c r="J1603" s="47"/>
      <c r="K1603" s="47"/>
      <c r="L1603" s="47"/>
      <c r="M1603" s="47"/>
    </row>
    <row r="1604" spans="9:13">
      <c r="I1604" s="47"/>
      <c r="J1604" s="47"/>
      <c r="K1604" s="47"/>
      <c r="L1604" s="47"/>
      <c r="M1604" s="47"/>
    </row>
    <row r="1605" spans="9:13">
      <c r="I1605" s="47"/>
      <c r="J1605" s="47"/>
      <c r="K1605" s="47"/>
      <c r="L1605" s="47"/>
      <c r="M1605" s="47"/>
    </row>
    <row r="1606" spans="9:13">
      <c r="I1606" s="47"/>
      <c r="J1606" s="47"/>
      <c r="K1606" s="47"/>
      <c r="L1606" s="47"/>
      <c r="M1606" s="47"/>
    </row>
    <row r="1607" spans="9:13">
      <c r="I1607" s="47"/>
      <c r="J1607" s="47"/>
      <c r="K1607" s="47"/>
      <c r="L1607" s="47"/>
      <c r="M1607" s="47"/>
    </row>
    <row r="1608" spans="9:13">
      <c r="I1608" s="47"/>
      <c r="J1608" s="47"/>
      <c r="K1608" s="47"/>
      <c r="L1608" s="47"/>
      <c r="M1608" s="47"/>
    </row>
    <row r="1609" spans="9:13">
      <c r="I1609" s="47"/>
      <c r="J1609" s="47"/>
      <c r="K1609" s="47"/>
      <c r="L1609" s="47"/>
      <c r="M1609" s="47"/>
    </row>
    <row r="1610" spans="9:13">
      <c r="I1610" s="47"/>
      <c r="J1610" s="47"/>
      <c r="K1610" s="47"/>
      <c r="L1610" s="47"/>
      <c r="M1610" s="47"/>
    </row>
    <row r="1611" spans="9:13">
      <c r="I1611" s="47"/>
      <c r="J1611" s="47"/>
      <c r="K1611" s="47"/>
      <c r="L1611" s="47"/>
      <c r="M1611" s="47"/>
    </row>
    <row r="1612" spans="9:13">
      <c r="I1612" s="47"/>
      <c r="J1612" s="47"/>
      <c r="K1612" s="47"/>
      <c r="L1612" s="47"/>
      <c r="M1612" s="47"/>
    </row>
    <row r="1613" spans="9:13">
      <c r="I1613" s="47"/>
      <c r="J1613" s="47"/>
      <c r="K1613" s="47"/>
      <c r="L1613" s="47"/>
      <c r="M1613" s="47"/>
    </row>
    <row r="1614" spans="9:13">
      <c r="I1614" s="47"/>
      <c r="J1614" s="47"/>
      <c r="K1614" s="47"/>
      <c r="L1614" s="47"/>
      <c r="M1614" s="47"/>
    </row>
    <row r="1615" spans="9:13">
      <c r="I1615" s="47"/>
      <c r="J1615" s="47"/>
      <c r="K1615" s="47"/>
      <c r="L1615" s="47"/>
      <c r="M1615" s="47"/>
    </row>
    <row r="1616" spans="9:13">
      <c r="I1616" s="47"/>
      <c r="J1616" s="47"/>
      <c r="K1616" s="47"/>
      <c r="L1616" s="47"/>
      <c r="M1616" s="47"/>
    </row>
    <row r="1617" spans="9:13">
      <c r="I1617" s="47"/>
      <c r="J1617" s="47"/>
      <c r="K1617" s="47"/>
      <c r="L1617" s="47"/>
      <c r="M1617" s="47"/>
    </row>
    <row r="1618" spans="9:13">
      <c r="I1618" s="47"/>
      <c r="J1618" s="47"/>
      <c r="K1618" s="47"/>
      <c r="L1618" s="47"/>
      <c r="M1618" s="47"/>
    </row>
    <row r="1619" spans="9:13">
      <c r="I1619" s="47"/>
      <c r="J1619" s="47"/>
      <c r="K1619" s="47"/>
      <c r="L1619" s="47"/>
      <c r="M1619" s="47"/>
    </row>
    <row r="1620" spans="9:13">
      <c r="I1620" s="47"/>
      <c r="J1620" s="47"/>
      <c r="K1620" s="47"/>
      <c r="L1620" s="47"/>
      <c r="M1620" s="47"/>
    </row>
    <row r="1621" spans="9:13">
      <c r="I1621" s="47"/>
      <c r="J1621" s="47"/>
      <c r="K1621" s="47"/>
      <c r="L1621" s="47"/>
      <c r="M1621" s="47"/>
    </row>
    <row r="1622" spans="9:13">
      <c r="I1622" s="47"/>
      <c r="J1622" s="47"/>
      <c r="K1622" s="47"/>
      <c r="L1622" s="47"/>
      <c r="M1622" s="47"/>
    </row>
    <row r="1623" spans="9:13">
      <c r="I1623" s="47"/>
      <c r="J1623" s="47"/>
      <c r="K1623" s="47"/>
      <c r="L1623" s="47"/>
      <c r="M1623" s="47"/>
    </row>
    <row r="1624" spans="9:13">
      <c r="I1624" s="47"/>
      <c r="J1624" s="47"/>
      <c r="K1624" s="47"/>
      <c r="L1624" s="47"/>
      <c r="M1624" s="47"/>
    </row>
    <row r="1625" spans="9:13">
      <c r="I1625" s="47"/>
      <c r="J1625" s="47"/>
      <c r="K1625" s="47"/>
      <c r="L1625" s="47"/>
      <c r="M1625" s="47"/>
    </row>
    <row r="1626" spans="9:13">
      <c r="I1626" s="47"/>
      <c r="J1626" s="47"/>
      <c r="K1626" s="47"/>
      <c r="L1626" s="47"/>
      <c r="M1626" s="47"/>
    </row>
    <row r="1627" spans="9:13">
      <c r="I1627" s="47"/>
      <c r="J1627" s="47"/>
      <c r="K1627" s="47"/>
      <c r="L1627" s="47"/>
      <c r="M1627" s="47"/>
    </row>
    <row r="1628" spans="9:13">
      <c r="I1628" s="47"/>
      <c r="J1628" s="47"/>
      <c r="K1628" s="47"/>
      <c r="L1628" s="47"/>
      <c r="M1628" s="47"/>
    </row>
    <row r="1629" spans="9:13">
      <c r="I1629" s="47"/>
      <c r="J1629" s="47"/>
      <c r="K1629" s="47"/>
      <c r="L1629" s="47"/>
      <c r="M1629" s="47"/>
    </row>
    <row r="1630" spans="9:13">
      <c r="I1630" s="47"/>
      <c r="J1630" s="47"/>
      <c r="K1630" s="47"/>
      <c r="L1630" s="47"/>
      <c r="M1630" s="47"/>
    </row>
    <row r="1631" spans="9:13">
      <c r="I1631" s="47"/>
      <c r="J1631" s="47"/>
      <c r="K1631" s="47"/>
      <c r="L1631" s="47"/>
      <c r="M1631" s="47"/>
    </row>
    <row r="1632" spans="9:13">
      <c r="I1632" s="47"/>
      <c r="J1632" s="47"/>
      <c r="K1632" s="47"/>
      <c r="L1632" s="47"/>
      <c r="M1632" s="47"/>
    </row>
    <row r="1633" spans="9:13">
      <c r="I1633" s="47"/>
      <c r="J1633" s="47"/>
      <c r="K1633" s="47"/>
      <c r="L1633" s="47"/>
      <c r="M1633" s="47"/>
    </row>
    <row r="1634" spans="9:13">
      <c r="I1634" s="47"/>
      <c r="J1634" s="47"/>
      <c r="K1634" s="47"/>
      <c r="L1634" s="47"/>
      <c r="M1634" s="47"/>
    </row>
    <row r="1635" spans="9:13">
      <c r="I1635" s="47"/>
      <c r="J1635" s="47"/>
      <c r="K1635" s="47"/>
      <c r="L1635" s="47"/>
      <c r="M1635" s="47"/>
    </row>
    <row r="1636" spans="9:13">
      <c r="I1636" s="47"/>
      <c r="J1636" s="47"/>
      <c r="K1636" s="47"/>
      <c r="L1636" s="47"/>
      <c r="M1636" s="47"/>
    </row>
    <row r="1637" spans="9:13">
      <c r="I1637" s="47"/>
      <c r="J1637" s="47"/>
      <c r="K1637" s="47"/>
      <c r="L1637" s="47"/>
      <c r="M1637" s="47"/>
    </row>
    <row r="1638" spans="9:13">
      <c r="I1638" s="47"/>
      <c r="J1638" s="47"/>
      <c r="K1638" s="47"/>
      <c r="L1638" s="47"/>
      <c r="M1638" s="47"/>
    </row>
    <row r="1639" spans="9:13">
      <c r="I1639" s="47"/>
      <c r="J1639" s="47"/>
      <c r="K1639" s="47"/>
      <c r="L1639" s="47"/>
      <c r="M1639" s="47"/>
    </row>
    <row r="1640" spans="9:13">
      <c r="I1640" s="47"/>
      <c r="J1640" s="47"/>
      <c r="K1640" s="47"/>
      <c r="L1640" s="47"/>
      <c r="M1640" s="47"/>
    </row>
    <row r="1641" spans="9:13">
      <c r="I1641" s="47"/>
      <c r="J1641" s="47"/>
      <c r="K1641" s="47"/>
      <c r="L1641" s="47"/>
      <c r="M1641" s="47"/>
    </row>
    <row r="1642" spans="9:13">
      <c r="I1642" s="47"/>
      <c r="J1642" s="47"/>
      <c r="K1642" s="47"/>
      <c r="L1642" s="47"/>
      <c r="M1642" s="47"/>
    </row>
    <row r="1643" spans="9:13">
      <c r="I1643" s="47"/>
      <c r="J1643" s="47"/>
      <c r="K1643" s="47"/>
      <c r="L1643" s="47"/>
      <c r="M1643" s="47"/>
    </row>
    <row r="1644" spans="9:13">
      <c r="I1644" s="47"/>
      <c r="J1644" s="47"/>
      <c r="K1644" s="47"/>
      <c r="L1644" s="47"/>
      <c r="M1644" s="47"/>
    </row>
    <row r="1645" spans="9:13">
      <c r="I1645" s="47"/>
      <c r="J1645" s="47"/>
      <c r="K1645" s="47"/>
      <c r="L1645" s="47"/>
      <c r="M1645" s="47"/>
    </row>
    <row r="1646" spans="9:13">
      <c r="I1646" s="47"/>
      <c r="J1646" s="47"/>
      <c r="K1646" s="47"/>
      <c r="L1646" s="47"/>
      <c r="M1646" s="47"/>
    </row>
    <row r="1647" spans="9:13">
      <c r="I1647" s="47"/>
      <c r="J1647" s="47"/>
      <c r="K1647" s="47"/>
      <c r="L1647" s="47"/>
      <c r="M1647" s="47"/>
    </row>
    <row r="1648" spans="9:13">
      <c r="I1648" s="47"/>
      <c r="J1648" s="47"/>
      <c r="K1648" s="47"/>
      <c r="L1648" s="47"/>
      <c r="M1648" s="47"/>
    </row>
    <row r="1649" spans="9:13">
      <c r="I1649" s="47"/>
      <c r="J1649" s="47"/>
      <c r="K1649" s="47"/>
      <c r="L1649" s="47"/>
      <c r="M1649" s="47"/>
    </row>
    <row r="1650" spans="9:13">
      <c r="I1650" s="47"/>
      <c r="J1650" s="47"/>
      <c r="K1650" s="47"/>
      <c r="L1650" s="47"/>
      <c r="M1650" s="47"/>
    </row>
    <row r="1651" spans="9:13">
      <c r="I1651" s="47"/>
      <c r="J1651" s="47"/>
      <c r="K1651" s="47"/>
      <c r="L1651" s="47"/>
      <c r="M1651" s="47"/>
    </row>
    <row r="1652" spans="9:13">
      <c r="I1652" s="47"/>
      <c r="J1652" s="47"/>
      <c r="K1652" s="47"/>
      <c r="L1652" s="47"/>
      <c r="M1652" s="47"/>
    </row>
    <row r="1653" spans="9:13">
      <c r="I1653" s="47"/>
      <c r="J1653" s="47"/>
      <c r="K1653" s="47"/>
      <c r="L1653" s="47"/>
      <c r="M1653" s="47"/>
    </row>
    <row r="1654" spans="9:13">
      <c r="I1654" s="47"/>
      <c r="J1654" s="47"/>
      <c r="K1654" s="47"/>
      <c r="L1654" s="47"/>
      <c r="M1654" s="47"/>
    </row>
    <row r="1655" spans="9:13">
      <c r="I1655" s="47"/>
      <c r="J1655" s="47"/>
      <c r="K1655" s="47"/>
      <c r="L1655" s="47"/>
      <c r="M1655" s="47"/>
    </row>
    <row r="1656" spans="9:13">
      <c r="I1656" s="47"/>
      <c r="J1656" s="47"/>
      <c r="K1656" s="47"/>
      <c r="L1656" s="47"/>
      <c r="M1656" s="47"/>
    </row>
    <row r="1657" spans="9:13">
      <c r="I1657" s="47"/>
      <c r="J1657" s="47"/>
      <c r="K1657" s="47"/>
      <c r="L1657" s="47"/>
      <c r="M1657" s="47"/>
    </row>
    <row r="1658" spans="9:13">
      <c r="I1658" s="47"/>
      <c r="J1658" s="47"/>
      <c r="K1658" s="47"/>
      <c r="L1658" s="47"/>
      <c r="M1658" s="47"/>
    </row>
    <row r="1659" spans="9:13">
      <c r="I1659" s="47"/>
      <c r="J1659" s="47"/>
      <c r="K1659" s="47"/>
      <c r="L1659" s="47"/>
      <c r="M1659" s="47"/>
    </row>
    <row r="1660" spans="9:13">
      <c r="I1660" s="47"/>
      <c r="J1660" s="47"/>
      <c r="K1660" s="47"/>
      <c r="L1660" s="47"/>
      <c r="M1660" s="47"/>
    </row>
    <row r="1661" spans="9:13">
      <c r="I1661" s="47"/>
      <c r="J1661" s="47"/>
      <c r="K1661" s="47"/>
      <c r="L1661" s="47"/>
      <c r="M1661" s="47"/>
    </row>
    <row r="1662" spans="9:13">
      <c r="I1662" s="47"/>
      <c r="J1662" s="47"/>
      <c r="K1662" s="47"/>
      <c r="L1662" s="47"/>
      <c r="M1662" s="47"/>
    </row>
    <row r="1663" spans="9:13">
      <c r="I1663" s="47"/>
      <c r="J1663" s="47"/>
      <c r="K1663" s="47"/>
      <c r="L1663" s="47"/>
      <c r="M1663" s="47"/>
    </row>
    <row r="1664" spans="9:13">
      <c r="I1664" s="47"/>
      <c r="J1664" s="47"/>
      <c r="K1664" s="47"/>
      <c r="L1664" s="47"/>
      <c r="M1664" s="47"/>
    </row>
    <row r="1665" spans="9:13">
      <c r="I1665" s="47"/>
      <c r="J1665" s="47"/>
      <c r="K1665" s="47"/>
      <c r="L1665" s="47"/>
      <c r="M1665" s="47"/>
    </row>
    <row r="1666" spans="9:13">
      <c r="I1666" s="47"/>
      <c r="J1666" s="47"/>
      <c r="K1666" s="47"/>
      <c r="L1666" s="47"/>
      <c r="M1666" s="47"/>
    </row>
    <row r="1667" spans="9:13">
      <c r="I1667" s="47"/>
      <c r="J1667" s="47"/>
      <c r="K1667" s="47"/>
      <c r="L1667" s="47"/>
      <c r="M1667" s="47"/>
    </row>
    <row r="1668" spans="9:13">
      <c r="I1668" s="47"/>
      <c r="J1668" s="47"/>
      <c r="K1668" s="47"/>
      <c r="L1668" s="47"/>
      <c r="M1668" s="47"/>
    </row>
    <row r="1669" spans="9:13">
      <c r="I1669" s="47"/>
      <c r="J1669" s="47"/>
      <c r="K1669" s="47"/>
      <c r="L1669" s="47"/>
      <c r="M1669" s="47"/>
    </row>
    <row r="1670" spans="9:13">
      <c r="I1670" s="47"/>
      <c r="J1670" s="47"/>
      <c r="K1670" s="47"/>
      <c r="L1670" s="47"/>
      <c r="M1670" s="47"/>
    </row>
    <row r="1671" spans="9:13">
      <c r="I1671" s="47"/>
      <c r="J1671" s="47"/>
      <c r="K1671" s="47"/>
      <c r="L1671" s="47"/>
      <c r="M1671" s="47"/>
    </row>
    <row r="1672" spans="9:13">
      <c r="I1672" s="47"/>
      <c r="J1672" s="47"/>
      <c r="K1672" s="47"/>
      <c r="L1672" s="47"/>
      <c r="M1672" s="47"/>
    </row>
    <row r="1673" spans="9:13">
      <c r="I1673" s="47"/>
      <c r="J1673" s="47"/>
      <c r="K1673" s="47"/>
      <c r="L1673" s="47"/>
      <c r="M1673" s="47"/>
    </row>
    <row r="1674" spans="9:13">
      <c r="I1674" s="47"/>
      <c r="J1674" s="47"/>
      <c r="K1674" s="47"/>
      <c r="L1674" s="47"/>
      <c r="M1674" s="47"/>
    </row>
    <row r="1675" spans="9:13">
      <c r="I1675" s="47"/>
      <c r="J1675" s="47"/>
      <c r="K1675" s="47"/>
      <c r="L1675" s="47"/>
      <c r="M1675" s="47"/>
    </row>
    <row r="1676" spans="9:13">
      <c r="I1676" s="47"/>
      <c r="J1676" s="47"/>
      <c r="K1676" s="47"/>
      <c r="L1676" s="47"/>
      <c r="M1676" s="47"/>
    </row>
    <row r="1677" spans="9:13">
      <c r="I1677" s="47"/>
      <c r="J1677" s="47"/>
      <c r="K1677" s="47"/>
      <c r="L1677" s="47"/>
      <c r="M1677" s="47"/>
    </row>
    <row r="1678" spans="9:13">
      <c r="I1678" s="47"/>
      <c r="J1678" s="47"/>
      <c r="K1678" s="47"/>
      <c r="L1678" s="47"/>
      <c r="M1678" s="47"/>
    </row>
    <row r="1679" spans="9:13">
      <c r="I1679" s="47"/>
      <c r="J1679" s="47"/>
      <c r="K1679" s="47"/>
      <c r="L1679" s="47"/>
      <c r="M1679" s="47"/>
    </row>
    <row r="1680" spans="9:13">
      <c r="I1680" s="47"/>
      <c r="J1680" s="47"/>
      <c r="K1680" s="47"/>
      <c r="L1680" s="47"/>
      <c r="M1680" s="47"/>
    </row>
    <row r="1681" spans="9:13">
      <c r="I1681" s="47"/>
      <c r="J1681" s="47"/>
      <c r="K1681" s="47"/>
      <c r="L1681" s="47"/>
      <c r="M1681" s="47"/>
    </row>
    <row r="1682" spans="9:13">
      <c r="I1682" s="47"/>
      <c r="J1682" s="47"/>
      <c r="K1682" s="47"/>
      <c r="L1682" s="47"/>
      <c r="M1682" s="47"/>
    </row>
    <row r="1683" spans="9:13">
      <c r="I1683" s="47"/>
      <c r="J1683" s="47"/>
      <c r="K1683" s="47"/>
      <c r="L1683" s="47"/>
      <c r="M1683" s="47"/>
    </row>
    <row r="1684" spans="9:13">
      <c r="I1684" s="47"/>
      <c r="J1684" s="47"/>
      <c r="K1684" s="47"/>
      <c r="L1684" s="47"/>
      <c r="M1684" s="47"/>
    </row>
    <row r="1685" spans="9:13">
      <c r="I1685" s="47"/>
      <c r="J1685" s="47"/>
      <c r="K1685" s="47"/>
      <c r="L1685" s="47"/>
      <c r="M1685" s="47"/>
    </row>
    <row r="1686" spans="9:13">
      <c r="I1686" s="47"/>
      <c r="J1686" s="47"/>
      <c r="K1686" s="47"/>
      <c r="L1686" s="47"/>
      <c r="M1686" s="47"/>
    </row>
    <row r="1687" spans="9:13">
      <c r="I1687" s="47"/>
      <c r="J1687" s="47"/>
      <c r="K1687" s="47"/>
      <c r="L1687" s="47"/>
      <c r="M1687" s="47"/>
    </row>
    <row r="1688" spans="9:13">
      <c r="I1688" s="47"/>
      <c r="J1688" s="47"/>
      <c r="K1688" s="47"/>
      <c r="L1688" s="47"/>
      <c r="M1688" s="47"/>
    </row>
    <row r="1689" spans="9:13">
      <c r="I1689" s="47"/>
      <c r="J1689" s="47"/>
      <c r="K1689" s="47"/>
      <c r="L1689" s="47"/>
      <c r="M1689" s="47"/>
    </row>
    <row r="1690" spans="9:13">
      <c r="I1690" s="47"/>
      <c r="J1690" s="47"/>
      <c r="K1690" s="47"/>
      <c r="L1690" s="47"/>
      <c r="M1690" s="47"/>
    </row>
    <row r="1691" spans="9:13">
      <c r="I1691" s="47"/>
      <c r="J1691" s="47"/>
      <c r="K1691" s="47"/>
      <c r="L1691" s="47"/>
      <c r="M1691" s="47"/>
    </row>
    <row r="1692" spans="9:13">
      <c r="I1692" s="47"/>
      <c r="J1692" s="47"/>
      <c r="K1692" s="47"/>
      <c r="L1692" s="47"/>
      <c r="M1692" s="47"/>
    </row>
    <row r="1693" spans="9:13">
      <c r="I1693" s="47"/>
      <c r="J1693" s="47"/>
      <c r="K1693" s="47"/>
      <c r="L1693" s="47"/>
      <c r="M1693" s="47"/>
    </row>
    <row r="1694" spans="9:13">
      <c r="I1694" s="47"/>
      <c r="J1694" s="47"/>
      <c r="K1694" s="47"/>
      <c r="L1694" s="47"/>
      <c r="M1694" s="47"/>
    </row>
    <row r="1695" spans="9:13">
      <c r="I1695" s="47"/>
      <c r="J1695" s="47"/>
      <c r="K1695" s="47"/>
      <c r="L1695" s="47"/>
      <c r="M1695" s="47"/>
    </row>
    <row r="1696" spans="9:13">
      <c r="I1696" s="47"/>
      <c r="J1696" s="47"/>
      <c r="K1696" s="47"/>
      <c r="L1696" s="47"/>
      <c r="M1696" s="47"/>
    </row>
    <row r="1697" spans="9:13">
      <c r="I1697" s="47"/>
      <c r="J1697" s="47"/>
      <c r="K1697" s="47"/>
      <c r="L1697" s="47"/>
      <c r="M1697" s="47"/>
    </row>
    <row r="1698" spans="9:13">
      <c r="I1698" s="47"/>
      <c r="J1698" s="47"/>
      <c r="K1698" s="47"/>
      <c r="L1698" s="47"/>
      <c r="M1698" s="47"/>
    </row>
    <row r="1699" spans="9:13">
      <c r="I1699" s="47"/>
      <c r="J1699" s="47"/>
      <c r="K1699" s="47"/>
      <c r="L1699" s="47"/>
      <c r="M1699" s="47"/>
    </row>
    <row r="1700" spans="9:13">
      <c r="I1700" s="47"/>
      <c r="J1700" s="47"/>
      <c r="K1700" s="47"/>
      <c r="L1700" s="47"/>
      <c r="M1700" s="47"/>
    </row>
    <row r="1701" spans="9:13">
      <c r="I1701" s="47"/>
      <c r="J1701" s="47"/>
      <c r="K1701" s="47"/>
      <c r="L1701" s="47"/>
      <c r="M1701" s="47"/>
    </row>
    <row r="1702" spans="9:13">
      <c r="I1702" s="47"/>
      <c r="J1702" s="47"/>
      <c r="K1702" s="47"/>
      <c r="L1702" s="47"/>
      <c r="M1702" s="47"/>
    </row>
    <row r="1703" spans="9:13">
      <c r="I1703" s="47"/>
      <c r="J1703" s="47"/>
      <c r="K1703" s="47"/>
      <c r="L1703" s="47"/>
      <c r="M1703" s="47"/>
    </row>
    <row r="1704" spans="9:13">
      <c r="I1704" s="47"/>
      <c r="J1704" s="47"/>
      <c r="K1704" s="47"/>
      <c r="L1704" s="47"/>
      <c r="M1704" s="47"/>
    </row>
    <row r="1705" spans="9:13">
      <c r="I1705" s="47"/>
      <c r="J1705" s="47"/>
      <c r="K1705" s="47"/>
      <c r="L1705" s="47"/>
      <c r="M1705" s="47"/>
    </row>
    <row r="1706" spans="9:13">
      <c r="I1706" s="47"/>
      <c r="J1706" s="47"/>
      <c r="K1706" s="47"/>
      <c r="L1706" s="47"/>
      <c r="M1706" s="47"/>
    </row>
    <row r="1707" spans="9:13">
      <c r="I1707" s="47"/>
      <c r="J1707" s="47"/>
      <c r="K1707" s="47"/>
      <c r="L1707" s="47"/>
      <c r="M1707" s="47"/>
    </row>
    <row r="1708" spans="9:13">
      <c r="I1708" s="47"/>
      <c r="J1708" s="47"/>
      <c r="K1708" s="47"/>
      <c r="L1708" s="47"/>
      <c r="M1708" s="47"/>
    </row>
    <row r="1709" spans="9:13">
      <c r="I1709" s="47"/>
      <c r="J1709" s="47"/>
      <c r="K1709" s="47"/>
      <c r="L1709" s="47"/>
      <c r="M1709" s="47"/>
    </row>
    <row r="1710" spans="9:13">
      <c r="I1710" s="47"/>
      <c r="J1710" s="47"/>
      <c r="K1710" s="47"/>
      <c r="L1710" s="47"/>
      <c r="M1710" s="47"/>
    </row>
    <row r="1711" spans="9:13">
      <c r="I1711" s="47"/>
      <c r="J1711" s="47"/>
      <c r="K1711" s="47"/>
      <c r="L1711" s="47"/>
      <c r="M1711" s="47"/>
    </row>
    <row r="1712" spans="9:13">
      <c r="I1712" s="47"/>
      <c r="J1712" s="47"/>
      <c r="K1712" s="47"/>
      <c r="L1712" s="47"/>
      <c r="M1712" s="47"/>
    </row>
    <row r="1713" spans="9:13">
      <c r="I1713" s="47"/>
      <c r="J1713" s="47"/>
      <c r="K1713" s="47"/>
      <c r="L1713" s="47"/>
      <c r="M1713" s="47"/>
    </row>
    <row r="1714" spans="9:13">
      <c r="I1714" s="47"/>
      <c r="J1714" s="47"/>
      <c r="K1714" s="47"/>
      <c r="L1714" s="47"/>
      <c r="M1714" s="47"/>
    </row>
    <row r="1715" spans="9:13">
      <c r="I1715" s="47"/>
      <c r="J1715" s="47"/>
      <c r="K1715" s="47"/>
      <c r="L1715" s="47"/>
      <c r="M1715" s="47"/>
    </row>
    <row r="1716" spans="9:13">
      <c r="I1716" s="47"/>
      <c r="J1716" s="47"/>
      <c r="K1716" s="47"/>
      <c r="L1716" s="47"/>
      <c r="M1716" s="47"/>
    </row>
    <row r="1717" spans="9:13">
      <c r="I1717" s="47"/>
      <c r="J1717" s="47"/>
      <c r="K1717" s="47"/>
      <c r="L1717" s="47"/>
      <c r="M1717" s="47"/>
    </row>
    <row r="1718" spans="9:13">
      <c r="I1718" s="47"/>
      <c r="J1718" s="47"/>
      <c r="K1718" s="47"/>
      <c r="L1718" s="47"/>
      <c r="M1718" s="47"/>
    </row>
    <row r="1719" spans="9:13">
      <c r="I1719" s="47"/>
      <c r="J1719" s="47"/>
      <c r="K1719" s="47"/>
      <c r="L1719" s="47"/>
      <c r="M1719" s="47"/>
    </row>
    <row r="1720" spans="9:13">
      <c r="I1720" s="47"/>
      <c r="J1720" s="47"/>
      <c r="K1720" s="47"/>
      <c r="L1720" s="47"/>
      <c r="M1720" s="47"/>
    </row>
    <row r="1721" spans="9:13">
      <c r="I1721" s="47"/>
      <c r="J1721" s="47"/>
      <c r="K1721" s="47"/>
      <c r="L1721" s="47"/>
      <c r="M1721" s="47"/>
    </row>
    <row r="1722" spans="9:13">
      <c r="I1722" s="47"/>
      <c r="J1722" s="47"/>
      <c r="K1722" s="47"/>
      <c r="L1722" s="47"/>
      <c r="M1722" s="47"/>
    </row>
    <row r="1723" spans="9:13">
      <c r="I1723" s="47"/>
      <c r="J1723" s="47"/>
      <c r="K1723" s="47"/>
      <c r="L1723" s="47"/>
      <c r="M1723" s="47"/>
    </row>
    <row r="1724" spans="9:13">
      <c r="I1724" s="47"/>
      <c r="J1724" s="47"/>
      <c r="K1724" s="47"/>
      <c r="L1724" s="47"/>
      <c r="M1724" s="47"/>
    </row>
    <row r="1725" spans="9:13">
      <c r="I1725" s="47"/>
      <c r="J1725" s="47"/>
      <c r="K1725" s="47"/>
      <c r="L1725" s="47"/>
      <c r="M1725" s="47"/>
    </row>
    <row r="1726" spans="9:13">
      <c r="I1726" s="47"/>
      <c r="J1726" s="47"/>
      <c r="K1726" s="47"/>
      <c r="L1726" s="47"/>
      <c r="M1726" s="47"/>
    </row>
    <row r="1727" spans="9:13">
      <c r="I1727" s="47"/>
      <c r="J1727" s="47"/>
      <c r="K1727" s="47"/>
      <c r="L1727" s="47"/>
      <c r="M1727" s="47"/>
    </row>
    <row r="1728" spans="9:13">
      <c r="I1728" s="47"/>
      <c r="J1728" s="47"/>
      <c r="K1728" s="47"/>
      <c r="L1728" s="47"/>
      <c r="M1728" s="47"/>
    </row>
    <row r="1729" spans="9:13">
      <c r="I1729" s="47"/>
      <c r="J1729" s="47"/>
      <c r="K1729" s="47"/>
      <c r="L1729" s="47"/>
      <c r="M1729" s="47"/>
    </row>
    <row r="1730" spans="9:13">
      <c r="I1730" s="47"/>
      <c r="J1730" s="47"/>
      <c r="K1730" s="47"/>
      <c r="L1730" s="47"/>
      <c r="M1730" s="47"/>
    </row>
    <row r="1731" spans="9:13">
      <c r="I1731" s="47"/>
      <c r="J1731" s="47"/>
      <c r="K1731" s="47"/>
      <c r="L1731" s="47"/>
      <c r="M1731" s="47"/>
    </row>
    <row r="1732" spans="9:13">
      <c r="I1732" s="47"/>
      <c r="J1732" s="47"/>
      <c r="K1732" s="47"/>
      <c r="L1732" s="47"/>
      <c r="M1732" s="47"/>
    </row>
    <row r="1733" spans="9:13">
      <c r="I1733" s="47"/>
      <c r="J1733" s="47"/>
      <c r="K1733" s="47"/>
      <c r="L1733" s="47"/>
      <c r="M1733" s="47"/>
    </row>
    <row r="1734" spans="9:13">
      <c r="I1734" s="47"/>
      <c r="J1734" s="47"/>
      <c r="K1734" s="47"/>
      <c r="L1734" s="47"/>
      <c r="M1734" s="47"/>
    </row>
    <row r="1735" spans="9:13">
      <c r="I1735" s="47"/>
      <c r="J1735" s="47"/>
      <c r="K1735" s="47"/>
      <c r="L1735" s="47"/>
      <c r="M1735" s="47"/>
    </row>
    <row r="1736" spans="9:13">
      <c r="I1736" s="47"/>
      <c r="J1736" s="47"/>
      <c r="K1736" s="47"/>
      <c r="L1736" s="47"/>
      <c r="M1736" s="47"/>
    </row>
    <row r="1737" spans="9:13">
      <c r="I1737" s="47"/>
      <c r="J1737" s="47"/>
      <c r="K1737" s="47"/>
      <c r="L1737" s="47"/>
      <c r="M1737" s="47"/>
    </row>
    <row r="1738" spans="9:13">
      <c r="I1738" s="47"/>
      <c r="J1738" s="47"/>
      <c r="K1738" s="47"/>
      <c r="L1738" s="47"/>
      <c r="M1738" s="47"/>
    </row>
    <row r="1739" spans="9:13">
      <c r="I1739" s="47"/>
      <c r="J1739" s="47"/>
      <c r="K1739" s="47"/>
      <c r="L1739" s="47"/>
      <c r="M1739" s="47"/>
    </row>
    <row r="1740" spans="9:13">
      <c r="I1740" s="47"/>
      <c r="J1740" s="47"/>
      <c r="K1740" s="47"/>
      <c r="L1740" s="47"/>
      <c r="M1740" s="47"/>
    </row>
    <row r="1741" spans="9:13">
      <c r="I1741" s="47"/>
      <c r="J1741" s="47"/>
      <c r="K1741" s="47"/>
      <c r="L1741" s="47"/>
      <c r="M1741" s="47"/>
    </row>
    <row r="1742" spans="9:13">
      <c r="I1742" s="47"/>
      <c r="J1742" s="47"/>
      <c r="K1742" s="47"/>
      <c r="L1742" s="47"/>
      <c r="M1742" s="47"/>
    </row>
    <row r="1743" spans="9:13">
      <c r="I1743" s="47"/>
      <c r="J1743" s="47"/>
      <c r="K1743" s="47"/>
      <c r="L1743" s="47"/>
      <c r="M1743" s="47"/>
    </row>
    <row r="1744" spans="9:13">
      <c r="I1744" s="47"/>
      <c r="J1744" s="47"/>
      <c r="K1744" s="47"/>
      <c r="L1744" s="47"/>
      <c r="M1744" s="47"/>
    </row>
    <row r="1745" spans="9:13">
      <c r="I1745" s="47"/>
      <c r="J1745" s="47"/>
      <c r="K1745" s="47"/>
      <c r="L1745" s="47"/>
      <c r="M1745" s="47"/>
    </row>
    <row r="1746" spans="9:13">
      <c r="I1746" s="47"/>
      <c r="J1746" s="47"/>
      <c r="K1746" s="47"/>
      <c r="L1746" s="47"/>
      <c r="M1746" s="47"/>
    </row>
    <row r="1747" spans="9:13">
      <c r="I1747" s="47"/>
      <c r="J1747" s="47"/>
      <c r="K1747" s="47"/>
      <c r="L1747" s="47"/>
      <c r="M1747" s="47"/>
    </row>
    <row r="1748" spans="9:13">
      <c r="I1748" s="47"/>
      <c r="J1748" s="47"/>
      <c r="K1748" s="47"/>
      <c r="L1748" s="47"/>
      <c r="M1748" s="47"/>
    </row>
    <row r="1749" spans="9:13">
      <c r="I1749" s="47"/>
      <c r="J1749" s="47"/>
      <c r="K1749" s="47"/>
      <c r="L1749" s="47"/>
      <c r="M1749" s="47"/>
    </row>
    <row r="1750" spans="9:13">
      <c r="I1750" s="47"/>
      <c r="J1750" s="47"/>
      <c r="K1750" s="47"/>
      <c r="L1750" s="47"/>
      <c r="M1750" s="47"/>
    </row>
    <row r="1751" spans="9:13">
      <c r="I1751" s="47"/>
      <c r="J1751" s="47"/>
      <c r="K1751" s="47"/>
      <c r="L1751" s="47"/>
      <c r="M1751" s="47"/>
    </row>
    <row r="1752" spans="9:13">
      <c r="I1752" s="47"/>
      <c r="J1752" s="47"/>
      <c r="K1752" s="47"/>
      <c r="L1752" s="47"/>
      <c r="M1752" s="47"/>
    </row>
    <row r="1753" spans="9:13">
      <c r="I1753" s="47"/>
      <c r="J1753" s="47"/>
      <c r="K1753" s="47"/>
      <c r="L1753" s="47"/>
      <c r="M1753" s="47"/>
    </row>
    <row r="1754" spans="9:13">
      <c r="I1754" s="47"/>
      <c r="J1754" s="47"/>
      <c r="K1754" s="47"/>
      <c r="L1754" s="47"/>
      <c r="M1754" s="47"/>
    </row>
    <row r="1755" spans="9:13">
      <c r="I1755" s="47"/>
      <c r="J1755" s="47"/>
      <c r="K1755" s="47"/>
      <c r="L1755" s="47"/>
      <c r="M1755" s="47"/>
    </row>
    <row r="1756" spans="9:13">
      <c r="I1756" s="47"/>
      <c r="J1756" s="47"/>
      <c r="K1756" s="47"/>
      <c r="L1756" s="47"/>
      <c r="M1756" s="47"/>
    </row>
    <row r="1757" spans="9:13">
      <c r="I1757" s="47"/>
      <c r="J1757" s="47"/>
      <c r="K1757" s="47"/>
      <c r="L1757" s="47"/>
      <c r="M1757" s="47"/>
    </row>
    <row r="1758" spans="9:13">
      <c r="I1758" s="47"/>
      <c r="J1758" s="47"/>
      <c r="K1758" s="47"/>
      <c r="L1758" s="47"/>
      <c r="M1758" s="47"/>
    </row>
    <row r="1759" spans="9:13">
      <c r="I1759" s="47"/>
      <c r="J1759" s="47"/>
      <c r="K1759" s="47"/>
      <c r="L1759" s="47"/>
      <c r="M1759" s="47"/>
    </row>
    <row r="1760" spans="9:13">
      <c r="I1760" s="47"/>
      <c r="J1760" s="47"/>
      <c r="K1760" s="47"/>
      <c r="L1760" s="47"/>
      <c r="M1760" s="47"/>
    </row>
    <row r="1761" spans="9:13">
      <c r="I1761" s="47"/>
      <c r="J1761" s="47"/>
      <c r="K1761" s="47"/>
      <c r="L1761" s="47"/>
      <c r="M1761" s="47"/>
    </row>
    <row r="1762" spans="9:13">
      <c r="I1762" s="47"/>
      <c r="J1762" s="47"/>
      <c r="K1762" s="47"/>
      <c r="L1762" s="47"/>
      <c r="M1762" s="47"/>
    </row>
    <row r="1763" spans="9:13">
      <c r="I1763" s="47"/>
      <c r="J1763" s="47"/>
      <c r="K1763" s="47"/>
      <c r="L1763" s="47"/>
      <c r="M1763" s="47"/>
    </row>
    <row r="1764" spans="9:13">
      <c r="I1764" s="47"/>
      <c r="J1764" s="47"/>
      <c r="K1764" s="47"/>
      <c r="L1764" s="47"/>
      <c r="M1764" s="47"/>
    </row>
    <row r="1765" spans="9:13">
      <c r="I1765" s="47"/>
      <c r="J1765" s="47"/>
      <c r="K1765" s="47"/>
      <c r="L1765" s="47"/>
      <c r="M1765" s="47"/>
    </row>
    <row r="1766" spans="9:13">
      <c r="I1766" s="47"/>
      <c r="J1766" s="47"/>
      <c r="K1766" s="47"/>
      <c r="L1766" s="47"/>
      <c r="M1766" s="47"/>
    </row>
    <row r="1767" spans="9:13">
      <c r="I1767" s="47"/>
      <c r="J1767" s="47"/>
      <c r="K1767" s="47"/>
      <c r="L1767" s="47"/>
      <c r="M1767" s="47"/>
    </row>
    <row r="1768" spans="9:13">
      <c r="I1768" s="47"/>
      <c r="J1768" s="47"/>
      <c r="K1768" s="47"/>
      <c r="L1768" s="47"/>
      <c r="M1768" s="47"/>
    </row>
    <row r="1769" spans="9:13">
      <c r="I1769" s="47"/>
      <c r="J1769" s="47"/>
      <c r="K1769" s="47"/>
      <c r="L1769" s="47"/>
      <c r="M1769" s="47"/>
    </row>
    <row r="1770" spans="9:13">
      <c r="I1770" s="47"/>
      <c r="J1770" s="47"/>
      <c r="K1770" s="47"/>
      <c r="L1770" s="47"/>
      <c r="M1770" s="47"/>
    </row>
    <row r="1771" spans="9:13">
      <c r="I1771" s="47"/>
      <c r="J1771" s="47"/>
      <c r="K1771" s="47"/>
      <c r="L1771" s="47"/>
      <c r="M1771" s="47"/>
    </row>
    <row r="1772" spans="9:13">
      <c r="I1772" s="47"/>
      <c r="J1772" s="47"/>
      <c r="K1772" s="47"/>
      <c r="L1772" s="47"/>
      <c r="M1772" s="47"/>
    </row>
    <row r="1773" spans="9:13">
      <c r="I1773" s="47"/>
      <c r="J1773" s="47"/>
      <c r="K1773" s="47"/>
      <c r="L1773" s="47"/>
      <c r="M1773" s="47"/>
    </row>
    <row r="1774" spans="9:13">
      <c r="I1774" s="47"/>
      <c r="J1774" s="47"/>
      <c r="K1774" s="47"/>
      <c r="L1774" s="47"/>
      <c r="M1774" s="47"/>
    </row>
    <row r="1775" spans="9:13">
      <c r="I1775" s="47"/>
      <c r="J1775" s="47"/>
      <c r="K1775" s="47"/>
      <c r="L1775" s="47"/>
      <c r="M1775" s="47"/>
    </row>
    <row r="1776" spans="9:13">
      <c r="I1776" s="47"/>
      <c r="J1776" s="47"/>
      <c r="K1776" s="47"/>
      <c r="L1776" s="47"/>
      <c r="M1776" s="47"/>
    </row>
    <row r="1777" spans="9:13">
      <c r="I1777" s="47"/>
      <c r="J1777" s="47"/>
      <c r="K1777" s="47"/>
      <c r="L1777" s="47"/>
      <c r="M1777" s="47"/>
    </row>
    <row r="1778" spans="9:13">
      <c r="I1778" s="47"/>
      <c r="J1778" s="47"/>
      <c r="K1778" s="47"/>
      <c r="L1778" s="47"/>
      <c r="M1778" s="47"/>
    </row>
    <row r="1779" spans="9:13">
      <c r="I1779" s="47"/>
      <c r="J1779" s="47"/>
      <c r="K1779" s="47"/>
      <c r="L1779" s="47"/>
      <c r="M1779" s="47"/>
    </row>
    <row r="1780" spans="9:13">
      <c r="I1780" s="47"/>
      <c r="J1780" s="47"/>
      <c r="K1780" s="47"/>
      <c r="L1780" s="47"/>
      <c r="M1780" s="47"/>
    </row>
    <row r="1781" spans="9:13">
      <c r="I1781" s="47"/>
      <c r="J1781" s="47"/>
      <c r="K1781" s="47"/>
      <c r="L1781" s="47"/>
      <c r="M1781" s="47"/>
    </row>
    <row r="1782" spans="9:13">
      <c r="I1782" s="47"/>
      <c r="J1782" s="47"/>
      <c r="K1782" s="47"/>
      <c r="L1782" s="47"/>
      <c r="M1782" s="47"/>
    </row>
    <row r="1783" spans="9:13">
      <c r="I1783" s="47"/>
      <c r="J1783" s="47"/>
      <c r="K1783" s="47"/>
      <c r="L1783" s="47"/>
      <c r="M1783" s="47"/>
    </row>
    <row r="1784" spans="9:13">
      <c r="I1784" s="47"/>
      <c r="J1784" s="47"/>
      <c r="K1784" s="47"/>
      <c r="L1784" s="47"/>
      <c r="M1784" s="47"/>
    </row>
    <row r="1785" spans="9:13">
      <c r="I1785" s="47"/>
      <c r="J1785" s="47"/>
      <c r="K1785" s="47"/>
      <c r="L1785" s="47"/>
      <c r="M1785" s="47"/>
    </row>
    <row r="1786" spans="9:13">
      <c r="I1786" s="47"/>
      <c r="J1786" s="47"/>
      <c r="K1786" s="47"/>
      <c r="L1786" s="47"/>
      <c r="M1786" s="47"/>
    </row>
    <row r="1787" spans="9:13">
      <c r="I1787" s="47"/>
      <c r="J1787" s="47"/>
      <c r="K1787" s="47"/>
      <c r="L1787" s="47"/>
      <c r="M1787" s="47"/>
    </row>
    <row r="1788" spans="9:13">
      <c r="I1788" s="47"/>
      <c r="J1788" s="47"/>
      <c r="K1788" s="47"/>
      <c r="L1788" s="47"/>
      <c r="M1788" s="47"/>
    </row>
    <row r="1789" spans="9:13">
      <c r="I1789" s="47"/>
      <c r="J1789" s="47"/>
      <c r="K1789" s="47"/>
      <c r="L1789" s="47"/>
      <c r="M1789" s="47"/>
    </row>
    <row r="1790" spans="9:13">
      <c r="I1790" s="47"/>
      <c r="J1790" s="47"/>
      <c r="K1790" s="47"/>
      <c r="L1790" s="47"/>
      <c r="M1790" s="47"/>
    </row>
    <row r="1791" spans="9:13">
      <c r="I1791" s="47"/>
      <c r="J1791" s="47"/>
      <c r="K1791" s="47"/>
      <c r="L1791" s="47"/>
      <c r="M1791" s="47"/>
    </row>
    <row r="1792" spans="9:13">
      <c r="I1792" s="47"/>
      <c r="J1792" s="47"/>
      <c r="K1792" s="47"/>
      <c r="L1792" s="47"/>
      <c r="M1792" s="47"/>
    </row>
    <row r="1793" spans="9:13">
      <c r="I1793" s="47"/>
      <c r="J1793" s="47"/>
      <c r="K1793" s="47"/>
      <c r="L1793" s="47"/>
      <c r="M1793" s="47"/>
    </row>
    <row r="1794" spans="9:13">
      <c r="I1794" s="47"/>
      <c r="J1794" s="47"/>
      <c r="K1794" s="47"/>
      <c r="L1794" s="47"/>
      <c r="M1794" s="47"/>
    </row>
    <row r="1795" spans="9:13">
      <c r="I1795" s="47"/>
      <c r="J1795" s="47"/>
      <c r="K1795" s="47"/>
      <c r="L1795" s="47"/>
      <c r="M1795" s="47"/>
    </row>
    <row r="1796" spans="9:13">
      <c r="I1796" s="47"/>
      <c r="J1796" s="47"/>
      <c r="K1796" s="47"/>
      <c r="L1796" s="47"/>
      <c r="M1796" s="47"/>
    </row>
    <row r="1797" spans="9:13">
      <c r="I1797" s="47"/>
      <c r="J1797" s="47"/>
      <c r="K1797" s="47"/>
      <c r="L1797" s="47"/>
      <c r="M1797" s="47"/>
    </row>
    <row r="1798" spans="9:13">
      <c r="I1798" s="47"/>
      <c r="J1798" s="47"/>
      <c r="K1798" s="47"/>
      <c r="L1798" s="47"/>
      <c r="M1798" s="47"/>
    </row>
    <row r="1799" spans="9:13">
      <c r="I1799" s="47"/>
      <c r="J1799" s="47"/>
      <c r="K1799" s="47"/>
      <c r="L1799" s="47"/>
      <c r="M1799" s="47"/>
    </row>
    <row r="1800" spans="9:13">
      <c r="I1800" s="47"/>
      <c r="J1800" s="47"/>
      <c r="K1800" s="47"/>
      <c r="L1800" s="47"/>
      <c r="M1800" s="47"/>
    </row>
    <row r="1801" spans="9:13">
      <c r="I1801" s="47"/>
      <c r="J1801" s="47"/>
      <c r="K1801" s="47"/>
      <c r="L1801" s="47"/>
      <c r="M1801" s="47"/>
    </row>
    <row r="1802" spans="9:13">
      <c r="I1802" s="47"/>
      <c r="J1802" s="47"/>
      <c r="K1802" s="47"/>
      <c r="L1802" s="47"/>
      <c r="M1802" s="47"/>
    </row>
    <row r="1803" spans="9:13">
      <c r="I1803" s="47"/>
      <c r="J1803" s="47"/>
      <c r="K1803" s="47"/>
      <c r="L1803" s="47"/>
      <c r="M1803" s="47"/>
    </row>
    <row r="1804" spans="9:13">
      <c r="I1804" s="47"/>
      <c r="J1804" s="47"/>
      <c r="K1804" s="47"/>
      <c r="L1804" s="47"/>
      <c r="M1804" s="47"/>
    </row>
    <row r="1805" spans="9:13">
      <c r="I1805" s="47"/>
      <c r="J1805" s="47"/>
      <c r="K1805" s="47"/>
      <c r="L1805" s="47"/>
      <c r="M1805" s="47"/>
    </row>
    <row r="1806" spans="9:13">
      <c r="I1806" s="47"/>
      <c r="J1806" s="47"/>
      <c r="K1806" s="47"/>
      <c r="L1806" s="47"/>
      <c r="M1806" s="47"/>
    </row>
    <row r="1807" spans="9:13">
      <c r="I1807" s="47"/>
      <c r="J1807" s="47"/>
      <c r="K1807" s="47"/>
      <c r="L1807" s="47"/>
      <c r="M1807" s="47"/>
    </row>
    <row r="1808" spans="9:13">
      <c r="I1808" s="47"/>
      <c r="J1808" s="47"/>
      <c r="K1808" s="47"/>
      <c r="L1808" s="47"/>
      <c r="M1808" s="47"/>
    </row>
    <row r="1809" spans="9:13">
      <c r="I1809" s="47"/>
      <c r="J1809" s="47"/>
      <c r="K1809" s="47"/>
      <c r="L1809" s="47"/>
      <c r="M1809" s="47"/>
    </row>
    <row r="1810" spans="9:13">
      <c r="I1810" s="47"/>
      <c r="J1810" s="47"/>
      <c r="K1810" s="47"/>
      <c r="L1810" s="47"/>
      <c r="M1810" s="47"/>
    </row>
    <row r="1811" spans="9:13">
      <c r="I1811" s="47"/>
      <c r="J1811" s="47"/>
      <c r="K1811" s="47"/>
      <c r="L1811" s="47"/>
      <c r="M1811" s="47"/>
    </row>
    <row r="1812" spans="9:13">
      <c r="I1812" s="47"/>
      <c r="J1812" s="47"/>
      <c r="K1812" s="47"/>
      <c r="L1812" s="47"/>
      <c r="M1812" s="47"/>
    </row>
    <row r="1813" spans="9:13">
      <c r="I1813" s="47"/>
      <c r="J1813" s="47"/>
      <c r="K1813" s="47"/>
      <c r="L1813" s="47"/>
      <c r="M1813" s="47"/>
    </row>
    <row r="1814" spans="9:13">
      <c r="I1814" s="47"/>
      <c r="J1814" s="47"/>
      <c r="K1814" s="47"/>
      <c r="L1814" s="47"/>
      <c r="M1814" s="47"/>
    </row>
    <row r="1815" spans="9:13">
      <c r="I1815" s="47"/>
      <c r="J1815" s="47"/>
      <c r="K1815" s="47"/>
      <c r="L1815" s="47"/>
      <c r="M1815" s="47"/>
    </row>
    <row r="1816" spans="9:13">
      <c r="I1816" s="47"/>
      <c r="J1816" s="47"/>
      <c r="K1816" s="47"/>
      <c r="L1816" s="47"/>
      <c r="M1816" s="47"/>
    </row>
    <row r="1817" spans="9:13">
      <c r="I1817" s="47"/>
      <c r="J1817" s="47"/>
      <c r="K1817" s="47"/>
      <c r="L1817" s="47"/>
      <c r="M1817" s="47"/>
    </row>
    <row r="1818" spans="9:13">
      <c r="I1818" s="47"/>
      <c r="J1818" s="47"/>
      <c r="K1818" s="47"/>
      <c r="L1818" s="47"/>
      <c r="M1818" s="47"/>
    </row>
    <row r="1819" spans="9:13">
      <c r="I1819" s="47"/>
      <c r="J1819" s="47"/>
      <c r="K1819" s="47"/>
      <c r="L1819" s="47"/>
      <c r="M1819" s="47"/>
    </row>
    <row r="1820" spans="9:13">
      <c r="I1820" s="47"/>
      <c r="J1820" s="47"/>
      <c r="K1820" s="47"/>
      <c r="L1820" s="47"/>
      <c r="M1820" s="47"/>
    </row>
    <row r="1821" spans="9:13">
      <c r="I1821" s="47"/>
      <c r="J1821" s="47"/>
      <c r="K1821" s="47"/>
      <c r="L1821" s="47"/>
      <c r="M1821" s="47"/>
    </row>
    <row r="1822" spans="9:13">
      <c r="I1822" s="47"/>
      <c r="J1822" s="47"/>
      <c r="K1822" s="47"/>
      <c r="L1822" s="47"/>
      <c r="M1822" s="47"/>
    </row>
    <row r="1823" spans="9:13">
      <c r="I1823" s="47"/>
      <c r="J1823" s="47"/>
      <c r="K1823" s="47"/>
      <c r="L1823" s="47"/>
      <c r="M1823" s="47"/>
    </row>
    <row r="1824" spans="9:13">
      <c r="I1824" s="47"/>
      <c r="J1824" s="47"/>
      <c r="K1824" s="47"/>
      <c r="L1824" s="47"/>
      <c r="M1824" s="47"/>
    </row>
    <row r="1825" spans="9:13">
      <c r="I1825" s="47"/>
      <c r="J1825" s="47"/>
      <c r="K1825" s="47"/>
      <c r="L1825" s="47"/>
      <c r="M1825" s="47"/>
    </row>
    <row r="1826" spans="9:13">
      <c r="I1826" s="47"/>
      <c r="J1826" s="47"/>
      <c r="K1826" s="47"/>
      <c r="L1826" s="47"/>
      <c r="M1826" s="47"/>
    </row>
    <row r="1827" spans="9:13">
      <c r="I1827" s="47"/>
      <c r="J1827" s="47"/>
      <c r="K1827" s="47"/>
      <c r="L1827" s="47"/>
      <c r="M1827" s="47"/>
    </row>
    <row r="1828" spans="9:13">
      <c r="I1828" s="47"/>
      <c r="J1828" s="47"/>
      <c r="K1828" s="47"/>
      <c r="L1828" s="47"/>
      <c r="M1828" s="47"/>
    </row>
    <row r="1829" spans="9:13">
      <c r="I1829" s="47"/>
      <c r="J1829" s="47"/>
      <c r="K1829" s="47"/>
      <c r="L1829" s="47"/>
      <c r="M1829" s="47"/>
    </row>
    <row r="1830" spans="9:13">
      <c r="I1830" s="47"/>
      <c r="J1830" s="47"/>
      <c r="K1830" s="47"/>
      <c r="L1830" s="47"/>
      <c r="M1830" s="47"/>
    </row>
    <row r="1831" spans="9:13">
      <c r="I1831" s="47"/>
      <c r="J1831" s="47"/>
      <c r="K1831" s="47"/>
      <c r="L1831" s="47"/>
      <c r="M1831" s="47"/>
    </row>
    <row r="1832" spans="9:13">
      <c r="I1832" s="47"/>
      <c r="J1832" s="47"/>
      <c r="K1832" s="47"/>
      <c r="L1832" s="47"/>
      <c r="M1832" s="47"/>
    </row>
    <row r="1833" spans="9:13">
      <c r="I1833" s="47"/>
      <c r="J1833" s="47"/>
      <c r="K1833" s="47"/>
      <c r="L1833" s="47"/>
      <c r="M1833" s="47"/>
    </row>
    <row r="1834" spans="9:13">
      <c r="I1834" s="47"/>
      <c r="J1834" s="47"/>
      <c r="K1834" s="47"/>
      <c r="L1834" s="47"/>
      <c r="M1834" s="47"/>
    </row>
    <row r="1835" spans="9:13">
      <c r="I1835" s="47"/>
      <c r="J1835" s="47"/>
      <c r="K1835" s="47"/>
      <c r="L1835" s="47"/>
      <c r="M1835" s="47"/>
    </row>
    <row r="1836" spans="9:13">
      <c r="I1836" s="47"/>
      <c r="J1836" s="47"/>
      <c r="K1836" s="47"/>
      <c r="L1836" s="47"/>
      <c r="M1836" s="47"/>
    </row>
    <row r="1837" spans="9:13">
      <c r="I1837" s="47"/>
      <c r="J1837" s="47"/>
      <c r="K1837" s="47"/>
      <c r="L1837" s="47"/>
      <c r="M1837" s="47"/>
    </row>
    <row r="1838" spans="9:13">
      <c r="I1838" s="47"/>
      <c r="J1838" s="47"/>
      <c r="K1838" s="47"/>
      <c r="L1838" s="47"/>
      <c r="M1838" s="47"/>
    </row>
    <row r="1839" spans="9:13">
      <c r="I1839" s="47"/>
      <c r="J1839" s="47"/>
      <c r="K1839" s="47"/>
      <c r="L1839" s="47"/>
      <c r="M1839" s="47"/>
    </row>
    <row r="1840" spans="9:13">
      <c r="I1840" s="47"/>
      <c r="J1840" s="47"/>
      <c r="K1840" s="47"/>
      <c r="L1840" s="47"/>
      <c r="M1840" s="47"/>
    </row>
    <row r="1841" spans="9:13">
      <c r="I1841" s="47"/>
      <c r="J1841" s="47"/>
      <c r="K1841" s="47"/>
      <c r="L1841" s="47"/>
      <c r="M1841" s="47"/>
    </row>
    <row r="1842" spans="9:13">
      <c r="I1842" s="47"/>
      <c r="J1842" s="47"/>
      <c r="K1842" s="47"/>
      <c r="L1842" s="47"/>
      <c r="M1842" s="47"/>
    </row>
    <row r="1843" spans="9:13">
      <c r="I1843" s="47"/>
      <c r="J1843" s="47"/>
      <c r="K1843" s="47"/>
      <c r="L1843" s="47"/>
      <c r="M1843" s="47"/>
    </row>
    <row r="1844" spans="9:13">
      <c r="I1844" s="47"/>
      <c r="J1844" s="47"/>
      <c r="K1844" s="47"/>
      <c r="L1844" s="47"/>
      <c r="M1844" s="47"/>
    </row>
    <row r="1845" spans="9:13">
      <c r="I1845" s="47"/>
      <c r="J1845" s="47"/>
      <c r="K1845" s="47"/>
      <c r="L1845" s="47"/>
      <c r="M1845" s="47"/>
    </row>
    <row r="1846" spans="9:13">
      <c r="I1846" s="47"/>
      <c r="J1846" s="47"/>
      <c r="K1846" s="47"/>
      <c r="L1846" s="47"/>
      <c r="M1846" s="47"/>
    </row>
    <row r="1847" spans="9:13">
      <c r="I1847" s="47"/>
      <c r="J1847" s="47"/>
      <c r="K1847" s="47"/>
      <c r="L1847" s="47"/>
      <c r="M1847" s="47"/>
    </row>
    <row r="1848" spans="9:13">
      <c r="I1848" s="47"/>
      <c r="J1848" s="47"/>
      <c r="K1848" s="47"/>
      <c r="L1848" s="47"/>
      <c r="M1848" s="47"/>
    </row>
    <row r="1849" spans="9:13">
      <c r="I1849" s="47"/>
      <c r="J1849" s="47"/>
      <c r="K1849" s="47"/>
      <c r="L1849" s="47"/>
      <c r="M1849" s="47"/>
    </row>
    <row r="1850" spans="9:13">
      <c r="I1850" s="47"/>
      <c r="J1850" s="47"/>
      <c r="K1850" s="47"/>
      <c r="L1850" s="47"/>
      <c r="M1850" s="47"/>
    </row>
    <row r="1851" spans="9:13">
      <c r="I1851" s="47"/>
      <c r="J1851" s="47"/>
      <c r="K1851" s="47"/>
      <c r="L1851" s="47"/>
      <c r="M1851" s="47"/>
    </row>
    <row r="1852" spans="9:13">
      <c r="I1852" s="47"/>
      <c r="J1852" s="47"/>
      <c r="K1852" s="47"/>
      <c r="L1852" s="47"/>
      <c r="M1852" s="47"/>
    </row>
    <row r="1853" spans="9:13">
      <c r="I1853" s="47"/>
      <c r="J1853" s="47"/>
      <c r="K1853" s="47"/>
      <c r="L1853" s="47"/>
      <c r="M1853" s="47"/>
    </row>
    <row r="1854" spans="9:13">
      <c r="I1854" s="47"/>
      <c r="J1854" s="47"/>
      <c r="K1854" s="47"/>
      <c r="L1854" s="47"/>
      <c r="M1854" s="47"/>
    </row>
    <row r="1855" spans="9:13">
      <c r="I1855" s="47"/>
      <c r="J1855" s="47"/>
      <c r="K1855" s="47"/>
      <c r="L1855" s="47"/>
      <c r="M1855" s="47"/>
    </row>
    <row r="1856" spans="9:13">
      <c r="I1856" s="47"/>
      <c r="J1856" s="47"/>
      <c r="K1856" s="47"/>
      <c r="L1856" s="47"/>
      <c r="M1856" s="47"/>
    </row>
    <row r="1857" spans="9:13">
      <c r="I1857" s="47"/>
      <c r="J1857" s="47"/>
      <c r="K1857" s="47"/>
      <c r="L1857" s="47"/>
      <c r="M1857" s="47"/>
    </row>
    <row r="1858" spans="9:13">
      <c r="I1858" s="47"/>
      <c r="J1858" s="47"/>
      <c r="K1858" s="47"/>
      <c r="L1858" s="47"/>
      <c r="M1858" s="47"/>
    </row>
    <row r="1859" spans="9:13">
      <c r="I1859" s="47"/>
      <c r="J1859" s="47"/>
      <c r="K1859" s="47"/>
      <c r="L1859" s="47"/>
      <c r="M1859" s="47"/>
    </row>
    <row r="1860" spans="9:13">
      <c r="I1860" s="47"/>
      <c r="J1860" s="47"/>
      <c r="K1860" s="47"/>
      <c r="L1860" s="47"/>
      <c r="M1860" s="47"/>
    </row>
    <row r="1861" spans="9:13">
      <c r="I1861" s="47"/>
      <c r="J1861" s="47"/>
      <c r="K1861" s="47"/>
      <c r="L1861" s="47"/>
      <c r="M1861" s="47"/>
    </row>
    <row r="1862" spans="9:13">
      <c r="I1862" s="47"/>
      <c r="J1862" s="47"/>
      <c r="K1862" s="47"/>
      <c r="L1862" s="47"/>
      <c r="M1862" s="47"/>
    </row>
    <row r="1863" spans="9:13">
      <c r="I1863" s="47"/>
      <c r="J1863" s="47"/>
      <c r="K1863" s="47"/>
      <c r="L1863" s="47"/>
      <c r="M1863" s="47"/>
    </row>
    <row r="1864" spans="9:13">
      <c r="I1864" s="47"/>
      <c r="J1864" s="47"/>
      <c r="K1864" s="47"/>
      <c r="L1864" s="47"/>
      <c r="M1864" s="47"/>
    </row>
    <row r="1865" spans="9:13">
      <c r="I1865" s="47"/>
      <c r="J1865" s="47"/>
      <c r="K1865" s="47"/>
      <c r="L1865" s="47"/>
      <c r="M1865" s="47"/>
    </row>
    <row r="1866" spans="9:13">
      <c r="I1866" s="47"/>
      <c r="J1866" s="47"/>
      <c r="K1866" s="47"/>
      <c r="L1866" s="47"/>
      <c r="M1866" s="47"/>
    </row>
    <row r="1867" spans="9:13">
      <c r="I1867" s="47"/>
      <c r="J1867" s="47"/>
      <c r="K1867" s="47"/>
      <c r="L1867" s="47"/>
      <c r="M1867" s="47"/>
    </row>
    <row r="1868" spans="9:13">
      <c r="I1868" s="47"/>
      <c r="J1868" s="47"/>
      <c r="K1868" s="47"/>
      <c r="L1868" s="47"/>
      <c r="M1868" s="47"/>
    </row>
    <row r="1869" spans="9:13">
      <c r="I1869" s="47"/>
      <c r="J1869" s="47"/>
      <c r="K1869" s="47"/>
      <c r="L1869" s="47"/>
      <c r="M1869" s="47"/>
    </row>
    <row r="1870" spans="9:13">
      <c r="I1870" s="47"/>
      <c r="J1870" s="47"/>
      <c r="K1870" s="47"/>
      <c r="L1870" s="47"/>
      <c r="M1870" s="47"/>
    </row>
    <row r="1871" spans="9:13">
      <c r="I1871" s="47"/>
      <c r="J1871" s="47"/>
      <c r="K1871" s="47"/>
      <c r="L1871" s="47"/>
      <c r="M1871" s="47"/>
    </row>
    <row r="1872" spans="9:13">
      <c r="I1872" s="47"/>
      <c r="J1872" s="47"/>
      <c r="K1872" s="47"/>
      <c r="L1872" s="47"/>
      <c r="M1872" s="47"/>
    </row>
    <row r="1873" spans="9:13">
      <c r="I1873" s="47"/>
      <c r="J1873" s="47"/>
      <c r="K1873" s="47"/>
      <c r="L1873" s="47"/>
      <c r="M1873" s="47"/>
    </row>
    <row r="1874" spans="9:13">
      <c r="I1874" s="47"/>
      <c r="J1874" s="47"/>
      <c r="K1874" s="47"/>
      <c r="L1874" s="47"/>
      <c r="M1874" s="47"/>
    </row>
    <row r="1875" spans="9:13">
      <c r="I1875" s="47"/>
      <c r="J1875" s="47"/>
      <c r="K1875" s="47"/>
      <c r="L1875" s="47"/>
      <c r="M1875" s="47"/>
    </row>
    <row r="1876" spans="9:13">
      <c r="I1876" s="47"/>
      <c r="J1876" s="47"/>
      <c r="K1876" s="47"/>
      <c r="L1876" s="47"/>
      <c r="M1876" s="47"/>
    </row>
    <row r="1877" spans="9:13">
      <c r="I1877" s="47"/>
      <c r="J1877" s="47"/>
      <c r="K1877" s="47"/>
      <c r="L1877" s="47"/>
      <c r="M1877" s="47"/>
    </row>
    <row r="1878" spans="9:13">
      <c r="I1878" s="47"/>
      <c r="J1878" s="47"/>
      <c r="K1878" s="47"/>
      <c r="L1878" s="47"/>
      <c r="M1878" s="47"/>
    </row>
    <row r="1879" spans="9:13">
      <c r="I1879" s="47"/>
      <c r="J1879" s="47"/>
      <c r="K1879" s="47"/>
      <c r="L1879" s="47"/>
      <c r="M1879" s="47"/>
    </row>
    <row r="1880" spans="9:13">
      <c r="I1880" s="47"/>
      <c r="J1880" s="47"/>
      <c r="K1880" s="47"/>
      <c r="L1880" s="47"/>
      <c r="M1880" s="47"/>
    </row>
    <row r="1881" spans="9:13">
      <c r="I1881" s="47"/>
      <c r="J1881" s="47"/>
      <c r="K1881" s="47"/>
      <c r="L1881" s="47"/>
      <c r="M1881" s="47"/>
    </row>
    <row r="1882" spans="9:13">
      <c r="I1882" s="47"/>
      <c r="J1882" s="47"/>
      <c r="K1882" s="47"/>
      <c r="L1882" s="47"/>
      <c r="M1882" s="47"/>
    </row>
    <row r="1883" spans="9:13">
      <c r="I1883" s="47"/>
      <c r="J1883" s="47"/>
      <c r="K1883" s="47"/>
      <c r="L1883" s="47"/>
      <c r="M1883" s="47"/>
    </row>
    <row r="1884" spans="9:13">
      <c r="I1884" s="47"/>
      <c r="J1884" s="47"/>
      <c r="K1884" s="47"/>
      <c r="L1884" s="47"/>
      <c r="M1884" s="47"/>
    </row>
    <row r="1885" spans="9:13">
      <c r="I1885" s="47"/>
      <c r="J1885" s="47"/>
      <c r="K1885" s="47"/>
      <c r="L1885" s="47"/>
      <c r="M1885" s="47"/>
    </row>
    <row r="1886" spans="9:13">
      <c r="I1886" s="47"/>
      <c r="J1886" s="47"/>
      <c r="K1886" s="47"/>
      <c r="L1886" s="47"/>
      <c r="M1886" s="47"/>
    </row>
    <row r="1887" spans="9:13">
      <c r="I1887" s="47"/>
      <c r="J1887" s="47"/>
      <c r="K1887" s="47"/>
      <c r="L1887" s="47"/>
      <c r="M1887" s="47"/>
    </row>
    <row r="1888" spans="9:13">
      <c r="I1888" s="47"/>
      <c r="J1888" s="47"/>
      <c r="K1888" s="47"/>
      <c r="L1888" s="47"/>
      <c r="M1888" s="47"/>
    </row>
    <row r="1889" spans="9:13">
      <c r="I1889" s="47"/>
      <c r="J1889" s="47"/>
      <c r="K1889" s="47"/>
      <c r="L1889" s="47"/>
      <c r="M1889" s="47"/>
    </row>
    <row r="1890" spans="9:13">
      <c r="I1890" s="47"/>
      <c r="J1890" s="47"/>
      <c r="K1890" s="47"/>
      <c r="L1890" s="47"/>
      <c r="M1890" s="47"/>
    </row>
    <row r="1891" spans="9:13">
      <c r="I1891" s="47"/>
      <c r="J1891" s="47"/>
      <c r="K1891" s="47"/>
      <c r="L1891" s="47"/>
      <c r="M1891" s="47"/>
    </row>
    <row r="1892" spans="9:13">
      <c r="I1892" s="47"/>
      <c r="J1892" s="47"/>
      <c r="K1892" s="47"/>
      <c r="L1892" s="47"/>
      <c r="M1892" s="47"/>
    </row>
    <row r="1893" spans="9:13">
      <c r="I1893" s="47"/>
      <c r="J1893" s="47"/>
      <c r="K1893" s="47"/>
      <c r="L1893" s="47"/>
      <c r="M1893" s="47"/>
    </row>
    <row r="1894" spans="9:13">
      <c r="I1894" s="47"/>
      <c r="J1894" s="47"/>
      <c r="K1894" s="47"/>
      <c r="L1894" s="47"/>
      <c r="M1894" s="47"/>
    </row>
    <row r="1895" spans="9:13">
      <c r="I1895" s="47"/>
      <c r="J1895" s="47"/>
      <c r="K1895" s="47"/>
      <c r="L1895" s="47"/>
      <c r="M1895" s="47"/>
    </row>
    <row r="1896" spans="9:13">
      <c r="I1896" s="47"/>
      <c r="J1896" s="47"/>
      <c r="K1896" s="47"/>
      <c r="L1896" s="47"/>
      <c r="M1896" s="47"/>
    </row>
    <row r="1897" spans="9:13">
      <c r="I1897" s="47"/>
      <c r="J1897" s="47"/>
      <c r="K1897" s="47"/>
      <c r="L1897" s="47"/>
      <c r="M1897" s="47"/>
    </row>
    <row r="1898" spans="9:13">
      <c r="I1898" s="47"/>
      <c r="J1898" s="47"/>
      <c r="K1898" s="47"/>
      <c r="L1898" s="47"/>
      <c r="M1898" s="47"/>
    </row>
    <row r="1899" spans="9:13">
      <c r="I1899" s="47"/>
      <c r="J1899" s="47"/>
      <c r="K1899" s="47"/>
      <c r="L1899" s="47"/>
      <c r="M1899" s="47"/>
    </row>
    <row r="1900" spans="9:13">
      <c r="I1900" s="47"/>
      <c r="J1900" s="47"/>
      <c r="K1900" s="47"/>
      <c r="L1900" s="47"/>
      <c r="M1900" s="47"/>
    </row>
    <row r="1901" spans="9:13">
      <c r="I1901" s="47"/>
      <c r="J1901" s="47"/>
      <c r="K1901" s="47"/>
      <c r="L1901" s="47"/>
      <c r="M1901" s="47"/>
    </row>
    <row r="1902" spans="9:13">
      <c r="I1902" s="47"/>
      <c r="J1902" s="47"/>
      <c r="K1902" s="47"/>
      <c r="L1902" s="47"/>
      <c r="M1902" s="47"/>
    </row>
    <row r="1903" spans="9:13">
      <c r="I1903" s="47"/>
      <c r="J1903" s="47"/>
      <c r="K1903" s="47"/>
      <c r="L1903" s="47"/>
      <c r="M1903" s="47"/>
    </row>
    <row r="1904" spans="9:13">
      <c r="I1904" s="47"/>
      <c r="J1904" s="47"/>
      <c r="K1904" s="47"/>
      <c r="L1904" s="47"/>
      <c r="M1904" s="47"/>
    </row>
    <row r="1905" spans="9:13">
      <c r="I1905" s="47"/>
      <c r="J1905" s="47"/>
      <c r="K1905" s="47"/>
      <c r="L1905" s="47"/>
      <c r="M1905" s="47"/>
    </row>
    <row r="1906" spans="9:13">
      <c r="I1906" s="47"/>
      <c r="J1906" s="47"/>
      <c r="K1906" s="47"/>
      <c r="L1906" s="47"/>
      <c r="M1906" s="47"/>
    </row>
    <row r="1907" spans="9:13">
      <c r="I1907" s="47"/>
      <c r="J1907" s="47"/>
      <c r="K1907" s="47"/>
      <c r="L1907" s="47"/>
      <c r="M1907" s="47"/>
    </row>
    <row r="1908" spans="9:13">
      <c r="I1908" s="47"/>
      <c r="J1908" s="47"/>
      <c r="K1908" s="47"/>
      <c r="L1908" s="47"/>
      <c r="M1908" s="47"/>
    </row>
    <row r="1909" spans="9:13">
      <c r="I1909" s="47"/>
      <c r="J1909" s="47"/>
      <c r="K1909" s="47"/>
      <c r="L1909" s="47"/>
      <c r="M1909" s="47"/>
    </row>
    <row r="1910" spans="9:13">
      <c r="I1910" s="47"/>
      <c r="J1910" s="47"/>
      <c r="K1910" s="47"/>
      <c r="L1910" s="47"/>
      <c r="M1910" s="47"/>
    </row>
    <row r="1911" spans="9:13">
      <c r="I1911" s="47"/>
      <c r="J1911" s="47"/>
      <c r="K1911" s="47"/>
      <c r="L1911" s="47"/>
      <c r="M1911" s="47"/>
    </row>
    <row r="1912" spans="9:13">
      <c r="I1912" s="47"/>
      <c r="J1912" s="47"/>
      <c r="K1912" s="47"/>
      <c r="L1912" s="47"/>
      <c r="M1912" s="47"/>
    </row>
    <row r="1913" spans="9:13">
      <c r="I1913" s="47"/>
      <c r="J1913" s="47"/>
      <c r="K1913" s="47"/>
      <c r="L1913" s="47"/>
      <c r="M1913" s="47"/>
    </row>
    <row r="1914" spans="9:13">
      <c r="I1914" s="47"/>
      <c r="J1914" s="47"/>
      <c r="K1914" s="47"/>
      <c r="L1914" s="47"/>
      <c r="M1914" s="47"/>
    </row>
    <row r="1915" spans="9:13">
      <c r="I1915" s="47"/>
      <c r="J1915" s="47"/>
      <c r="K1915" s="47"/>
      <c r="L1915" s="47"/>
      <c r="M1915" s="47"/>
    </row>
    <row r="1916" spans="9:13">
      <c r="I1916" s="47"/>
      <c r="J1916" s="47"/>
      <c r="K1916" s="47"/>
      <c r="L1916" s="47"/>
      <c r="M1916" s="47"/>
    </row>
    <row r="1917" spans="9:13">
      <c r="I1917" s="47"/>
      <c r="J1917" s="47"/>
      <c r="K1917" s="47"/>
      <c r="L1917" s="47"/>
      <c r="M1917" s="47"/>
    </row>
    <row r="1918" spans="9:13">
      <c r="I1918" s="47"/>
      <c r="J1918" s="47"/>
      <c r="K1918" s="47"/>
      <c r="L1918" s="47"/>
      <c r="M1918" s="47"/>
    </row>
    <row r="1919" spans="9:13">
      <c r="I1919" s="47"/>
      <c r="J1919" s="47"/>
      <c r="K1919" s="47"/>
      <c r="L1919" s="47"/>
      <c r="M1919" s="47"/>
    </row>
    <row r="1920" spans="9:13">
      <c r="I1920" s="47"/>
      <c r="J1920" s="47"/>
      <c r="K1920" s="47"/>
      <c r="L1920" s="47"/>
      <c r="M1920" s="47"/>
    </row>
    <row r="1921" spans="9:13">
      <c r="I1921" s="47"/>
      <c r="J1921" s="47"/>
      <c r="K1921" s="47"/>
      <c r="L1921" s="47"/>
      <c r="M1921" s="47"/>
    </row>
    <row r="1922" spans="9:13">
      <c r="I1922" s="47"/>
      <c r="J1922" s="47"/>
      <c r="K1922" s="47"/>
      <c r="L1922" s="47"/>
      <c r="M1922" s="47"/>
    </row>
    <row r="1923" spans="9:13">
      <c r="I1923" s="47"/>
      <c r="J1923" s="47"/>
      <c r="K1923" s="47"/>
      <c r="L1923" s="47"/>
      <c r="M1923" s="47"/>
    </row>
    <row r="1924" spans="9:13">
      <c r="I1924" s="47"/>
      <c r="J1924" s="47"/>
      <c r="K1924" s="47"/>
      <c r="L1924" s="47"/>
      <c r="M1924" s="47"/>
    </row>
    <row r="1925" spans="9:13">
      <c r="I1925" s="47"/>
      <c r="J1925" s="47"/>
      <c r="K1925" s="47"/>
      <c r="L1925" s="47"/>
      <c r="M1925" s="47"/>
    </row>
    <row r="1926" spans="9:13">
      <c r="I1926" s="47"/>
      <c r="J1926" s="47"/>
      <c r="K1926" s="47"/>
      <c r="L1926" s="47"/>
      <c r="M1926" s="47"/>
    </row>
    <row r="1927" spans="9:13">
      <c r="I1927" s="47"/>
      <c r="J1927" s="47"/>
      <c r="K1927" s="47"/>
      <c r="L1927" s="47"/>
      <c r="M1927" s="47"/>
    </row>
    <row r="1928" spans="9:13">
      <c r="I1928" s="47"/>
      <c r="J1928" s="47"/>
      <c r="K1928" s="47"/>
      <c r="L1928" s="47"/>
      <c r="M1928" s="47"/>
    </row>
    <row r="1929" spans="9:13">
      <c r="I1929" s="47"/>
      <c r="J1929" s="47"/>
      <c r="K1929" s="47"/>
      <c r="L1929" s="47"/>
      <c r="M1929" s="47"/>
    </row>
    <row r="1930" spans="9:13">
      <c r="I1930" s="47"/>
      <c r="J1930" s="47"/>
      <c r="K1930" s="47"/>
      <c r="L1930" s="47"/>
      <c r="M1930" s="47"/>
    </row>
    <row r="1931" spans="9:13">
      <c r="I1931" s="47"/>
      <c r="J1931" s="47"/>
      <c r="K1931" s="47"/>
      <c r="L1931" s="47"/>
      <c r="M1931" s="47"/>
    </row>
    <row r="1932" spans="9:13">
      <c r="I1932" s="47"/>
      <c r="J1932" s="47"/>
      <c r="K1932" s="47"/>
      <c r="L1932" s="47"/>
      <c r="M1932" s="47"/>
    </row>
    <row r="1933" spans="9:13">
      <c r="I1933" s="47"/>
      <c r="J1933" s="47"/>
      <c r="K1933" s="47"/>
      <c r="L1933" s="47"/>
      <c r="M1933" s="47"/>
    </row>
    <row r="1934" spans="9:13">
      <c r="I1934" s="47"/>
      <c r="J1934" s="47"/>
      <c r="K1934" s="47"/>
      <c r="L1934" s="47"/>
      <c r="M1934" s="47"/>
    </row>
    <row r="1935" spans="9:13">
      <c r="I1935" s="47"/>
      <c r="J1935" s="47"/>
      <c r="K1935" s="47"/>
      <c r="L1935" s="47"/>
      <c r="M1935" s="47"/>
    </row>
    <row r="1936" spans="9:13">
      <c r="I1936" s="47"/>
      <c r="J1936" s="47"/>
      <c r="K1936" s="47"/>
      <c r="L1936" s="47"/>
      <c r="M1936" s="47"/>
    </row>
    <row r="1937" spans="9:13">
      <c r="I1937" s="47"/>
      <c r="J1937" s="47"/>
      <c r="K1937" s="47"/>
      <c r="L1937" s="47"/>
      <c r="M1937" s="47"/>
    </row>
    <row r="1938" spans="9:13">
      <c r="I1938" s="47"/>
      <c r="J1938" s="47"/>
      <c r="K1938" s="47"/>
      <c r="L1938" s="47"/>
      <c r="M1938" s="47"/>
    </row>
    <row r="1939" spans="9:13">
      <c r="I1939" s="47"/>
      <c r="J1939" s="47"/>
      <c r="K1939" s="47"/>
      <c r="L1939" s="47"/>
      <c r="M1939" s="47"/>
    </row>
    <row r="1940" spans="9:13">
      <c r="I1940" s="47"/>
      <c r="J1940" s="47"/>
      <c r="K1940" s="47"/>
      <c r="L1940" s="47"/>
      <c r="M1940" s="47"/>
    </row>
    <row r="1941" spans="9:13">
      <c r="I1941" s="47"/>
      <c r="J1941" s="47"/>
      <c r="K1941" s="47"/>
      <c r="L1941" s="47"/>
      <c r="M1941" s="47"/>
    </row>
    <row r="1942" spans="9:13">
      <c r="I1942" s="47"/>
      <c r="J1942" s="47"/>
      <c r="K1942" s="47"/>
      <c r="L1942" s="47"/>
      <c r="M1942" s="47"/>
    </row>
    <row r="1943" spans="9:13">
      <c r="I1943" s="47"/>
      <c r="J1943" s="47"/>
      <c r="K1943" s="47"/>
      <c r="L1943" s="47"/>
      <c r="M1943" s="47"/>
    </row>
    <row r="1944" spans="9:13">
      <c r="I1944" s="47"/>
      <c r="J1944" s="47"/>
      <c r="K1944" s="47"/>
      <c r="L1944" s="47"/>
      <c r="M1944" s="47"/>
    </row>
    <row r="1945" spans="9:13">
      <c r="I1945" s="47"/>
      <c r="J1945" s="47"/>
      <c r="K1945" s="47"/>
      <c r="L1945" s="47"/>
      <c r="M1945" s="47"/>
    </row>
    <row r="1946" spans="9:13">
      <c r="I1946" s="47"/>
      <c r="J1946" s="47"/>
      <c r="K1946" s="47"/>
      <c r="L1946" s="47"/>
      <c r="M1946" s="47"/>
    </row>
    <row r="1947" spans="9:13">
      <c r="I1947" s="47"/>
      <c r="J1947" s="47"/>
      <c r="K1947" s="47"/>
      <c r="L1947" s="47"/>
      <c r="M1947" s="47"/>
    </row>
    <row r="1948" spans="9:13">
      <c r="I1948" s="47"/>
      <c r="J1948" s="47"/>
      <c r="K1948" s="47"/>
      <c r="L1948" s="47"/>
      <c r="M1948" s="47"/>
    </row>
    <row r="1949" spans="9:13">
      <c r="I1949" s="47"/>
      <c r="J1949" s="47"/>
      <c r="K1949" s="47"/>
      <c r="L1949" s="47"/>
      <c r="M1949" s="47"/>
    </row>
    <row r="1950" spans="9:13">
      <c r="I1950" s="47"/>
      <c r="J1950" s="47"/>
      <c r="K1950" s="47"/>
      <c r="L1950" s="47"/>
      <c r="M1950" s="47"/>
    </row>
    <row r="1951" spans="9:13">
      <c r="I1951" s="47"/>
      <c r="J1951" s="47"/>
      <c r="K1951" s="47"/>
      <c r="L1951" s="47"/>
      <c r="M1951" s="47"/>
    </row>
    <row r="1952" spans="9:13">
      <c r="I1952" s="47"/>
      <c r="J1952" s="47"/>
      <c r="K1952" s="47"/>
      <c r="L1952" s="47"/>
      <c r="M1952" s="47"/>
    </row>
    <row r="1953" spans="9:13">
      <c r="I1953" s="47"/>
      <c r="J1953" s="47"/>
      <c r="K1953" s="47"/>
      <c r="L1953" s="47"/>
      <c r="M1953" s="47"/>
    </row>
    <row r="1954" spans="9:13">
      <c r="I1954" s="47"/>
      <c r="J1954" s="47"/>
      <c r="K1954" s="47"/>
      <c r="L1954" s="47"/>
      <c r="M1954" s="47"/>
    </row>
    <row r="1955" spans="9:13">
      <c r="I1955" s="47"/>
      <c r="J1955" s="47"/>
      <c r="K1955" s="47"/>
      <c r="L1955" s="47"/>
      <c r="M1955" s="47"/>
    </row>
    <row r="1956" spans="9:13">
      <c r="I1956" s="47"/>
      <c r="J1956" s="47"/>
      <c r="K1956" s="47"/>
      <c r="L1956" s="47"/>
      <c r="M1956" s="47"/>
    </row>
    <row r="1957" spans="9:13">
      <c r="I1957" s="47"/>
      <c r="J1957" s="47"/>
      <c r="K1957" s="47"/>
      <c r="L1957" s="47"/>
      <c r="M1957" s="47"/>
    </row>
    <row r="1958" spans="9:13">
      <c r="I1958" s="47"/>
      <c r="J1958" s="47"/>
      <c r="K1958" s="47"/>
      <c r="L1958" s="47"/>
      <c r="M1958" s="47"/>
    </row>
    <row r="1959" spans="9:13">
      <c r="I1959" s="47"/>
      <c r="J1959" s="47"/>
      <c r="K1959" s="47"/>
      <c r="L1959" s="47"/>
      <c r="M1959" s="47"/>
    </row>
    <row r="1960" spans="9:13">
      <c r="I1960" s="47"/>
      <c r="J1960" s="47"/>
      <c r="K1960" s="47"/>
      <c r="L1960" s="47"/>
      <c r="M1960" s="47"/>
    </row>
    <row r="1961" spans="9:13">
      <c r="I1961" s="47"/>
      <c r="J1961" s="47"/>
      <c r="K1961" s="47"/>
      <c r="L1961" s="47"/>
      <c r="M1961" s="47"/>
    </row>
    <row r="1962" spans="9:13">
      <c r="I1962" s="47"/>
      <c r="J1962" s="47"/>
      <c r="K1962" s="47"/>
      <c r="L1962" s="47"/>
      <c r="M1962" s="47"/>
    </row>
    <row r="1963" spans="9:13">
      <c r="I1963" s="47"/>
      <c r="J1963" s="47"/>
      <c r="K1963" s="47"/>
      <c r="L1963" s="47"/>
      <c r="M1963" s="47"/>
    </row>
    <row r="1964" spans="9:13">
      <c r="I1964" s="47"/>
      <c r="J1964" s="47"/>
      <c r="K1964" s="47"/>
      <c r="L1964" s="47"/>
      <c r="M1964" s="47"/>
    </row>
  </sheetData>
  <autoFilter ref="A1:M1026">
    <sortState ref="A1:M1026">
      <sortCondition ref="方案!H1"/>
    </sortState>
  </autoFilter>
  <sortState ref="方案!A2:H952">
    <sortCondition ref="方案!H2:H952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2"/>
  <sheetViews>
    <sheetView topLeftCell="A19" workbookViewId="0">
      <selection activeCell="J46" sqref="J46"/>
    </sheetView>
  </sheetViews>
  <sheetFormatPr defaultColWidth="9" defaultRowHeight="12" outlineLevelCol="7"/>
  <sheetData>
    <row r="1" ht="13.5" spans="1:1">
      <c r="A1" s="5" t="s">
        <v>1176</v>
      </c>
    </row>
    <row r="2" ht="12.75" spans="1:1">
      <c r="A2" s="6" t="s">
        <v>1177</v>
      </c>
    </row>
    <row r="3" ht="12.75" spans="1:8">
      <c r="A3" s="34" t="s">
        <v>1178</v>
      </c>
      <c r="B3" s="35"/>
      <c r="C3" s="35"/>
      <c r="D3" s="35"/>
      <c r="E3" s="35"/>
      <c r="F3" s="35"/>
      <c r="G3" s="35"/>
      <c r="H3" s="35"/>
    </row>
    <row r="4" ht="12.75" spans="1:8">
      <c r="A4" s="34" t="s">
        <v>1179</v>
      </c>
      <c r="B4" s="35"/>
      <c r="C4" s="35"/>
      <c r="D4" s="35"/>
      <c r="E4" s="35"/>
      <c r="F4" s="35"/>
      <c r="G4" s="35"/>
      <c r="H4" s="35"/>
    </row>
    <row r="5" ht="12.75" spans="1:8">
      <c r="A5" s="34" t="s">
        <v>1180</v>
      </c>
      <c r="B5" s="35"/>
      <c r="C5" s="35"/>
      <c r="D5" s="35"/>
      <c r="E5" s="35"/>
      <c r="F5" s="35"/>
      <c r="G5" s="35"/>
      <c r="H5" s="35"/>
    </row>
    <row r="6" ht="12.75" spans="1:8">
      <c r="A6" s="34" t="s">
        <v>1181</v>
      </c>
      <c r="B6" s="35"/>
      <c r="C6" s="35"/>
      <c r="D6" s="35"/>
      <c r="E6" s="35"/>
      <c r="F6" s="35"/>
      <c r="G6" s="35"/>
      <c r="H6" s="35"/>
    </row>
    <row r="7" ht="12.75" spans="1:8">
      <c r="A7" s="34" t="s">
        <v>1182</v>
      </c>
      <c r="B7" s="35"/>
      <c r="C7" s="35"/>
      <c r="D7" s="35"/>
      <c r="E7" s="35"/>
      <c r="F7" s="35"/>
      <c r="G7" s="35"/>
      <c r="H7" s="35"/>
    </row>
    <row r="8" ht="12.75" spans="1:8">
      <c r="A8" s="34" t="s">
        <v>1183</v>
      </c>
      <c r="B8" s="35"/>
      <c r="C8" s="35"/>
      <c r="D8" s="35"/>
      <c r="E8" s="35"/>
      <c r="F8" s="35"/>
      <c r="G8" s="35"/>
      <c r="H8" s="35"/>
    </row>
    <row r="9" ht="12.75" spans="1:8">
      <c r="A9" s="34" t="s">
        <v>1184</v>
      </c>
      <c r="B9" s="35"/>
      <c r="C9" s="35"/>
      <c r="D9" s="35"/>
      <c r="E9" s="35"/>
      <c r="F9" s="35"/>
      <c r="G9" s="35"/>
      <c r="H9" s="35"/>
    </row>
    <row r="10" ht="12.75" spans="1:8">
      <c r="A10" s="34" t="s">
        <v>1185</v>
      </c>
      <c r="B10" s="35"/>
      <c r="C10" s="35"/>
      <c r="D10" s="35"/>
      <c r="E10" s="35"/>
      <c r="F10" s="35"/>
      <c r="G10" s="35"/>
      <c r="H10" s="35"/>
    </row>
    <row r="11" ht="12.75" spans="1:8">
      <c r="A11" s="34" t="s">
        <v>1186</v>
      </c>
      <c r="B11" s="35"/>
      <c r="C11" s="35"/>
      <c r="D11" s="35"/>
      <c r="E11" s="35"/>
      <c r="F11" s="35"/>
      <c r="G11" s="35"/>
      <c r="H11" s="35"/>
    </row>
    <row r="12" ht="12.75" spans="1:8">
      <c r="A12" s="34" t="s">
        <v>1187</v>
      </c>
      <c r="B12" s="35"/>
      <c r="C12" s="35"/>
      <c r="D12" s="35"/>
      <c r="E12" s="35"/>
      <c r="F12" s="35"/>
      <c r="G12" s="35"/>
      <c r="H12" s="35"/>
    </row>
    <row r="13" ht="12.75" spans="1:8">
      <c r="A13" s="34" t="s">
        <v>1188</v>
      </c>
      <c r="B13" s="35"/>
      <c r="C13" s="35"/>
      <c r="D13" s="35"/>
      <c r="E13" s="35"/>
      <c r="F13" s="35"/>
      <c r="G13" s="35"/>
      <c r="H13" s="35"/>
    </row>
    <row r="14" ht="12.75" spans="1:8">
      <c r="A14" s="34" t="s">
        <v>1189</v>
      </c>
      <c r="B14" s="35"/>
      <c r="C14" s="35"/>
      <c r="D14" s="35"/>
      <c r="E14" s="35"/>
      <c r="F14" s="35"/>
      <c r="G14" s="35"/>
      <c r="H14" s="35"/>
    </row>
    <row r="15" ht="12.75" spans="1:8">
      <c r="A15" s="34" t="s">
        <v>1190</v>
      </c>
      <c r="B15" s="35"/>
      <c r="C15" s="35"/>
      <c r="D15" s="35"/>
      <c r="E15" s="35"/>
      <c r="F15" s="35"/>
      <c r="G15" s="35"/>
      <c r="H15" s="35"/>
    </row>
    <row r="16" ht="12.75" spans="1:8">
      <c r="A16" s="34" t="s">
        <v>1191</v>
      </c>
      <c r="B16" s="35"/>
      <c r="C16" s="35"/>
      <c r="D16" s="35"/>
      <c r="E16" s="35"/>
      <c r="F16" s="35"/>
      <c r="G16" s="35"/>
      <c r="H16" s="35"/>
    </row>
    <row r="17" ht="12.75" spans="1:8">
      <c r="A17" s="34" t="s">
        <v>1192</v>
      </c>
      <c r="B17" s="35"/>
      <c r="C17" s="35"/>
      <c r="D17" s="35"/>
      <c r="E17" s="35"/>
      <c r="F17" s="35"/>
      <c r="G17" s="35"/>
      <c r="H17" s="35"/>
    </row>
    <row r="18" ht="12.75" spans="1:8">
      <c r="A18" s="34" t="s">
        <v>1193</v>
      </c>
      <c r="B18" s="35"/>
      <c r="C18" s="35"/>
      <c r="D18" s="35"/>
      <c r="E18" s="35"/>
      <c r="F18" s="35"/>
      <c r="G18" s="35"/>
      <c r="H18" s="35"/>
    </row>
    <row r="19" ht="12.75" spans="1:8">
      <c r="A19" s="34" t="s">
        <v>1194</v>
      </c>
      <c r="B19" s="35"/>
      <c r="C19" s="35"/>
      <c r="D19" s="35"/>
      <c r="E19" s="35"/>
      <c r="F19" s="35"/>
      <c r="G19" s="35"/>
      <c r="H19" s="35"/>
    </row>
    <row r="20" ht="12.75" spans="1:8">
      <c r="A20" s="34" t="s">
        <v>1195</v>
      </c>
      <c r="B20" s="35"/>
      <c r="C20" s="35"/>
      <c r="D20" s="35"/>
      <c r="E20" s="35"/>
      <c r="F20" s="35"/>
      <c r="G20" s="35"/>
      <c r="H20" s="35"/>
    </row>
    <row r="21" ht="12.75" spans="1:8">
      <c r="A21" s="34" t="s">
        <v>1196</v>
      </c>
      <c r="B21" s="35"/>
      <c r="C21" s="35"/>
      <c r="D21" s="35"/>
      <c r="E21" s="35"/>
      <c r="F21" s="35"/>
      <c r="G21" s="35"/>
      <c r="H21" s="35"/>
    </row>
    <row r="22" ht="12.75" spans="1:8">
      <c r="A22" s="34" t="s">
        <v>1197</v>
      </c>
      <c r="B22" s="35"/>
      <c r="C22" s="35"/>
      <c r="D22" s="35"/>
      <c r="E22" s="35"/>
      <c r="F22" s="35"/>
      <c r="G22" s="35"/>
      <c r="H22" s="35"/>
    </row>
    <row r="23" ht="12.75" spans="1:8">
      <c r="A23" s="34" t="s">
        <v>1198</v>
      </c>
      <c r="B23" s="35"/>
      <c r="C23" s="35"/>
      <c r="D23" s="35"/>
      <c r="E23" s="35"/>
      <c r="F23" s="35"/>
      <c r="G23" s="35"/>
      <c r="H23" s="35"/>
    </row>
    <row r="24" ht="12.75" spans="1:8">
      <c r="A24" s="34" t="s">
        <v>1199</v>
      </c>
      <c r="B24" s="35"/>
      <c r="C24" s="35"/>
      <c r="D24" s="35"/>
      <c r="E24" s="35"/>
      <c r="F24" s="35"/>
      <c r="G24" s="35"/>
      <c r="H24" s="35"/>
    </row>
    <row r="25" ht="12.75" spans="1:8">
      <c r="A25" s="34" t="s">
        <v>1200</v>
      </c>
      <c r="B25" s="35"/>
      <c r="C25" s="35"/>
      <c r="D25" s="35"/>
      <c r="E25" s="35"/>
      <c r="F25" s="35"/>
      <c r="G25" s="35"/>
      <c r="H25" s="35"/>
    </row>
    <row r="26" ht="12.75" spans="1:8">
      <c r="A26" s="34" t="s">
        <v>1201</v>
      </c>
      <c r="B26" s="35"/>
      <c r="C26" s="35"/>
      <c r="D26" s="35"/>
      <c r="E26" s="35"/>
      <c r="F26" s="35"/>
      <c r="G26" s="35"/>
      <c r="H26" s="35"/>
    </row>
    <row r="27" ht="12.75" spans="1:8">
      <c r="A27" s="34" t="s">
        <v>1202</v>
      </c>
      <c r="B27" s="35"/>
      <c r="C27" s="35"/>
      <c r="D27" s="35"/>
      <c r="E27" s="35"/>
      <c r="F27" s="35"/>
      <c r="G27" s="35"/>
      <c r="H27" s="35"/>
    </row>
    <row r="28" ht="12.75" spans="1:8">
      <c r="A28" s="34" t="s">
        <v>1203</v>
      </c>
      <c r="B28" s="35"/>
      <c r="C28" s="35"/>
      <c r="D28" s="35"/>
      <c r="E28" s="35"/>
      <c r="F28" s="35"/>
      <c r="G28" s="35"/>
      <c r="H28" s="35"/>
    </row>
    <row r="29" ht="12.75" spans="1:8">
      <c r="A29" s="34" t="s">
        <v>1204</v>
      </c>
      <c r="B29" s="35"/>
      <c r="C29" s="35"/>
      <c r="D29" s="35"/>
      <c r="E29" s="35"/>
      <c r="F29" s="35"/>
      <c r="G29" s="35"/>
      <c r="H29" s="35"/>
    </row>
    <row r="30" ht="12.75" spans="1:8">
      <c r="A30" s="34" t="s">
        <v>1205</v>
      </c>
      <c r="B30" s="35"/>
      <c r="C30" s="35"/>
      <c r="D30" s="35"/>
      <c r="E30" s="35"/>
      <c r="F30" s="35"/>
      <c r="G30" s="35"/>
      <c r="H30" s="35"/>
    </row>
    <row r="31" ht="12.75" spans="1:8">
      <c r="A31" s="34" t="s">
        <v>1206</v>
      </c>
      <c r="B31" s="35"/>
      <c r="C31" s="35"/>
      <c r="D31" s="35"/>
      <c r="E31" s="35"/>
      <c r="F31" s="35"/>
      <c r="G31" s="35"/>
      <c r="H31" s="35"/>
    </row>
    <row r="32" ht="12.75" spans="1:8">
      <c r="A32" s="34" t="s">
        <v>1207</v>
      </c>
      <c r="B32" s="35"/>
      <c r="C32" s="35"/>
      <c r="D32" s="35"/>
      <c r="E32" s="35"/>
      <c r="F32" s="35"/>
      <c r="G32" s="35"/>
      <c r="H32" s="35"/>
    </row>
    <row r="33" ht="12.75" spans="1:8">
      <c r="A33" s="34" t="s">
        <v>1208</v>
      </c>
      <c r="B33" s="35"/>
      <c r="C33" s="35"/>
      <c r="D33" s="35"/>
      <c r="E33" s="35"/>
      <c r="F33" s="35"/>
      <c r="G33" s="35"/>
      <c r="H33" s="35"/>
    </row>
    <row r="34" ht="12.75" spans="1:8">
      <c r="A34" s="34" t="s">
        <v>1209</v>
      </c>
      <c r="B34" s="35"/>
      <c r="C34" s="35"/>
      <c r="D34" s="35"/>
      <c r="E34" s="35"/>
      <c r="F34" s="35"/>
      <c r="G34" s="35"/>
      <c r="H34" s="35"/>
    </row>
    <row r="35" ht="12.75" spans="1:8">
      <c r="A35" s="34" t="s">
        <v>1210</v>
      </c>
      <c r="B35" s="35"/>
      <c r="C35" s="35"/>
      <c r="D35" s="35"/>
      <c r="E35" s="35"/>
      <c r="F35" s="35"/>
      <c r="G35" s="35"/>
      <c r="H35" s="35"/>
    </row>
    <row r="36" ht="12.75" spans="1:8">
      <c r="A36" s="34" t="s">
        <v>1211</v>
      </c>
      <c r="B36" s="35"/>
      <c r="C36" s="35"/>
      <c r="D36" s="35"/>
      <c r="E36" s="35"/>
      <c r="F36" s="35"/>
      <c r="G36" s="35"/>
      <c r="H36" s="35"/>
    </row>
    <row r="37" ht="12.75" spans="1:8">
      <c r="A37" s="34" t="s">
        <v>1212</v>
      </c>
      <c r="B37" s="35"/>
      <c r="C37" s="35"/>
      <c r="D37" s="35"/>
      <c r="E37" s="35"/>
      <c r="F37" s="35"/>
      <c r="G37" s="35"/>
      <c r="H37" s="35"/>
    </row>
    <row r="38" ht="12.75" spans="1:8">
      <c r="A38" s="34" t="s">
        <v>1213</v>
      </c>
      <c r="B38" s="35"/>
      <c r="C38" s="35"/>
      <c r="D38" s="35"/>
      <c r="E38" s="35"/>
      <c r="F38" s="35"/>
      <c r="G38" s="35"/>
      <c r="H38" s="35"/>
    </row>
    <row r="39" ht="12.75" spans="1:8">
      <c r="A39" s="34" t="s">
        <v>1214</v>
      </c>
      <c r="B39" s="35"/>
      <c r="C39" s="35"/>
      <c r="D39" s="35"/>
      <c r="E39" s="35"/>
      <c r="F39" s="35"/>
      <c r="G39" s="35"/>
      <c r="H39" s="35"/>
    </row>
    <row r="40" ht="12.75" spans="1:8">
      <c r="A40" s="34" t="s">
        <v>1215</v>
      </c>
      <c r="B40" s="35"/>
      <c r="C40" s="35"/>
      <c r="D40" s="35"/>
      <c r="E40" s="35"/>
      <c r="F40" s="35"/>
      <c r="G40" s="35"/>
      <c r="H40" s="35"/>
    </row>
    <row r="41" ht="12.75" spans="1:8">
      <c r="A41" s="34" t="s">
        <v>1216</v>
      </c>
      <c r="B41" s="35"/>
      <c r="C41" s="35"/>
      <c r="D41" s="35"/>
      <c r="E41" s="35"/>
      <c r="F41" s="35"/>
      <c r="G41" s="35"/>
      <c r="H41" s="35"/>
    </row>
    <row r="42" ht="12.75" spans="1:8">
      <c r="A42" s="34" t="s">
        <v>1217</v>
      </c>
      <c r="B42" s="35"/>
      <c r="C42" s="35"/>
      <c r="D42" s="35"/>
      <c r="E42" s="35"/>
      <c r="F42" s="35"/>
      <c r="G42" s="35"/>
      <c r="H42" s="35"/>
    </row>
    <row r="43" ht="12.75" spans="1:8">
      <c r="A43" s="34" t="s">
        <v>1218</v>
      </c>
      <c r="B43" s="35"/>
      <c r="C43" s="35"/>
      <c r="D43" s="35"/>
      <c r="E43" s="35"/>
      <c r="F43" s="35"/>
      <c r="G43" s="35"/>
      <c r="H43" s="35"/>
    </row>
    <row r="44" ht="12.75" spans="1:8">
      <c r="A44" s="34" t="s">
        <v>1219</v>
      </c>
      <c r="B44" s="35"/>
      <c r="C44" s="35"/>
      <c r="D44" s="35"/>
      <c r="E44" s="35"/>
      <c r="F44" s="35"/>
      <c r="G44" s="35"/>
      <c r="H44" s="35"/>
    </row>
    <row r="45" ht="12.75" spans="1:8">
      <c r="A45" s="34" t="s">
        <v>1220</v>
      </c>
      <c r="B45" s="35"/>
      <c r="C45" s="35"/>
      <c r="D45" s="35"/>
      <c r="E45" s="35"/>
      <c r="F45" s="35"/>
      <c r="G45" s="35"/>
      <c r="H45" s="35"/>
    </row>
    <row r="46" ht="12.75" spans="1:8">
      <c r="A46" s="34" t="s">
        <v>1221</v>
      </c>
      <c r="B46" s="35"/>
      <c r="C46" s="35"/>
      <c r="D46" s="35"/>
      <c r="E46" s="35"/>
      <c r="F46" s="35"/>
      <c r="G46" s="35"/>
      <c r="H46" s="35"/>
    </row>
    <row r="47" ht="12.75" spans="1:8">
      <c r="A47" s="34" t="s">
        <v>1222</v>
      </c>
      <c r="B47" s="35"/>
      <c r="C47" s="35"/>
      <c r="D47" s="35"/>
      <c r="E47" s="35"/>
      <c r="F47" s="35"/>
      <c r="G47" s="35"/>
      <c r="H47" s="35"/>
    </row>
    <row r="48" ht="12.75" spans="1:8">
      <c r="A48" s="34" t="s">
        <v>1223</v>
      </c>
      <c r="B48" s="35"/>
      <c r="C48" s="35"/>
      <c r="D48" s="35"/>
      <c r="E48" s="35"/>
      <c r="F48" s="35"/>
      <c r="G48" s="35"/>
      <c r="H48" s="35"/>
    </row>
    <row r="49" ht="12.75" spans="1:8">
      <c r="A49" s="34" t="s">
        <v>1224</v>
      </c>
      <c r="B49" s="35"/>
      <c r="C49" s="35"/>
      <c r="D49" s="35"/>
      <c r="E49" s="35"/>
      <c r="F49" s="35"/>
      <c r="G49" s="35"/>
      <c r="H49" s="35"/>
    </row>
    <row r="50" ht="12.75" spans="1:8">
      <c r="A50" s="34" t="s">
        <v>1225</v>
      </c>
      <c r="B50" s="35"/>
      <c r="C50" s="35"/>
      <c r="D50" s="35"/>
      <c r="E50" s="35"/>
      <c r="F50" s="35"/>
      <c r="G50" s="35"/>
      <c r="H50" s="35"/>
    </row>
    <row r="51" ht="12.75" spans="1:8">
      <c r="A51" s="34" t="s">
        <v>1226</v>
      </c>
      <c r="B51" s="35"/>
      <c r="C51" s="35"/>
      <c r="D51" s="35"/>
      <c r="E51" s="35"/>
      <c r="F51" s="35"/>
      <c r="G51" s="35"/>
      <c r="H51" s="35"/>
    </row>
    <row r="52" ht="12.75" spans="1:8">
      <c r="A52" s="34" t="s">
        <v>1227</v>
      </c>
      <c r="B52" s="35"/>
      <c r="C52" s="35"/>
      <c r="D52" s="35"/>
      <c r="E52" s="35"/>
      <c r="F52" s="35"/>
      <c r="G52" s="35"/>
      <c r="H52" s="35"/>
    </row>
    <row r="53" ht="12.75" spans="1:8">
      <c r="A53" s="34" t="s">
        <v>1228</v>
      </c>
      <c r="B53" s="35"/>
      <c r="C53" s="35"/>
      <c r="D53" s="35"/>
      <c r="E53" s="35"/>
      <c r="F53" s="35"/>
      <c r="G53" s="35"/>
      <c r="H53" s="35"/>
    </row>
    <row r="54" ht="12.75" spans="1:8">
      <c r="A54" s="34" t="s">
        <v>1229</v>
      </c>
      <c r="B54" s="35"/>
      <c r="C54" s="35"/>
      <c r="D54" s="35"/>
      <c r="E54" s="35"/>
      <c r="F54" s="35"/>
      <c r="G54" s="35"/>
      <c r="H54" s="35"/>
    </row>
    <row r="55" ht="12.75" spans="1:8">
      <c r="A55" s="34" t="s">
        <v>1230</v>
      </c>
      <c r="B55" s="35"/>
      <c r="C55" s="35"/>
      <c r="D55" s="35"/>
      <c r="E55" s="35"/>
      <c r="F55" s="35"/>
      <c r="G55" s="35"/>
      <c r="H55" s="35"/>
    </row>
    <row r="56" ht="12.75" spans="1:8">
      <c r="A56" s="34" t="s">
        <v>1231</v>
      </c>
      <c r="B56" s="35"/>
      <c r="C56" s="35"/>
      <c r="D56" s="35"/>
      <c r="E56" s="35"/>
      <c r="F56" s="35"/>
      <c r="G56" s="35"/>
      <c r="H56" s="35"/>
    </row>
    <row r="57" ht="12.75" spans="1:8">
      <c r="A57" s="34" t="s">
        <v>1232</v>
      </c>
      <c r="B57" s="35"/>
      <c r="C57" s="35"/>
      <c r="D57" s="35"/>
      <c r="E57" s="35"/>
      <c r="F57" s="35"/>
      <c r="G57" s="35"/>
      <c r="H57" s="35"/>
    </row>
    <row r="58" ht="12.75" spans="1:8">
      <c r="A58" s="36" t="s">
        <v>1233</v>
      </c>
      <c r="B58" s="37"/>
      <c r="C58" s="37"/>
      <c r="D58" s="37"/>
      <c r="E58" s="37"/>
      <c r="F58" s="37"/>
      <c r="G58" s="37"/>
      <c r="H58" s="37"/>
    </row>
    <row r="59" ht="12.75" spans="1:8">
      <c r="A59" s="36" t="s">
        <v>1234</v>
      </c>
      <c r="B59" s="37"/>
      <c r="C59" s="37"/>
      <c r="D59" s="37"/>
      <c r="E59" s="37"/>
      <c r="F59" s="37"/>
      <c r="G59" s="37"/>
      <c r="H59" s="37"/>
    </row>
    <row r="60" ht="12.75" spans="1:8">
      <c r="A60" s="36" t="s">
        <v>1235</v>
      </c>
      <c r="B60" s="37"/>
      <c r="C60" s="37"/>
      <c r="D60" s="37"/>
      <c r="E60" s="37"/>
      <c r="F60" s="37"/>
      <c r="G60" s="37"/>
      <c r="H60" s="37"/>
    </row>
    <row r="61" ht="12.75" spans="1:8">
      <c r="A61" s="36" t="s">
        <v>1236</v>
      </c>
      <c r="B61" s="37"/>
      <c r="C61" s="37"/>
      <c r="D61" s="37"/>
      <c r="E61" s="37"/>
      <c r="F61" s="37"/>
      <c r="G61" s="37"/>
      <c r="H61" s="37"/>
    </row>
    <row r="62" ht="12.75" spans="1:8">
      <c r="A62" s="36" t="s">
        <v>1237</v>
      </c>
      <c r="B62" s="37"/>
      <c r="C62" s="37"/>
      <c r="D62" s="37"/>
      <c r="E62" s="37"/>
      <c r="F62" s="37"/>
      <c r="G62" s="37"/>
      <c r="H62" s="37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zoomScale="205" zoomScaleNormal="205" workbookViewId="0">
      <selection activeCell="A11" sqref="$A11:$XFD11"/>
    </sheetView>
  </sheetViews>
  <sheetFormatPr defaultColWidth="10.2857142857143" defaultRowHeight="12"/>
  <sheetData>
    <row r="1" ht="14.25" spans="1:1">
      <c r="A1" s="5" t="s">
        <v>1238</v>
      </c>
    </row>
    <row r="2" ht="12.75" spans="1:1">
      <c r="A2" s="6" t="s">
        <v>1239</v>
      </c>
    </row>
    <row r="3" ht="12.75" spans="1:9">
      <c r="A3" s="26" t="s">
        <v>1240</v>
      </c>
      <c r="B3" s="25"/>
      <c r="C3" s="25"/>
      <c r="D3" s="25"/>
      <c r="E3" s="25"/>
      <c r="F3" s="25"/>
      <c r="G3" s="25"/>
      <c r="H3" s="25"/>
      <c r="I3" s="25"/>
    </row>
    <row r="4" ht="12.75" spans="1:9">
      <c r="A4" s="26" t="s">
        <v>1241</v>
      </c>
      <c r="B4" s="25"/>
      <c r="C4" s="25"/>
      <c r="D4" s="25"/>
      <c r="E4" s="25"/>
      <c r="F4" s="25"/>
      <c r="G4" s="25"/>
      <c r="H4" s="25"/>
      <c r="I4" s="25"/>
    </row>
    <row r="5" ht="12.75" spans="1:9">
      <c r="A5" s="26" t="s">
        <v>1242</v>
      </c>
      <c r="B5" s="25"/>
      <c r="C5" s="25"/>
      <c r="D5" s="25"/>
      <c r="E5" s="25"/>
      <c r="F5" s="25"/>
      <c r="G5" s="25"/>
      <c r="H5" s="25"/>
      <c r="I5" s="25"/>
    </row>
    <row r="6" ht="12.75" spans="1:9">
      <c r="A6" s="26" t="s">
        <v>1243</v>
      </c>
      <c r="B6" s="25"/>
      <c r="C6" s="25"/>
      <c r="D6" s="25"/>
      <c r="E6" s="25"/>
      <c r="F6" s="25"/>
      <c r="G6" s="25"/>
      <c r="H6" s="25"/>
      <c r="I6" s="25"/>
    </row>
    <row r="7" ht="12.75" spans="1:9">
      <c r="A7" s="26" t="s">
        <v>1244</v>
      </c>
      <c r="B7" s="25"/>
      <c r="C7" s="25"/>
      <c r="D7" s="25"/>
      <c r="E7" s="25"/>
      <c r="F7" s="25"/>
      <c r="G7" s="25"/>
      <c r="H7" s="25"/>
      <c r="I7" s="25"/>
    </row>
    <row r="8" s="33" customFormat="1" ht="12.75" spans="1:10">
      <c r="A8" s="7" t="s">
        <v>1245</v>
      </c>
      <c r="B8" s="1"/>
      <c r="C8" s="1"/>
      <c r="D8" s="1"/>
      <c r="E8" s="1"/>
      <c r="F8" s="1"/>
      <c r="G8" s="1"/>
      <c r="H8" s="1"/>
      <c r="I8" s="1"/>
      <c r="J8" s="33" t="s">
        <v>1246</v>
      </c>
    </row>
    <row r="9" ht="12.75" spans="1:9">
      <c r="A9" s="7" t="s">
        <v>1247</v>
      </c>
      <c r="B9" s="1"/>
      <c r="C9" s="1"/>
      <c r="D9" s="25"/>
      <c r="E9" s="25"/>
      <c r="F9" s="25"/>
      <c r="G9" s="25"/>
      <c r="H9" s="25"/>
      <c r="I9" s="25"/>
    </row>
    <row r="10" s="33" customFormat="1" ht="12.75" spans="1:9">
      <c r="A10" s="7" t="s">
        <v>1248</v>
      </c>
      <c r="B10" s="1"/>
      <c r="C10" s="1"/>
      <c r="D10" s="1"/>
      <c r="E10" s="1"/>
      <c r="F10" s="1"/>
      <c r="G10" s="1"/>
      <c r="H10" s="1"/>
      <c r="I10" s="1"/>
    </row>
    <row r="11" ht="12.75" spans="1:9">
      <c r="A11" s="26" t="s">
        <v>1249</v>
      </c>
      <c r="B11" s="25"/>
      <c r="C11" s="25"/>
      <c r="D11" s="25"/>
      <c r="E11" s="25"/>
      <c r="F11" s="25"/>
      <c r="G11" s="25"/>
      <c r="H11" s="25"/>
      <c r="I11" s="25"/>
    </row>
    <row r="12" ht="12.75" spans="1:9">
      <c r="A12" s="26" t="s">
        <v>1250</v>
      </c>
      <c r="B12" s="25"/>
      <c r="C12" s="25"/>
      <c r="D12" s="25"/>
      <c r="E12" s="25"/>
      <c r="F12" s="25"/>
      <c r="G12" s="25"/>
      <c r="H12" s="25"/>
      <c r="I12" s="25"/>
    </row>
    <row r="13" ht="12.75" spans="1:9">
      <c r="A13" s="7" t="s">
        <v>1251</v>
      </c>
      <c r="B13" s="1"/>
      <c r="C13" s="1"/>
      <c r="D13" s="25"/>
      <c r="E13" s="25"/>
      <c r="F13" s="25"/>
      <c r="G13" s="25"/>
      <c r="H13" s="25"/>
      <c r="I13" s="25"/>
    </row>
    <row r="14" ht="12.75" spans="1:9">
      <c r="A14" s="7" t="s">
        <v>1252</v>
      </c>
      <c r="B14" s="1"/>
      <c r="C14" s="1"/>
      <c r="D14" s="25"/>
      <c r="E14" s="25"/>
      <c r="F14" s="25"/>
      <c r="G14" s="25"/>
      <c r="H14" s="25"/>
      <c r="I14" s="25"/>
    </row>
    <row r="15" ht="12.75" spans="1:9">
      <c r="A15" s="11" t="s">
        <v>1253</v>
      </c>
      <c r="B15" s="4"/>
      <c r="C15" s="4"/>
      <c r="D15" s="4"/>
      <c r="E15" s="4"/>
      <c r="F15" s="4"/>
      <c r="G15" s="4"/>
      <c r="H15" s="4"/>
      <c r="I15" s="4"/>
    </row>
    <row r="16" ht="12.75" spans="1:9">
      <c r="A16" s="11" t="s">
        <v>1254</v>
      </c>
      <c r="B16" s="4"/>
      <c r="C16" s="4"/>
      <c r="D16" s="4"/>
      <c r="E16" s="4"/>
      <c r="F16" s="4"/>
      <c r="G16" s="4"/>
      <c r="H16" s="4"/>
      <c r="I16" s="4"/>
    </row>
    <row r="17" ht="12.75" spans="1:9">
      <c r="A17" s="11" t="s">
        <v>1255</v>
      </c>
      <c r="B17" s="4"/>
      <c r="C17" s="4"/>
      <c r="D17" s="4"/>
      <c r="E17" s="4"/>
      <c r="F17" s="4"/>
      <c r="G17" s="4"/>
      <c r="H17" s="4"/>
      <c r="I17" s="4"/>
    </row>
    <row r="18" ht="12.75" spans="1:9">
      <c r="A18" s="11" t="s">
        <v>1256</v>
      </c>
      <c r="B18" s="4"/>
      <c r="C18" s="4"/>
      <c r="D18" s="4"/>
      <c r="E18" s="4"/>
      <c r="F18" s="4"/>
      <c r="G18" s="4"/>
      <c r="H18" s="4"/>
      <c r="I18" s="4"/>
    </row>
    <row r="19" ht="12.75" spans="1:10">
      <c r="A19" s="11" t="s">
        <v>1257</v>
      </c>
      <c r="B19" s="4"/>
      <c r="C19" s="4"/>
      <c r="D19" s="4"/>
      <c r="E19" s="4"/>
      <c r="F19" s="4"/>
      <c r="G19" s="4"/>
      <c r="H19" s="4"/>
      <c r="I19" s="4"/>
      <c r="J19" s="13" t="s">
        <v>1258</v>
      </c>
    </row>
    <row r="20" ht="12.75" spans="1:9">
      <c r="A20" s="11" t="s">
        <v>1259</v>
      </c>
      <c r="B20" s="4"/>
      <c r="C20" s="4"/>
      <c r="D20" s="4"/>
      <c r="E20" s="4"/>
      <c r="F20" s="4"/>
      <c r="G20" s="4"/>
      <c r="H20" s="4"/>
      <c r="I20" s="4"/>
    </row>
    <row r="21" ht="12.75" spans="1:9">
      <c r="A21" s="11" t="s">
        <v>1260</v>
      </c>
      <c r="B21" s="4"/>
      <c r="C21" s="4"/>
      <c r="D21" s="4"/>
      <c r="E21" s="4"/>
      <c r="F21" s="4"/>
      <c r="G21" s="4"/>
      <c r="H21" s="4"/>
      <c r="I21" s="4"/>
    </row>
    <row r="22" ht="12.75" spans="1:9">
      <c r="A22" s="11" t="s">
        <v>1261</v>
      </c>
      <c r="B22" s="4"/>
      <c r="C22" s="4"/>
      <c r="D22" s="4"/>
      <c r="E22" s="4"/>
      <c r="F22" s="4"/>
      <c r="G22" s="4"/>
      <c r="H22" s="4"/>
      <c r="I22" s="4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30" zoomScaleNormal="130" workbookViewId="0">
      <selection activeCell="D22" sqref="D22"/>
    </sheetView>
  </sheetViews>
  <sheetFormatPr defaultColWidth="10.2857142857143" defaultRowHeight="12"/>
  <sheetData>
    <row r="1" ht="14.25" spans="1:1">
      <c r="A1" s="5" t="s">
        <v>1262</v>
      </c>
    </row>
    <row r="2" ht="12.75" spans="1:1">
      <c r="A2" s="6" t="s">
        <v>1263</v>
      </c>
    </row>
    <row r="3" ht="12.75" spans="1:9">
      <c r="A3" s="30" t="s">
        <v>1264</v>
      </c>
      <c r="B3" s="31"/>
      <c r="C3" s="31"/>
      <c r="D3" s="31"/>
      <c r="E3" s="31"/>
      <c r="F3" s="31"/>
      <c r="G3" s="31"/>
      <c r="H3" s="31"/>
      <c r="I3" s="25"/>
    </row>
    <row r="4" ht="12.75" spans="1:9">
      <c r="A4" s="30" t="s">
        <v>1265</v>
      </c>
      <c r="B4" s="31"/>
      <c r="C4" s="31"/>
      <c r="D4" s="31"/>
      <c r="E4" s="31"/>
      <c r="F4" s="31"/>
      <c r="G4" s="31"/>
      <c r="H4" s="31"/>
      <c r="I4" s="25"/>
    </row>
    <row r="5" ht="12.75" spans="1:9">
      <c r="A5" s="30" t="s">
        <v>1266</v>
      </c>
      <c r="B5" s="31"/>
      <c r="C5" s="31"/>
      <c r="D5" s="31"/>
      <c r="E5" s="31"/>
      <c r="F5" s="31"/>
      <c r="G5" s="31"/>
      <c r="H5" s="31"/>
      <c r="I5" s="29" t="s">
        <v>1267</v>
      </c>
    </row>
    <row r="6" ht="12.75" spans="1:9">
      <c r="A6" s="30" t="s">
        <v>1268</v>
      </c>
      <c r="B6" s="31"/>
      <c r="C6" s="31"/>
      <c r="D6" s="31"/>
      <c r="E6" s="31"/>
      <c r="F6" s="31"/>
      <c r="G6" s="31"/>
      <c r="H6" s="31"/>
      <c r="I6" s="25"/>
    </row>
    <row r="7" ht="12.75" spans="1:9">
      <c r="A7" s="30" t="s">
        <v>1269</v>
      </c>
      <c r="B7" s="31"/>
      <c r="C7" s="31"/>
      <c r="D7" s="31"/>
      <c r="E7" s="31"/>
      <c r="F7" s="31"/>
      <c r="G7" s="31"/>
      <c r="H7" s="31"/>
      <c r="I7" s="25"/>
    </row>
    <row r="8" ht="12.75" spans="1:9">
      <c r="A8" s="30" t="s">
        <v>1270</v>
      </c>
      <c r="B8" s="31"/>
      <c r="C8" s="31"/>
      <c r="D8" s="31"/>
      <c r="E8" s="31"/>
      <c r="F8" s="31"/>
      <c r="G8" s="31"/>
      <c r="H8" s="31"/>
      <c r="I8" s="25"/>
    </row>
    <row r="9" ht="12.75" spans="1:9">
      <c r="A9" s="30" t="s">
        <v>1271</v>
      </c>
      <c r="B9" s="31"/>
      <c r="C9" s="31"/>
      <c r="D9" s="31"/>
      <c r="E9" s="31"/>
      <c r="F9" s="31"/>
      <c r="G9" s="31"/>
      <c r="H9" s="31"/>
      <c r="I9" s="25"/>
    </row>
    <row r="10" ht="12.75" spans="1:9">
      <c r="A10" s="30" t="s">
        <v>1272</v>
      </c>
      <c r="B10" s="31"/>
      <c r="C10" s="31"/>
      <c r="D10" s="31"/>
      <c r="E10" s="31"/>
      <c r="F10" s="31"/>
      <c r="G10" s="31"/>
      <c r="H10" s="31"/>
      <c r="I10" s="25"/>
    </row>
    <row r="11" ht="12.75" spans="1:9">
      <c r="A11" s="30" t="s">
        <v>1273</v>
      </c>
      <c r="B11" s="31"/>
      <c r="C11" s="31"/>
      <c r="D11" s="31"/>
      <c r="E11" s="31"/>
      <c r="F11" s="31"/>
      <c r="G11" s="31"/>
      <c r="H11" s="31"/>
      <c r="I11" s="32"/>
    </row>
    <row r="12" ht="12.75" spans="1:9">
      <c r="A12" s="11" t="s">
        <v>1274</v>
      </c>
      <c r="B12" s="4"/>
      <c r="C12" s="4"/>
      <c r="D12" s="4"/>
      <c r="E12" s="4"/>
      <c r="F12" s="4"/>
      <c r="G12" s="4"/>
      <c r="H12" s="4"/>
      <c r="I12" s="4"/>
    </row>
    <row r="13" ht="12.75" spans="1:9">
      <c r="A13" s="11" t="s">
        <v>1275</v>
      </c>
      <c r="B13" s="4"/>
      <c r="C13" s="4"/>
      <c r="D13" s="4"/>
      <c r="E13" s="4"/>
      <c r="F13" s="4"/>
      <c r="G13" s="4"/>
      <c r="H13" s="4"/>
      <c r="I13" s="13" t="s">
        <v>1258</v>
      </c>
    </row>
    <row r="14" ht="12.75" spans="1:9">
      <c r="A14" s="11" t="s">
        <v>1276</v>
      </c>
      <c r="B14" s="4"/>
      <c r="C14" s="4"/>
      <c r="D14" s="4"/>
      <c r="E14" s="4"/>
      <c r="F14" s="4"/>
      <c r="G14" s="4"/>
      <c r="H14" s="4"/>
      <c r="I14" s="4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07"/>
  <sheetViews>
    <sheetView zoomScale="160" zoomScaleNormal="160" topLeftCell="A58" workbookViewId="0">
      <selection activeCell="I73" sqref="I73"/>
    </sheetView>
  </sheetViews>
  <sheetFormatPr defaultColWidth="9.14285714285714" defaultRowHeight="12" outlineLevelCol="6"/>
  <cols>
    <col min="1" max="1" width="10.5714285714286"/>
    <col min="4" max="4" width="12.8571428571429"/>
    <col min="6" max="6" width="12.8571428571429"/>
  </cols>
  <sheetData>
    <row r="1" spans="1:1">
      <c r="A1" s="12" t="s">
        <v>1277</v>
      </c>
    </row>
    <row r="2" spans="1:7">
      <c r="A2" s="20"/>
      <c r="B2" s="27" t="s">
        <v>180</v>
      </c>
      <c r="C2" s="27" t="s">
        <v>183</v>
      </c>
      <c r="D2" s="27" t="s">
        <v>184</v>
      </c>
      <c r="E2" s="27" t="s">
        <v>181</v>
      </c>
      <c r="F2" s="27" t="s">
        <v>182</v>
      </c>
      <c r="G2" s="27" t="s">
        <v>185</v>
      </c>
    </row>
    <row r="3" spans="1:7">
      <c r="A3" s="28">
        <v>3340901</v>
      </c>
      <c r="B3" s="28">
        <v>10</v>
      </c>
      <c r="C3" s="28">
        <v>6</v>
      </c>
      <c r="D3" s="28">
        <v>0.6</v>
      </c>
      <c r="E3" s="28">
        <v>4</v>
      </c>
      <c r="F3" s="28">
        <v>0.4</v>
      </c>
      <c r="G3" s="28">
        <v>4</v>
      </c>
    </row>
    <row r="4" hidden="1" spans="1:7">
      <c r="A4" s="28">
        <v>334010109</v>
      </c>
      <c r="B4" s="28">
        <v>692</v>
      </c>
      <c r="C4" s="28">
        <v>300</v>
      </c>
      <c r="D4" s="28">
        <v>0.4335260116</v>
      </c>
      <c r="E4" s="28">
        <v>392</v>
      </c>
      <c r="F4" s="28">
        <v>0.5664739884</v>
      </c>
      <c r="G4" s="28">
        <v>0</v>
      </c>
    </row>
    <row r="5" spans="1:7">
      <c r="A5" s="28">
        <v>3340201</v>
      </c>
      <c r="B5" s="28">
        <v>14</v>
      </c>
      <c r="C5" s="28">
        <v>6</v>
      </c>
      <c r="D5" s="28">
        <v>0.4285714286</v>
      </c>
      <c r="E5" s="28">
        <v>8</v>
      </c>
      <c r="F5" s="28">
        <v>0.5714285714</v>
      </c>
      <c r="G5" s="28">
        <v>5</v>
      </c>
    </row>
    <row r="6" spans="1:7">
      <c r="A6" s="28">
        <v>3340501</v>
      </c>
      <c r="B6" s="28">
        <v>31</v>
      </c>
      <c r="C6" s="28">
        <v>12</v>
      </c>
      <c r="D6" s="28">
        <v>0.3870967742</v>
      </c>
      <c r="E6" s="28">
        <v>19</v>
      </c>
      <c r="F6" s="28">
        <v>0.6129032258</v>
      </c>
      <c r="G6" s="28">
        <v>16</v>
      </c>
    </row>
    <row r="7" spans="1:7">
      <c r="A7" s="28">
        <v>3340601</v>
      </c>
      <c r="B7" s="28">
        <v>3</v>
      </c>
      <c r="C7" s="28">
        <v>1</v>
      </c>
      <c r="D7" s="28">
        <v>0.3333333333</v>
      </c>
      <c r="E7" s="28">
        <v>2</v>
      </c>
      <c r="F7" s="28">
        <v>0.6666666667</v>
      </c>
      <c r="G7" s="28">
        <v>1</v>
      </c>
    </row>
    <row r="8" spans="1:7">
      <c r="A8" s="28">
        <v>334104001</v>
      </c>
      <c r="B8" s="28">
        <v>6</v>
      </c>
      <c r="C8" s="28">
        <v>2</v>
      </c>
      <c r="D8" s="28">
        <v>0.3333333333</v>
      </c>
      <c r="E8" s="28">
        <v>4</v>
      </c>
      <c r="F8" s="28">
        <v>0.6666666667</v>
      </c>
      <c r="G8" s="28">
        <v>2</v>
      </c>
    </row>
    <row r="9" hidden="1" spans="1:7">
      <c r="A9" s="28">
        <v>3340101</v>
      </c>
      <c r="B9" s="28">
        <v>36</v>
      </c>
      <c r="C9" s="28">
        <v>11</v>
      </c>
      <c r="D9" s="28">
        <v>0.3055555556</v>
      </c>
      <c r="E9" s="28">
        <v>25</v>
      </c>
      <c r="F9" s="28">
        <v>0.6944444444</v>
      </c>
      <c r="G9" s="28">
        <v>0</v>
      </c>
    </row>
    <row r="10" spans="1:7">
      <c r="A10" s="28">
        <v>334103001</v>
      </c>
      <c r="B10" s="28">
        <v>7</v>
      </c>
      <c r="C10" s="28">
        <v>2</v>
      </c>
      <c r="D10" s="28">
        <v>0.2857142857</v>
      </c>
      <c r="E10" s="28">
        <v>5</v>
      </c>
      <c r="F10" s="28">
        <v>0.7142857143</v>
      </c>
      <c r="G10" s="28">
        <v>4</v>
      </c>
    </row>
    <row r="11" spans="1:7">
      <c r="A11" s="28">
        <v>334094001</v>
      </c>
      <c r="B11" s="28">
        <v>8</v>
      </c>
      <c r="C11" s="28">
        <v>2</v>
      </c>
      <c r="D11" s="28">
        <v>0.25</v>
      </c>
      <c r="E11" s="28">
        <v>6</v>
      </c>
      <c r="F11" s="28">
        <v>0.75</v>
      </c>
      <c r="G11" s="28">
        <v>7</v>
      </c>
    </row>
    <row r="12" spans="1:7">
      <c r="A12" s="28">
        <v>3340401</v>
      </c>
      <c r="B12" s="28">
        <v>4</v>
      </c>
      <c r="C12" s="28">
        <v>1</v>
      </c>
      <c r="D12" s="28">
        <v>0.25</v>
      </c>
      <c r="E12" s="28">
        <v>3</v>
      </c>
      <c r="F12" s="28">
        <v>0.75</v>
      </c>
      <c r="G12" s="28">
        <v>1</v>
      </c>
    </row>
    <row r="13" spans="1:7">
      <c r="A13" s="28">
        <v>334105001</v>
      </c>
      <c r="B13" s="28">
        <v>4</v>
      </c>
      <c r="C13" s="28">
        <v>1</v>
      </c>
      <c r="D13" s="28">
        <v>0.25</v>
      </c>
      <c r="E13" s="28">
        <v>3</v>
      </c>
      <c r="F13" s="28">
        <v>0.75</v>
      </c>
      <c r="G13" s="28">
        <v>4</v>
      </c>
    </row>
    <row r="14" hidden="1" spans="1:7">
      <c r="A14" s="28">
        <v>334010110</v>
      </c>
      <c r="B14" s="28">
        <v>17335</v>
      </c>
      <c r="C14" s="28">
        <v>4176</v>
      </c>
      <c r="D14" s="28">
        <v>0.2408999135</v>
      </c>
      <c r="E14" s="28">
        <v>13159</v>
      </c>
      <c r="F14" s="28">
        <v>0.7591000865</v>
      </c>
      <c r="G14" s="28">
        <v>0</v>
      </c>
    </row>
    <row r="15" hidden="1" spans="1:7">
      <c r="A15" s="28">
        <v>334010102</v>
      </c>
      <c r="B15" s="28">
        <v>20234</v>
      </c>
      <c r="C15" s="28">
        <v>4729</v>
      </c>
      <c r="D15" s="28">
        <v>0.2337155283</v>
      </c>
      <c r="E15" s="28">
        <v>15505</v>
      </c>
      <c r="F15" s="28">
        <v>0.7662844717</v>
      </c>
      <c r="G15" s="28">
        <v>0</v>
      </c>
    </row>
    <row r="16" hidden="1" spans="1:7">
      <c r="A16" s="28">
        <v>334010103</v>
      </c>
      <c r="B16" s="28">
        <v>9703</v>
      </c>
      <c r="C16" s="28">
        <v>2163</v>
      </c>
      <c r="D16" s="28">
        <v>0.2229207462</v>
      </c>
      <c r="E16" s="28">
        <v>7540</v>
      </c>
      <c r="F16" s="28">
        <v>0.7770792538</v>
      </c>
      <c r="G16" s="28">
        <v>0</v>
      </c>
    </row>
    <row r="17" hidden="1" spans="1:7">
      <c r="A17" s="28">
        <v>334010104</v>
      </c>
      <c r="B17" s="28">
        <v>34956</v>
      </c>
      <c r="C17" s="28">
        <v>7147</v>
      </c>
      <c r="D17" s="28">
        <v>0.2044570317</v>
      </c>
      <c r="E17" s="28">
        <v>27809</v>
      </c>
      <c r="F17" s="28">
        <v>0.7955429683</v>
      </c>
      <c r="G17" s="28">
        <v>0</v>
      </c>
    </row>
    <row r="18" hidden="1" spans="1:7">
      <c r="A18" s="28">
        <v>334010105</v>
      </c>
      <c r="B18" s="28">
        <v>14832</v>
      </c>
      <c r="C18" s="28">
        <v>3000</v>
      </c>
      <c r="D18" s="28">
        <v>0.2022653722</v>
      </c>
      <c r="E18" s="28">
        <v>11832</v>
      </c>
      <c r="F18" s="28">
        <v>0.7977346278</v>
      </c>
      <c r="G18" s="28">
        <v>0</v>
      </c>
    </row>
    <row r="19" spans="1:7">
      <c r="A19" s="28">
        <v>334101001</v>
      </c>
      <c r="B19" s="28">
        <v>5</v>
      </c>
      <c r="C19" s="28">
        <v>1</v>
      </c>
      <c r="D19" s="28">
        <v>0.2</v>
      </c>
      <c r="E19" s="28">
        <v>4</v>
      </c>
      <c r="F19" s="28">
        <v>0.8</v>
      </c>
      <c r="G19" s="28">
        <v>4</v>
      </c>
    </row>
    <row r="20" hidden="1" spans="1:7">
      <c r="A20" s="28">
        <v>334010106</v>
      </c>
      <c r="B20" s="28">
        <v>18000</v>
      </c>
      <c r="C20" s="28">
        <v>3493</v>
      </c>
      <c r="D20" s="28">
        <v>0.1940555556</v>
      </c>
      <c r="E20" s="28">
        <v>14507</v>
      </c>
      <c r="F20" s="28">
        <v>0.8059444444</v>
      </c>
      <c r="G20" s="28">
        <v>0</v>
      </c>
    </row>
    <row r="21" hidden="1" spans="1:7">
      <c r="A21" s="28">
        <v>334010101</v>
      </c>
      <c r="B21" s="28">
        <v>19189</v>
      </c>
      <c r="C21" s="28">
        <v>3577</v>
      </c>
      <c r="D21" s="28">
        <v>0.1864088801</v>
      </c>
      <c r="E21" s="28">
        <v>15612</v>
      </c>
      <c r="F21" s="28">
        <v>0.8135911199</v>
      </c>
      <c r="G21" s="28">
        <v>0</v>
      </c>
    </row>
    <row r="22" spans="1:7">
      <c r="A22" s="28">
        <v>334067001</v>
      </c>
      <c r="B22" s="28">
        <v>4724</v>
      </c>
      <c r="C22" s="28">
        <v>776</v>
      </c>
      <c r="D22" s="28">
        <v>0.1642675699</v>
      </c>
      <c r="E22" s="28">
        <v>3948</v>
      </c>
      <c r="F22" s="28">
        <v>0.8357324301</v>
      </c>
      <c r="G22" s="28">
        <v>2609</v>
      </c>
    </row>
    <row r="23" spans="1:7">
      <c r="A23" s="28">
        <v>334050102</v>
      </c>
      <c r="B23" s="28">
        <v>14707</v>
      </c>
      <c r="C23" s="28">
        <v>2414</v>
      </c>
      <c r="D23" s="28">
        <v>0.1641395254</v>
      </c>
      <c r="E23" s="28">
        <v>12293</v>
      </c>
      <c r="F23" s="28">
        <v>0.8358604746</v>
      </c>
      <c r="G23" s="28">
        <v>7980</v>
      </c>
    </row>
    <row r="24" spans="1:7">
      <c r="A24" s="28">
        <v>334100103</v>
      </c>
      <c r="B24" s="28">
        <v>31</v>
      </c>
      <c r="C24" s="28">
        <v>5</v>
      </c>
      <c r="D24" s="28">
        <v>0.1612903226</v>
      </c>
      <c r="E24" s="28">
        <v>26</v>
      </c>
      <c r="F24" s="28">
        <v>0.8387096774</v>
      </c>
      <c r="G24" s="28">
        <v>12</v>
      </c>
    </row>
    <row r="25" spans="1:7">
      <c r="A25" s="28">
        <v>334053001</v>
      </c>
      <c r="B25" s="28">
        <v>19311</v>
      </c>
      <c r="C25" s="28">
        <v>3106</v>
      </c>
      <c r="D25" s="28">
        <v>0.1608409715</v>
      </c>
      <c r="E25" s="28">
        <v>16205</v>
      </c>
      <c r="F25" s="28">
        <v>0.8391590285</v>
      </c>
      <c r="G25" s="28">
        <v>10787</v>
      </c>
    </row>
    <row r="26" spans="1:7">
      <c r="A26" s="28">
        <v>334050101</v>
      </c>
      <c r="B26" s="28">
        <v>11136</v>
      </c>
      <c r="C26" s="28">
        <v>1717</v>
      </c>
      <c r="D26" s="28">
        <v>0.1541846264</v>
      </c>
      <c r="E26" s="28">
        <v>9419</v>
      </c>
      <c r="F26" s="28">
        <v>0.8458153736</v>
      </c>
      <c r="G26" s="28">
        <v>6007</v>
      </c>
    </row>
    <row r="27" spans="1:7">
      <c r="A27" s="28">
        <v>334050130</v>
      </c>
      <c r="B27" s="28">
        <v>1451</v>
      </c>
      <c r="C27" s="28">
        <v>221</v>
      </c>
      <c r="D27" s="28">
        <v>0.1523087526</v>
      </c>
      <c r="E27" s="28">
        <v>1230</v>
      </c>
      <c r="F27" s="28">
        <v>0.8476912474</v>
      </c>
      <c r="G27" s="28">
        <v>766</v>
      </c>
    </row>
    <row r="28" hidden="1" spans="1:7">
      <c r="A28" s="28">
        <v>334010108</v>
      </c>
      <c r="B28" s="28">
        <v>12000</v>
      </c>
      <c r="C28" s="28">
        <v>1811</v>
      </c>
      <c r="D28" s="28">
        <v>0.1509166667</v>
      </c>
      <c r="E28" s="28">
        <v>10189</v>
      </c>
      <c r="F28" s="28">
        <v>0.8490833333</v>
      </c>
      <c r="G28" s="28">
        <v>0</v>
      </c>
    </row>
    <row r="29" spans="1:7">
      <c r="A29" s="28">
        <v>334050103</v>
      </c>
      <c r="B29" s="28">
        <v>8539</v>
      </c>
      <c r="C29" s="28">
        <v>1265</v>
      </c>
      <c r="D29" s="28">
        <v>0.1481438108</v>
      </c>
      <c r="E29" s="28">
        <v>7274</v>
      </c>
      <c r="F29" s="28">
        <v>0.8518561892</v>
      </c>
      <c r="G29" s="28">
        <v>4578</v>
      </c>
    </row>
    <row r="30" spans="1:7">
      <c r="A30" s="28">
        <v>334066001</v>
      </c>
      <c r="B30" s="28">
        <v>8880</v>
      </c>
      <c r="C30" s="28">
        <v>1315</v>
      </c>
      <c r="D30" s="28">
        <v>0.1480855856</v>
      </c>
      <c r="E30" s="28">
        <v>7565</v>
      </c>
      <c r="F30" s="28">
        <v>0.8519144144</v>
      </c>
      <c r="G30" s="28">
        <v>5286</v>
      </c>
    </row>
    <row r="31" spans="1:7">
      <c r="A31" s="28">
        <v>334050110</v>
      </c>
      <c r="B31" s="28">
        <v>5008</v>
      </c>
      <c r="C31" s="28">
        <v>717</v>
      </c>
      <c r="D31" s="28">
        <v>0.1431709265</v>
      </c>
      <c r="E31" s="28">
        <v>4291</v>
      </c>
      <c r="F31" s="28">
        <v>0.8568290735</v>
      </c>
      <c r="G31" s="28">
        <v>2901</v>
      </c>
    </row>
    <row r="32" spans="1:7">
      <c r="A32" s="28">
        <v>334091001</v>
      </c>
      <c r="B32" s="28">
        <v>7</v>
      </c>
      <c r="C32" s="28">
        <v>1</v>
      </c>
      <c r="D32" s="28">
        <v>0.1428571429</v>
      </c>
      <c r="E32" s="28">
        <v>6</v>
      </c>
      <c r="F32" s="28">
        <v>0.8571428571</v>
      </c>
      <c r="G32" s="28">
        <v>3</v>
      </c>
    </row>
    <row r="33" spans="1:7">
      <c r="A33" s="28">
        <v>334050120</v>
      </c>
      <c r="B33" s="28">
        <v>10652</v>
      </c>
      <c r="C33" s="28">
        <v>1479</v>
      </c>
      <c r="D33" s="28">
        <v>0.1388471649</v>
      </c>
      <c r="E33" s="28">
        <v>9173</v>
      </c>
      <c r="F33" s="28">
        <v>0.8611528351</v>
      </c>
      <c r="G33" s="28">
        <v>5693</v>
      </c>
    </row>
    <row r="34" spans="1:7">
      <c r="A34" s="28">
        <v>334060101</v>
      </c>
      <c r="B34" s="28">
        <v>4214</v>
      </c>
      <c r="C34" s="28">
        <v>584</v>
      </c>
      <c r="D34" s="28">
        <v>0.1385856668</v>
      </c>
      <c r="E34" s="28">
        <v>3630</v>
      </c>
      <c r="F34" s="28">
        <v>0.8614143332</v>
      </c>
      <c r="G34" s="28">
        <v>2337</v>
      </c>
    </row>
    <row r="35" spans="1:7">
      <c r="A35" s="28">
        <v>334020106</v>
      </c>
      <c r="B35" s="28">
        <v>11580</v>
      </c>
      <c r="C35" s="28">
        <v>1600</v>
      </c>
      <c r="D35" s="28">
        <v>0.1381692573</v>
      </c>
      <c r="E35" s="28">
        <v>9980</v>
      </c>
      <c r="F35" s="28">
        <v>0.8618307427</v>
      </c>
      <c r="G35" s="28">
        <v>6458</v>
      </c>
    </row>
    <row r="36" spans="1:7">
      <c r="A36" s="28">
        <v>334055001</v>
      </c>
      <c r="B36" s="28">
        <v>9625</v>
      </c>
      <c r="C36" s="28">
        <v>1293</v>
      </c>
      <c r="D36" s="28">
        <v>0.1343376623</v>
      </c>
      <c r="E36" s="28">
        <v>8332</v>
      </c>
      <c r="F36" s="28">
        <v>0.8656623377</v>
      </c>
      <c r="G36" s="28">
        <v>5433</v>
      </c>
    </row>
    <row r="37" spans="1:7">
      <c r="A37" s="28">
        <v>334041001</v>
      </c>
      <c r="B37" s="28">
        <v>9136</v>
      </c>
      <c r="C37" s="28">
        <v>1214</v>
      </c>
      <c r="D37" s="28">
        <v>0.1328809107</v>
      </c>
      <c r="E37" s="28">
        <v>7922</v>
      </c>
      <c r="F37" s="28">
        <v>0.8671190893</v>
      </c>
      <c r="G37" s="28">
        <v>5005</v>
      </c>
    </row>
    <row r="38" spans="1:7">
      <c r="A38" s="28">
        <v>334063001</v>
      </c>
      <c r="B38" s="28">
        <v>5196</v>
      </c>
      <c r="C38" s="28">
        <v>673</v>
      </c>
      <c r="D38" s="28">
        <v>0.1295227098</v>
      </c>
      <c r="E38" s="28">
        <v>4523</v>
      </c>
      <c r="F38" s="28">
        <v>0.8704772902</v>
      </c>
      <c r="G38" s="28">
        <v>2872</v>
      </c>
    </row>
    <row r="39" spans="1:7">
      <c r="A39" s="28">
        <v>334082001</v>
      </c>
      <c r="B39" s="28">
        <v>6038</v>
      </c>
      <c r="C39" s="28">
        <v>766</v>
      </c>
      <c r="D39" s="28">
        <v>0.1268631997</v>
      </c>
      <c r="E39" s="28">
        <v>5272</v>
      </c>
      <c r="F39" s="28">
        <v>0.8731368003</v>
      </c>
      <c r="G39" s="28">
        <v>3437</v>
      </c>
    </row>
    <row r="40" spans="1:7">
      <c r="A40" s="28">
        <v>334056001</v>
      </c>
      <c r="B40" s="28">
        <v>4895</v>
      </c>
      <c r="C40" s="28">
        <v>619</v>
      </c>
      <c r="D40" s="28">
        <v>0.1264555669</v>
      </c>
      <c r="E40" s="28">
        <v>4276</v>
      </c>
      <c r="F40" s="28">
        <v>0.8735444331</v>
      </c>
      <c r="G40" s="28">
        <v>3040</v>
      </c>
    </row>
    <row r="41" hidden="1" spans="1:7">
      <c r="A41" s="28">
        <v>334010107</v>
      </c>
      <c r="B41" s="28">
        <v>1507</v>
      </c>
      <c r="C41" s="28">
        <v>187</v>
      </c>
      <c r="D41" s="28">
        <v>0.1240875912</v>
      </c>
      <c r="E41" s="28">
        <v>1320</v>
      </c>
      <c r="F41" s="28">
        <v>0.8759124088</v>
      </c>
      <c r="G41" s="28">
        <v>0</v>
      </c>
    </row>
    <row r="42" spans="1:7">
      <c r="A42" s="28">
        <v>334032001</v>
      </c>
      <c r="B42" s="28">
        <v>5305</v>
      </c>
      <c r="C42" s="28">
        <v>649</v>
      </c>
      <c r="D42" s="28">
        <v>0.1223374175</v>
      </c>
      <c r="E42" s="28">
        <v>4656</v>
      </c>
      <c r="F42" s="28">
        <v>0.8776625825</v>
      </c>
      <c r="G42" s="28">
        <v>3255</v>
      </c>
    </row>
    <row r="43" spans="1:7">
      <c r="A43" s="28">
        <v>334061001</v>
      </c>
      <c r="B43" s="28">
        <v>6122</v>
      </c>
      <c r="C43" s="28">
        <v>748</v>
      </c>
      <c r="D43" s="28">
        <v>0.1221822934</v>
      </c>
      <c r="E43" s="28">
        <v>5374</v>
      </c>
      <c r="F43" s="28">
        <v>0.8778177066</v>
      </c>
      <c r="G43" s="28">
        <v>3540</v>
      </c>
    </row>
    <row r="44" spans="1:7">
      <c r="A44" s="28">
        <v>334040103</v>
      </c>
      <c r="B44" s="28">
        <v>2490</v>
      </c>
      <c r="C44" s="28">
        <v>304</v>
      </c>
      <c r="D44" s="28">
        <v>0.1220883534</v>
      </c>
      <c r="E44" s="28">
        <v>2186</v>
      </c>
      <c r="F44" s="28">
        <v>0.8779116466</v>
      </c>
      <c r="G44" s="28">
        <v>1458</v>
      </c>
    </row>
    <row r="45" spans="1:7">
      <c r="A45" s="28">
        <v>334057001</v>
      </c>
      <c r="B45" s="28">
        <v>9043</v>
      </c>
      <c r="C45" s="28">
        <v>1099</v>
      </c>
      <c r="D45" s="28">
        <v>0.1215304656</v>
      </c>
      <c r="E45" s="28">
        <v>7944</v>
      </c>
      <c r="F45" s="28">
        <v>0.8784695344</v>
      </c>
      <c r="G45" s="28">
        <v>4980</v>
      </c>
    </row>
    <row r="46" hidden="1" spans="1:7">
      <c r="A46" s="28">
        <v>334014001</v>
      </c>
      <c r="B46" s="28">
        <v>21607</v>
      </c>
      <c r="C46" s="28">
        <v>2610</v>
      </c>
      <c r="D46" s="28">
        <v>0.1207941871</v>
      </c>
      <c r="E46" s="28">
        <v>18997</v>
      </c>
      <c r="F46" s="28">
        <v>0.8792058129</v>
      </c>
      <c r="G46" s="28">
        <v>0</v>
      </c>
    </row>
    <row r="47" hidden="1" spans="1:7">
      <c r="A47" s="28">
        <v>334013001</v>
      </c>
      <c r="B47" s="28">
        <v>19044</v>
      </c>
      <c r="C47" s="28">
        <v>2276</v>
      </c>
      <c r="D47" s="28">
        <v>0.1195127074</v>
      </c>
      <c r="E47" s="28">
        <v>16768</v>
      </c>
      <c r="F47" s="28">
        <v>0.8804872926</v>
      </c>
      <c r="G47" s="28">
        <v>0</v>
      </c>
    </row>
    <row r="48" spans="1:7">
      <c r="A48" s="28">
        <v>334065001</v>
      </c>
      <c r="B48" s="28">
        <v>6935</v>
      </c>
      <c r="C48" s="28">
        <v>823</v>
      </c>
      <c r="D48" s="28">
        <v>0.1186733958</v>
      </c>
      <c r="E48" s="28">
        <v>6112</v>
      </c>
      <c r="F48" s="28">
        <v>0.8813266042</v>
      </c>
      <c r="G48" s="28">
        <v>4264</v>
      </c>
    </row>
    <row r="49" spans="1:7">
      <c r="A49" s="28">
        <v>334058001</v>
      </c>
      <c r="B49" s="28">
        <v>5119</v>
      </c>
      <c r="C49" s="28">
        <v>606</v>
      </c>
      <c r="D49" s="28">
        <v>0.1183824966</v>
      </c>
      <c r="E49" s="28">
        <v>4513</v>
      </c>
      <c r="F49" s="28">
        <v>0.8816175034</v>
      </c>
      <c r="G49" s="28">
        <v>2904</v>
      </c>
    </row>
    <row r="50" spans="1:7">
      <c r="A50" s="28">
        <v>334062001</v>
      </c>
      <c r="B50" s="28">
        <v>5087</v>
      </c>
      <c r="C50" s="28">
        <v>602</v>
      </c>
      <c r="D50" s="28">
        <v>0.1183408689</v>
      </c>
      <c r="E50" s="28">
        <v>4485</v>
      </c>
      <c r="F50" s="28">
        <v>0.8816591311</v>
      </c>
      <c r="G50" s="28">
        <v>3015</v>
      </c>
    </row>
    <row r="51" spans="1:7">
      <c r="A51" s="28">
        <v>334080101</v>
      </c>
      <c r="B51" s="28">
        <v>18233</v>
      </c>
      <c r="C51" s="28">
        <v>2156</v>
      </c>
      <c r="D51" s="28">
        <v>0.1182471343</v>
      </c>
      <c r="E51" s="28">
        <v>16077</v>
      </c>
      <c r="F51" s="28">
        <v>0.8817528657</v>
      </c>
      <c r="G51" s="28">
        <v>9782</v>
      </c>
    </row>
    <row r="52" spans="1:7">
      <c r="A52" s="28">
        <v>334030102</v>
      </c>
      <c r="B52" s="28">
        <v>7988</v>
      </c>
      <c r="C52" s="28">
        <v>944</v>
      </c>
      <c r="D52" s="28">
        <v>0.1181772659</v>
      </c>
      <c r="E52" s="28">
        <v>7044</v>
      </c>
      <c r="F52" s="28">
        <v>0.8818227341</v>
      </c>
      <c r="G52" s="28">
        <v>4745</v>
      </c>
    </row>
    <row r="53" spans="1:7">
      <c r="A53" s="28">
        <v>334054001</v>
      </c>
      <c r="B53" s="28">
        <v>11620</v>
      </c>
      <c r="C53" s="28">
        <v>1363</v>
      </c>
      <c r="D53" s="28">
        <v>0.1172977625</v>
      </c>
      <c r="E53" s="28">
        <v>10257</v>
      </c>
      <c r="F53" s="28">
        <v>0.8827022375</v>
      </c>
      <c r="G53" s="28">
        <v>6812</v>
      </c>
    </row>
    <row r="54" spans="1:7">
      <c r="A54" s="28">
        <v>334030101</v>
      </c>
      <c r="B54" s="28">
        <v>16084</v>
      </c>
      <c r="C54" s="28">
        <v>1885</v>
      </c>
      <c r="D54" s="28">
        <v>0.1171972146</v>
      </c>
      <c r="E54" s="28">
        <v>14199</v>
      </c>
      <c r="F54" s="28">
        <v>0.8828027854</v>
      </c>
      <c r="G54" s="28">
        <v>9493</v>
      </c>
    </row>
    <row r="55" spans="1:7">
      <c r="A55" s="28">
        <v>334030103</v>
      </c>
      <c r="B55" s="28">
        <v>3167</v>
      </c>
      <c r="C55" s="28">
        <v>371</v>
      </c>
      <c r="D55" s="28">
        <v>0.1171455636</v>
      </c>
      <c r="E55" s="28">
        <v>2796</v>
      </c>
      <c r="F55" s="28">
        <v>0.8828544364</v>
      </c>
      <c r="G55" s="28">
        <v>1874</v>
      </c>
    </row>
    <row r="56" spans="1:7">
      <c r="A56" s="28">
        <v>334081001</v>
      </c>
      <c r="B56" s="28">
        <v>4245</v>
      </c>
      <c r="C56" s="28">
        <v>482</v>
      </c>
      <c r="D56" s="28">
        <v>0.1135453475</v>
      </c>
      <c r="E56" s="28">
        <v>3763</v>
      </c>
      <c r="F56" s="28">
        <v>0.8864546525</v>
      </c>
      <c r="G56" s="28">
        <v>2524</v>
      </c>
    </row>
    <row r="57" spans="1:7">
      <c r="A57" s="28">
        <v>334021001</v>
      </c>
      <c r="B57" s="28">
        <v>5347</v>
      </c>
      <c r="C57" s="28">
        <v>600</v>
      </c>
      <c r="D57" s="28">
        <v>0.1122124556</v>
      </c>
      <c r="E57" s="28">
        <v>4747</v>
      </c>
      <c r="F57" s="28">
        <v>0.8877875444</v>
      </c>
      <c r="G57" s="28">
        <v>3028</v>
      </c>
    </row>
    <row r="58" spans="1:7">
      <c r="A58" s="28">
        <v>334110101</v>
      </c>
      <c r="B58" s="28">
        <v>9</v>
      </c>
      <c r="C58" s="28">
        <v>1</v>
      </c>
      <c r="D58" s="28">
        <v>0.1111111111</v>
      </c>
      <c r="E58" s="28">
        <v>8</v>
      </c>
      <c r="F58" s="28">
        <v>0.8888888889</v>
      </c>
      <c r="G58" s="28">
        <v>4</v>
      </c>
    </row>
    <row r="59" spans="1:7">
      <c r="A59" s="28">
        <v>334031001</v>
      </c>
      <c r="B59" s="28">
        <v>10882</v>
      </c>
      <c r="C59" s="28">
        <v>1202</v>
      </c>
      <c r="D59" s="28">
        <v>0.1104576365</v>
      </c>
      <c r="E59" s="28">
        <v>9680</v>
      </c>
      <c r="F59" s="28">
        <v>0.8895423635</v>
      </c>
      <c r="G59" s="28">
        <v>6452</v>
      </c>
    </row>
    <row r="60" spans="1:7">
      <c r="A60" s="28">
        <v>334069001</v>
      </c>
      <c r="B60" s="28">
        <v>2307</v>
      </c>
      <c r="C60" s="28">
        <v>254</v>
      </c>
      <c r="D60" s="28">
        <v>0.1100996966</v>
      </c>
      <c r="E60" s="28">
        <v>2053</v>
      </c>
      <c r="F60" s="28">
        <v>0.8899003034</v>
      </c>
      <c r="G60" s="28">
        <v>1430</v>
      </c>
    </row>
    <row r="61" spans="1:7">
      <c r="A61" s="28">
        <v>334022001</v>
      </c>
      <c r="B61" s="28">
        <v>7029</v>
      </c>
      <c r="C61" s="28">
        <v>773</v>
      </c>
      <c r="D61" s="28">
        <v>0.1099729691</v>
      </c>
      <c r="E61" s="28">
        <v>6256</v>
      </c>
      <c r="F61" s="28">
        <v>0.8900270309</v>
      </c>
      <c r="G61" s="28">
        <v>4164</v>
      </c>
    </row>
    <row r="62" spans="1:7">
      <c r="A62" s="28">
        <v>334040101</v>
      </c>
      <c r="B62" s="28">
        <v>11915</v>
      </c>
      <c r="C62" s="28">
        <v>1300</v>
      </c>
      <c r="D62" s="28">
        <v>0.1091061687</v>
      </c>
      <c r="E62" s="28">
        <v>10615</v>
      </c>
      <c r="F62" s="28">
        <v>0.8908938313</v>
      </c>
      <c r="G62" s="28">
        <v>6898</v>
      </c>
    </row>
    <row r="63" spans="1:7">
      <c r="A63" s="28">
        <v>334064001</v>
      </c>
      <c r="B63" s="28">
        <v>2817</v>
      </c>
      <c r="C63" s="28">
        <v>304</v>
      </c>
      <c r="D63" s="28">
        <v>0.1079162229</v>
      </c>
      <c r="E63" s="28">
        <v>2513</v>
      </c>
      <c r="F63" s="28">
        <v>0.8920837771</v>
      </c>
      <c r="G63" s="28">
        <v>1767</v>
      </c>
    </row>
    <row r="64" spans="1:7">
      <c r="A64" s="28">
        <v>334079001</v>
      </c>
      <c r="B64" s="28">
        <v>1909</v>
      </c>
      <c r="C64" s="28">
        <v>203</v>
      </c>
      <c r="D64" s="28">
        <v>0.1063383971</v>
      </c>
      <c r="E64" s="28">
        <v>1706</v>
      </c>
      <c r="F64" s="28">
        <v>0.8936616029</v>
      </c>
      <c r="G64" s="28">
        <v>1242</v>
      </c>
    </row>
    <row r="65" spans="1:7">
      <c r="A65" s="28">
        <v>334046001</v>
      </c>
      <c r="B65" s="28">
        <v>2805</v>
      </c>
      <c r="C65" s="28">
        <v>292</v>
      </c>
      <c r="D65" s="28">
        <v>0.1040998217</v>
      </c>
      <c r="E65" s="28">
        <v>2513</v>
      </c>
      <c r="F65" s="28">
        <v>0.8959001783</v>
      </c>
      <c r="G65" s="28">
        <v>1663</v>
      </c>
    </row>
    <row r="66" spans="1:7">
      <c r="A66" s="28">
        <v>334034001</v>
      </c>
      <c r="B66" s="28">
        <v>2700</v>
      </c>
      <c r="C66" s="28">
        <v>280</v>
      </c>
      <c r="D66" s="28">
        <v>0.1037037037</v>
      </c>
      <c r="E66" s="28">
        <v>2420</v>
      </c>
      <c r="F66" s="28">
        <v>0.8962962963</v>
      </c>
      <c r="G66" s="28">
        <v>1718</v>
      </c>
    </row>
    <row r="67" spans="1:7">
      <c r="A67" s="28">
        <v>334020108</v>
      </c>
      <c r="B67" s="28">
        <v>7002</v>
      </c>
      <c r="C67" s="28">
        <v>717</v>
      </c>
      <c r="D67" s="28">
        <v>0.1023993145</v>
      </c>
      <c r="E67" s="28">
        <v>6285</v>
      </c>
      <c r="F67" s="28">
        <v>0.8976006855</v>
      </c>
      <c r="G67" s="28">
        <v>4077</v>
      </c>
    </row>
    <row r="68" hidden="1" spans="1:7">
      <c r="A68" s="28">
        <v>334017001</v>
      </c>
      <c r="B68" s="28">
        <v>7242</v>
      </c>
      <c r="C68" s="28">
        <v>739</v>
      </c>
      <c r="D68" s="28">
        <v>0.1020436344</v>
      </c>
      <c r="E68" s="28">
        <v>6503</v>
      </c>
      <c r="F68" s="28">
        <v>0.8979563656</v>
      </c>
      <c r="G68" s="28">
        <v>0</v>
      </c>
    </row>
    <row r="69" hidden="1" spans="1:7">
      <c r="A69" s="28">
        <v>334016001</v>
      </c>
      <c r="B69" s="28">
        <v>5022</v>
      </c>
      <c r="C69" s="28">
        <v>506</v>
      </c>
      <c r="D69" s="28">
        <v>0.1007566706</v>
      </c>
      <c r="E69" s="28">
        <v>4516</v>
      </c>
      <c r="F69" s="28">
        <v>0.8992433294</v>
      </c>
      <c r="G69" s="28">
        <v>0</v>
      </c>
    </row>
    <row r="70" spans="1:7">
      <c r="A70" s="28">
        <v>334023001</v>
      </c>
      <c r="B70" s="28">
        <v>4382</v>
      </c>
      <c r="C70" s="28">
        <v>431</v>
      </c>
      <c r="D70" s="28">
        <v>0.0983569147</v>
      </c>
      <c r="E70" s="28">
        <v>3951</v>
      </c>
      <c r="F70" s="28">
        <v>0.9016430853</v>
      </c>
      <c r="G70" s="28">
        <v>2641</v>
      </c>
    </row>
    <row r="71" spans="1:7">
      <c r="A71" s="28">
        <v>334080102</v>
      </c>
      <c r="B71" s="28">
        <v>4093</v>
      </c>
      <c r="C71" s="28">
        <v>402</v>
      </c>
      <c r="D71" s="28">
        <v>0.0982164671</v>
      </c>
      <c r="E71" s="28">
        <v>3691</v>
      </c>
      <c r="F71" s="28">
        <v>0.9017835329</v>
      </c>
      <c r="G71" s="28">
        <v>2527</v>
      </c>
    </row>
    <row r="72" spans="1:7">
      <c r="A72" s="28">
        <v>334033001</v>
      </c>
      <c r="B72" s="28">
        <v>4522</v>
      </c>
      <c r="C72" s="28">
        <v>430</v>
      </c>
      <c r="D72" s="28">
        <v>0.0950906678</v>
      </c>
      <c r="E72" s="28">
        <v>4092</v>
      </c>
      <c r="F72" s="28">
        <v>0.9049093322</v>
      </c>
      <c r="G72" s="28">
        <v>2740</v>
      </c>
    </row>
    <row r="73" spans="1:7">
      <c r="A73" s="28">
        <v>334042001</v>
      </c>
      <c r="B73" s="28">
        <v>3529</v>
      </c>
      <c r="C73" s="28">
        <v>333</v>
      </c>
      <c r="D73" s="28">
        <v>0.0943610088</v>
      </c>
      <c r="E73" s="28">
        <v>3196</v>
      </c>
      <c r="F73" s="28">
        <v>0.9056389912</v>
      </c>
      <c r="G73" s="28">
        <v>2392</v>
      </c>
    </row>
    <row r="74" spans="1:7">
      <c r="A74" s="28">
        <v>334019001</v>
      </c>
      <c r="B74" s="28">
        <v>2756</v>
      </c>
      <c r="C74" s="28">
        <v>259</v>
      </c>
      <c r="D74" s="28">
        <v>0.0939767779</v>
      </c>
      <c r="E74" s="28">
        <v>2497</v>
      </c>
      <c r="F74" s="28">
        <v>0.9060232221</v>
      </c>
      <c r="G74" s="28">
        <v>1744</v>
      </c>
    </row>
    <row r="75" spans="1:7">
      <c r="A75" s="28">
        <v>334020102</v>
      </c>
      <c r="B75" s="28">
        <v>1359</v>
      </c>
      <c r="C75" s="28">
        <v>126</v>
      </c>
      <c r="D75" s="28">
        <v>0.0927152318</v>
      </c>
      <c r="E75" s="28">
        <v>1233</v>
      </c>
      <c r="F75" s="28">
        <v>0.9072847682</v>
      </c>
      <c r="G75" s="28">
        <v>816</v>
      </c>
    </row>
    <row r="76" spans="1:7">
      <c r="A76" s="28">
        <v>334047001</v>
      </c>
      <c r="B76" s="28">
        <v>532</v>
      </c>
      <c r="C76" s="28">
        <v>49</v>
      </c>
      <c r="D76" s="28">
        <v>0.0921052632</v>
      </c>
      <c r="E76" s="28">
        <v>483</v>
      </c>
      <c r="F76" s="28">
        <v>0.9078947368</v>
      </c>
      <c r="G76" s="28">
        <v>341</v>
      </c>
    </row>
    <row r="77" spans="1:7">
      <c r="A77" s="28">
        <v>334083001</v>
      </c>
      <c r="B77" s="28">
        <v>4876</v>
      </c>
      <c r="C77" s="28">
        <v>449</v>
      </c>
      <c r="D77" s="28">
        <v>0.0920836751</v>
      </c>
      <c r="E77" s="28">
        <v>4427</v>
      </c>
      <c r="F77" s="28">
        <v>0.9079163249</v>
      </c>
      <c r="G77" s="28">
        <v>3080</v>
      </c>
    </row>
    <row r="78" spans="1:7">
      <c r="A78" s="28">
        <v>334071001</v>
      </c>
      <c r="B78" s="28">
        <v>4366</v>
      </c>
      <c r="C78" s="28">
        <v>402</v>
      </c>
      <c r="D78" s="28">
        <v>0.092075126</v>
      </c>
      <c r="E78" s="28">
        <v>3964</v>
      </c>
      <c r="F78" s="28">
        <v>0.907924874</v>
      </c>
      <c r="G78" s="28">
        <v>2600</v>
      </c>
    </row>
    <row r="79" spans="1:7">
      <c r="A79" s="28">
        <v>334025001</v>
      </c>
      <c r="B79" s="28">
        <v>2582</v>
      </c>
      <c r="C79" s="28">
        <v>236</v>
      </c>
      <c r="D79" s="28">
        <v>0.0914020139</v>
      </c>
      <c r="E79" s="28">
        <v>2346</v>
      </c>
      <c r="F79" s="28">
        <v>0.9085979861</v>
      </c>
      <c r="G79" s="28">
        <v>1582</v>
      </c>
    </row>
    <row r="80" spans="1:7">
      <c r="A80" s="28">
        <v>334092001</v>
      </c>
      <c r="B80" s="28">
        <v>11</v>
      </c>
      <c r="C80" s="28">
        <v>1</v>
      </c>
      <c r="D80" s="28">
        <v>0.0909090909</v>
      </c>
      <c r="E80" s="28">
        <v>10</v>
      </c>
      <c r="F80" s="28">
        <v>0.9090909091</v>
      </c>
      <c r="G80" s="28">
        <v>9</v>
      </c>
    </row>
    <row r="81" spans="1:7">
      <c r="A81" s="28">
        <v>334044001</v>
      </c>
      <c r="B81" s="28">
        <v>5027</v>
      </c>
      <c r="C81" s="28">
        <v>449</v>
      </c>
      <c r="D81" s="28">
        <v>0.0893176845</v>
      </c>
      <c r="E81" s="28">
        <v>4578</v>
      </c>
      <c r="F81" s="28">
        <v>0.9106823155</v>
      </c>
      <c r="G81" s="28">
        <v>3189</v>
      </c>
    </row>
    <row r="82" spans="1:7">
      <c r="A82" s="28">
        <v>334070101</v>
      </c>
      <c r="B82" s="28">
        <v>687</v>
      </c>
      <c r="C82" s="28">
        <v>60</v>
      </c>
      <c r="D82" s="28">
        <v>0.0873362445</v>
      </c>
      <c r="E82" s="28">
        <v>627</v>
      </c>
      <c r="F82" s="28">
        <v>0.9126637555</v>
      </c>
      <c r="G82" s="28">
        <v>392</v>
      </c>
    </row>
    <row r="83" hidden="1" spans="1:7">
      <c r="A83" s="28">
        <v>334015001</v>
      </c>
      <c r="B83" s="28">
        <v>3521</v>
      </c>
      <c r="C83" s="28">
        <v>299</v>
      </c>
      <c r="D83" s="28">
        <v>0.0849190571</v>
      </c>
      <c r="E83" s="28">
        <v>3222</v>
      </c>
      <c r="F83" s="28">
        <v>0.9150809429</v>
      </c>
      <c r="G83" s="28">
        <v>0</v>
      </c>
    </row>
    <row r="84" spans="1:7">
      <c r="A84" s="28">
        <v>334043001</v>
      </c>
      <c r="B84" s="28">
        <v>3251</v>
      </c>
      <c r="C84" s="28">
        <v>276</v>
      </c>
      <c r="D84" s="28">
        <v>0.0848969548</v>
      </c>
      <c r="E84" s="28">
        <v>2975</v>
      </c>
      <c r="F84" s="28">
        <v>0.9151030452</v>
      </c>
      <c r="G84" s="28">
        <v>1959</v>
      </c>
    </row>
    <row r="85" spans="1:7">
      <c r="A85" s="28">
        <v>334045001</v>
      </c>
      <c r="B85" s="28">
        <v>1585</v>
      </c>
      <c r="C85" s="28">
        <v>134</v>
      </c>
      <c r="D85" s="28">
        <v>0.0845425868</v>
      </c>
      <c r="E85" s="28">
        <v>1451</v>
      </c>
      <c r="F85" s="28">
        <v>0.9154574132</v>
      </c>
      <c r="G85" s="28">
        <v>971</v>
      </c>
    </row>
    <row r="86" hidden="1" spans="1:7">
      <c r="A86" s="28">
        <v>334018001</v>
      </c>
      <c r="B86" s="28">
        <v>3019</v>
      </c>
      <c r="C86" s="28">
        <v>255</v>
      </c>
      <c r="D86" s="28">
        <v>0.0844650547</v>
      </c>
      <c r="E86" s="28">
        <v>2764</v>
      </c>
      <c r="F86" s="28">
        <v>0.9155349453</v>
      </c>
      <c r="G86" s="28">
        <v>0</v>
      </c>
    </row>
    <row r="87" spans="1:7">
      <c r="A87" s="28">
        <v>334107001</v>
      </c>
      <c r="B87" s="28">
        <v>12</v>
      </c>
      <c r="C87" s="28">
        <v>1</v>
      </c>
      <c r="D87" s="28">
        <v>0.0833333333</v>
      </c>
      <c r="E87" s="28">
        <v>11</v>
      </c>
      <c r="F87" s="28">
        <v>0.9166666667</v>
      </c>
      <c r="G87" s="28">
        <v>4</v>
      </c>
    </row>
    <row r="88" spans="1:7">
      <c r="A88" s="28">
        <v>334072001</v>
      </c>
      <c r="B88" s="28">
        <v>874</v>
      </c>
      <c r="C88" s="28">
        <v>71</v>
      </c>
      <c r="D88" s="28">
        <v>0.0812356979</v>
      </c>
      <c r="E88" s="28">
        <v>803</v>
      </c>
      <c r="F88" s="28">
        <v>0.9187643021</v>
      </c>
      <c r="G88" s="28">
        <v>511</v>
      </c>
    </row>
    <row r="89" spans="1:7">
      <c r="A89" s="28">
        <v>334024001</v>
      </c>
      <c r="B89" s="28">
        <v>2556</v>
      </c>
      <c r="C89" s="28">
        <v>204</v>
      </c>
      <c r="D89" s="28">
        <v>0.0798122066</v>
      </c>
      <c r="E89" s="28">
        <v>2352</v>
      </c>
      <c r="F89" s="28">
        <v>0.9201877934</v>
      </c>
      <c r="G89" s="28">
        <v>1471</v>
      </c>
    </row>
    <row r="90" spans="1:7">
      <c r="A90" s="28">
        <v>334075001</v>
      </c>
      <c r="B90" s="28">
        <v>1214</v>
      </c>
      <c r="C90" s="28">
        <v>95</v>
      </c>
      <c r="D90" s="28">
        <v>0.0782537068</v>
      </c>
      <c r="E90" s="28">
        <v>1119</v>
      </c>
      <c r="F90" s="28">
        <v>0.9217462932</v>
      </c>
      <c r="G90" s="28">
        <v>869</v>
      </c>
    </row>
    <row r="91" spans="1:7">
      <c r="A91" s="28">
        <v>334078001</v>
      </c>
      <c r="B91" s="28">
        <v>2239</v>
      </c>
      <c r="C91" s="28">
        <v>175</v>
      </c>
      <c r="D91" s="28">
        <v>0.0781598928</v>
      </c>
      <c r="E91" s="28">
        <v>2064</v>
      </c>
      <c r="F91" s="28">
        <v>0.9218401072</v>
      </c>
      <c r="G91" s="28">
        <v>1579</v>
      </c>
    </row>
    <row r="92" spans="1:7">
      <c r="A92" s="28">
        <v>334068001</v>
      </c>
      <c r="B92" s="28">
        <v>2479</v>
      </c>
      <c r="C92" s="28">
        <v>183</v>
      </c>
      <c r="D92" s="28">
        <v>0.0738200887</v>
      </c>
      <c r="E92" s="28">
        <v>2296</v>
      </c>
      <c r="F92" s="28">
        <v>0.9261799113</v>
      </c>
      <c r="G92" s="28">
        <v>1599</v>
      </c>
    </row>
    <row r="93" spans="1:7">
      <c r="A93" s="28">
        <v>334076001</v>
      </c>
      <c r="B93" s="28">
        <v>1433</v>
      </c>
      <c r="C93" s="28">
        <v>103</v>
      </c>
      <c r="D93" s="28">
        <v>0.0718771807</v>
      </c>
      <c r="E93" s="28">
        <v>1330</v>
      </c>
      <c r="F93" s="28">
        <v>0.9281228193</v>
      </c>
      <c r="G93" s="28">
        <v>989</v>
      </c>
    </row>
    <row r="94" spans="1:7">
      <c r="A94" s="28">
        <v>334077001</v>
      </c>
      <c r="B94" s="28">
        <v>477</v>
      </c>
      <c r="C94" s="28">
        <v>33</v>
      </c>
      <c r="D94" s="28">
        <v>0.0691823899</v>
      </c>
      <c r="E94" s="28">
        <v>444</v>
      </c>
      <c r="F94" s="28">
        <v>0.9308176101</v>
      </c>
      <c r="G94" s="28">
        <v>310</v>
      </c>
    </row>
    <row r="95" spans="1:7">
      <c r="A95" s="28">
        <v>334074001</v>
      </c>
      <c r="B95" s="28">
        <v>1146</v>
      </c>
      <c r="C95" s="28">
        <v>73</v>
      </c>
      <c r="D95" s="28">
        <v>0.0636998255</v>
      </c>
      <c r="E95" s="28">
        <v>1073</v>
      </c>
      <c r="F95" s="28">
        <v>0.9363001745</v>
      </c>
      <c r="G95" s="28">
        <v>761</v>
      </c>
    </row>
    <row r="96" spans="1:7">
      <c r="A96" s="28">
        <v>334073001</v>
      </c>
      <c r="B96" s="28">
        <v>378</v>
      </c>
      <c r="C96" s="28">
        <v>14</v>
      </c>
      <c r="D96" s="28">
        <v>0.037037037</v>
      </c>
      <c r="E96" s="28">
        <v>364</v>
      </c>
      <c r="F96" s="28">
        <v>0.962962963</v>
      </c>
      <c r="G96" s="28">
        <v>249</v>
      </c>
    </row>
    <row r="97" spans="1:7">
      <c r="A97" s="28">
        <v>334108001</v>
      </c>
      <c r="B97" s="28">
        <v>2</v>
      </c>
      <c r="C97" s="28">
        <v>0</v>
      </c>
      <c r="D97" s="28">
        <v>0</v>
      </c>
      <c r="E97" s="28">
        <v>2</v>
      </c>
      <c r="F97" s="28">
        <v>1</v>
      </c>
      <c r="G97" s="28">
        <v>1</v>
      </c>
    </row>
    <row r="98" hidden="1" spans="1:7">
      <c r="A98" s="28">
        <v>334110102</v>
      </c>
      <c r="B98" s="28">
        <v>2</v>
      </c>
      <c r="C98" s="28">
        <v>0</v>
      </c>
      <c r="D98" s="28">
        <v>0</v>
      </c>
      <c r="E98" s="28">
        <v>2</v>
      </c>
      <c r="F98" s="28">
        <v>1</v>
      </c>
      <c r="G98" s="28">
        <v>0</v>
      </c>
    </row>
    <row r="99" hidden="1" spans="1:7">
      <c r="A99" s="28">
        <v>334111001</v>
      </c>
      <c r="B99" s="28">
        <v>4</v>
      </c>
      <c r="C99" s="28">
        <v>0</v>
      </c>
      <c r="D99" s="28">
        <v>0</v>
      </c>
      <c r="E99" s="28">
        <v>4</v>
      </c>
      <c r="F99" s="28">
        <v>1</v>
      </c>
      <c r="G99" s="28">
        <v>0</v>
      </c>
    </row>
    <row r="100" spans="1:7">
      <c r="A100" s="28">
        <v>334106001</v>
      </c>
      <c r="B100" s="28">
        <v>4</v>
      </c>
      <c r="C100" s="28">
        <v>0</v>
      </c>
      <c r="D100" s="28">
        <v>0</v>
      </c>
      <c r="E100" s="28">
        <v>4</v>
      </c>
      <c r="F100" s="28">
        <v>1</v>
      </c>
      <c r="G100" s="28">
        <v>4</v>
      </c>
    </row>
    <row r="101" spans="1:7">
      <c r="A101" s="28">
        <v>3340801</v>
      </c>
      <c r="B101" s="28">
        <v>9</v>
      </c>
      <c r="C101" s="28">
        <v>0</v>
      </c>
      <c r="D101" s="28">
        <v>0</v>
      </c>
      <c r="E101" s="28">
        <v>9</v>
      </c>
      <c r="F101" s="28">
        <v>1</v>
      </c>
      <c r="G101" s="28">
        <v>5</v>
      </c>
    </row>
    <row r="102" spans="1:7">
      <c r="A102" s="28">
        <v>334102001</v>
      </c>
      <c r="B102" s="28">
        <v>3</v>
      </c>
      <c r="C102" s="28">
        <v>0</v>
      </c>
      <c r="D102" s="28">
        <v>0</v>
      </c>
      <c r="E102" s="28">
        <v>3</v>
      </c>
      <c r="F102" s="28">
        <v>1</v>
      </c>
      <c r="G102" s="28">
        <v>8</v>
      </c>
    </row>
    <row r="103" spans="1:7">
      <c r="A103" s="28">
        <v>334100102</v>
      </c>
      <c r="B103" s="28">
        <v>12</v>
      </c>
      <c r="C103" s="28">
        <v>0</v>
      </c>
      <c r="D103" s="28">
        <v>0</v>
      </c>
      <c r="E103" s="28">
        <v>12</v>
      </c>
      <c r="F103" s="28">
        <v>1</v>
      </c>
      <c r="G103" s="28">
        <v>6</v>
      </c>
    </row>
    <row r="104" spans="1:7">
      <c r="A104" s="28">
        <v>334100101</v>
      </c>
      <c r="B104" s="28">
        <v>13</v>
      </c>
      <c r="C104" s="28">
        <v>0</v>
      </c>
      <c r="D104" s="28">
        <v>0</v>
      </c>
      <c r="E104" s="28">
        <v>13</v>
      </c>
      <c r="F104" s="28">
        <v>1</v>
      </c>
      <c r="G104" s="28">
        <v>5</v>
      </c>
    </row>
    <row r="105" spans="1:7">
      <c r="A105" s="28">
        <v>334093001</v>
      </c>
      <c r="B105" s="28">
        <v>6</v>
      </c>
      <c r="C105" s="28">
        <v>0</v>
      </c>
      <c r="D105" s="28">
        <v>0</v>
      </c>
      <c r="E105" s="28">
        <v>6</v>
      </c>
      <c r="F105" s="28">
        <v>1</v>
      </c>
      <c r="G105" s="28">
        <v>5</v>
      </c>
    </row>
    <row r="106" hidden="1" spans="1:7">
      <c r="A106" s="28">
        <v>334090101</v>
      </c>
      <c r="B106" s="28">
        <v>3</v>
      </c>
      <c r="C106" s="28">
        <v>0</v>
      </c>
      <c r="D106" s="28">
        <v>0</v>
      </c>
      <c r="E106" s="28">
        <v>3</v>
      </c>
      <c r="F106" s="28">
        <v>1</v>
      </c>
      <c r="G106" s="28">
        <v>0</v>
      </c>
    </row>
    <row r="107" spans="1:7">
      <c r="A107" s="28">
        <v>334112001</v>
      </c>
      <c r="B107" s="28">
        <v>3</v>
      </c>
      <c r="C107" s="28">
        <v>0</v>
      </c>
      <c r="D107" s="28">
        <v>0</v>
      </c>
      <c r="E107" s="28">
        <v>3</v>
      </c>
      <c r="F107" s="28">
        <v>1</v>
      </c>
      <c r="G107" s="28">
        <v>2</v>
      </c>
    </row>
  </sheetData>
  <autoFilter ref="A2:G107">
    <filterColumn colId="6">
      <filters>
        <filter val="2600"/>
        <filter val="1"/>
        <filter val="2901"/>
        <filter val="2"/>
        <filter val="3"/>
        <filter val="4"/>
        <filter val="2904"/>
        <filter val="5"/>
        <filter val="5005"/>
        <filter val="6"/>
        <filter val="7"/>
        <filter val="6007"/>
        <filter val="8"/>
        <filter val="9"/>
        <filter val="2609"/>
        <filter val="310"/>
        <filter val="511"/>
        <filter val="12"/>
        <filter val="6812"/>
        <filter val="3015"/>
        <filter val="16"/>
        <filter val="816"/>
        <filter val="1718"/>
        <filter val="2524"/>
        <filter val="2527"/>
        <filter val="3028"/>
        <filter val="1430"/>
        <filter val="5433"/>
        <filter val="2337"/>
        <filter val="3437"/>
        <filter val="2740"/>
        <filter val="3040"/>
        <filter val="3540"/>
        <filter val="341"/>
        <filter val="2641"/>
        <filter val="1242"/>
        <filter val="1744"/>
        <filter val="4745"/>
        <filter val="249"/>
        <filter val="6452"/>
        <filter val="3255"/>
        <filter val="1458"/>
        <filter val="6458"/>
        <filter val="1959"/>
        <filter val="761"/>
        <filter val="1663"/>
        <filter val="4164"/>
        <filter val="4264"/>
        <filter val="766"/>
        <filter val="1767"/>
        <filter val="869"/>
        <filter val="971"/>
        <filter val="1471"/>
        <filter val="2872"/>
        <filter val="1874"/>
        <filter val="4077"/>
        <filter val="4578"/>
        <filter val="1579"/>
        <filter val="3080"/>
        <filter val="4980"/>
        <filter val="7980"/>
        <filter val="1582"/>
        <filter val="9782"/>
        <filter val="5286"/>
        <filter val="10787"/>
        <filter val="989"/>
        <filter val="3189"/>
        <filter val="392"/>
        <filter val="2392"/>
        <filter val="5693"/>
        <filter val="9493"/>
        <filter val="6898"/>
        <filter val="1599"/>
      </filters>
    </filterColumn>
    <sortState ref="A2:G107">
      <sortCondition ref="'小工单类型 300-0.03'!D2" descending="1"/>
    </sortState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zoomScale="190" zoomScaleNormal="190" workbookViewId="0">
      <selection activeCell="E9" sqref="E9"/>
    </sheetView>
  </sheetViews>
  <sheetFormatPr defaultColWidth="10.2857142857143" defaultRowHeight="12" outlineLevelRow="4"/>
  <sheetData>
    <row r="1" ht="14.25" spans="1:1">
      <c r="A1" s="5" t="s">
        <v>1278</v>
      </c>
    </row>
    <row r="2" ht="12.75" spans="1:1">
      <c r="A2" s="6" t="s">
        <v>1279</v>
      </c>
    </row>
    <row r="3" ht="12.75" spans="1:1">
      <c r="A3" s="6" t="s">
        <v>1280</v>
      </c>
    </row>
    <row r="4" ht="12.75" spans="1:9">
      <c r="A4" s="26" t="s">
        <v>1281</v>
      </c>
      <c r="B4" s="25"/>
      <c r="C4" s="25"/>
      <c r="D4" s="25"/>
      <c r="E4" s="25"/>
      <c r="F4" s="25"/>
      <c r="G4" s="25"/>
      <c r="H4" s="25"/>
      <c r="I4" s="12" t="s">
        <v>1282</v>
      </c>
    </row>
    <row r="5" ht="12.75" spans="1:8">
      <c r="A5" s="26" t="s">
        <v>1283</v>
      </c>
      <c r="B5" s="25"/>
      <c r="C5" s="25"/>
      <c r="D5" s="25"/>
      <c r="E5" s="25"/>
      <c r="F5" s="25"/>
      <c r="G5" s="25"/>
      <c r="H5" s="25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zoomScale="115" zoomScaleNormal="115" workbookViewId="0">
      <selection activeCell="A1" sqref="A1"/>
    </sheetView>
  </sheetViews>
  <sheetFormatPr defaultColWidth="10.2857142857143" defaultRowHeight="12"/>
  <sheetData>
    <row r="1" ht="14.25" spans="1:17">
      <c r="A1" s="5" t="s">
        <v>1284</v>
      </c>
      <c r="F1" s="6"/>
      <c r="I1" s="6" t="s">
        <v>1285</v>
      </c>
      <c r="Q1" s="6" t="s">
        <v>1286</v>
      </c>
    </row>
    <row r="2" ht="12.75" spans="1:17">
      <c r="A2" s="6" t="s">
        <v>1287</v>
      </c>
      <c r="F2" s="6"/>
      <c r="I2" s="6" t="s">
        <v>1288</v>
      </c>
      <c r="Q2" s="6" t="s">
        <v>1288</v>
      </c>
    </row>
    <row r="3" s="25" customFormat="1" ht="12.75" spans="1:17">
      <c r="A3" s="26" t="s">
        <v>1289</v>
      </c>
      <c r="F3" s="26"/>
      <c r="I3" s="6" t="s">
        <v>1290</v>
      </c>
      <c r="Q3" s="6" t="s">
        <v>1291</v>
      </c>
    </row>
    <row r="4" s="25" customFormat="1" ht="12.75" spans="1:17">
      <c r="A4" s="26" t="s">
        <v>1292</v>
      </c>
      <c r="F4" s="26"/>
      <c r="H4" s="29" t="s">
        <v>1293</v>
      </c>
      <c r="I4" s="6" t="s">
        <v>1294</v>
      </c>
      <c r="Q4" s="6" t="s">
        <v>1295</v>
      </c>
    </row>
    <row r="5" s="25" customFormat="1" ht="12.75" spans="1:17">
      <c r="A5" s="26" t="s">
        <v>1296</v>
      </c>
      <c r="F5" s="26"/>
      <c r="I5" s="6" t="s">
        <v>1297</v>
      </c>
      <c r="Q5" s="6" t="s">
        <v>1298</v>
      </c>
    </row>
    <row r="6" s="25" customFormat="1" ht="12.75" spans="1:17">
      <c r="A6" s="26" t="s">
        <v>1299</v>
      </c>
      <c r="F6" s="26"/>
      <c r="I6" s="6" t="s">
        <v>1300</v>
      </c>
      <c r="Q6" s="6" t="s">
        <v>1301</v>
      </c>
    </row>
    <row r="7" ht="12.75" spans="1:17">
      <c r="A7" s="6" t="s">
        <v>1302</v>
      </c>
      <c r="F7" s="6"/>
      <c r="I7" s="6" t="s">
        <v>1303</v>
      </c>
      <c r="Q7" s="6" t="s">
        <v>1304</v>
      </c>
    </row>
    <row r="8" ht="12.75" spans="1:17">
      <c r="A8" s="6" t="s">
        <v>1305</v>
      </c>
      <c r="F8" s="6"/>
      <c r="I8" s="6" t="s">
        <v>1306</v>
      </c>
      <c r="Q8" s="6" t="s">
        <v>1307</v>
      </c>
    </row>
    <row r="9" ht="12.75" spans="1:17">
      <c r="A9" s="6" t="s">
        <v>1308</v>
      </c>
      <c r="F9" s="6"/>
      <c r="I9" s="6" t="s">
        <v>1309</v>
      </c>
      <c r="Q9" s="6" t="s">
        <v>1310</v>
      </c>
    </row>
    <row r="10" ht="12.75" spans="1:17">
      <c r="A10" s="6" t="s">
        <v>1311</v>
      </c>
      <c r="F10" s="6"/>
      <c r="I10" s="6" t="s">
        <v>1312</v>
      </c>
      <c r="Q10" s="6" t="s">
        <v>1313</v>
      </c>
    </row>
    <row r="11" ht="12.75" spans="1:17">
      <c r="A11" s="6" t="s">
        <v>1314</v>
      </c>
      <c r="F11" s="6"/>
      <c r="I11" s="6" t="s">
        <v>1315</v>
      </c>
      <c r="Q11" s="6" t="s">
        <v>1316</v>
      </c>
    </row>
    <row r="12" ht="12.75" spans="1:17">
      <c r="A12" s="6" t="s">
        <v>1317</v>
      </c>
      <c r="F12" s="6"/>
      <c r="I12" s="6" t="s">
        <v>1318</v>
      </c>
      <c r="Q12" s="6" t="s">
        <v>1319</v>
      </c>
    </row>
    <row r="13" ht="12.75" spans="1:17">
      <c r="A13" s="6" t="s">
        <v>1320</v>
      </c>
      <c r="F13" s="6"/>
      <c r="I13" s="6" t="s">
        <v>1321</v>
      </c>
      <c r="Q13" s="6" t="s">
        <v>1322</v>
      </c>
    </row>
    <row r="14" ht="12.75" spans="1:17">
      <c r="A14" s="6" t="s">
        <v>1323</v>
      </c>
      <c r="F14" s="6"/>
      <c r="I14" s="6" t="s">
        <v>1324</v>
      </c>
      <c r="Q14" s="6" t="s">
        <v>1325</v>
      </c>
    </row>
    <row r="15" ht="12.75" spans="6:17">
      <c r="F15" s="6"/>
      <c r="I15" s="6" t="s">
        <v>1326</v>
      </c>
      <c r="Q15" s="6" t="s">
        <v>1327</v>
      </c>
    </row>
    <row r="16" ht="12.75" spans="6:17">
      <c r="F16" s="6"/>
      <c r="I16" s="6" t="s">
        <v>1328</v>
      </c>
      <c r="Q16" s="6" t="s">
        <v>1329</v>
      </c>
    </row>
    <row r="17" ht="12.75" spans="6:17">
      <c r="F17" s="6"/>
      <c r="I17" s="6" t="s">
        <v>1330</v>
      </c>
      <c r="Q17" s="6" t="s">
        <v>1331</v>
      </c>
    </row>
    <row r="18" ht="12.75" spans="6:17">
      <c r="F18" s="6"/>
      <c r="I18" s="26" t="s">
        <v>1332</v>
      </c>
      <c r="J18" s="25"/>
      <c r="K18" s="25"/>
      <c r="L18" s="25"/>
      <c r="M18" s="25"/>
      <c r="N18" s="25"/>
      <c r="O18" s="25"/>
      <c r="Q18" s="6" t="s">
        <v>1333</v>
      </c>
    </row>
    <row r="19" ht="12.75" spans="6:17">
      <c r="F19" s="6"/>
      <c r="I19" s="26" t="s">
        <v>1334</v>
      </c>
      <c r="J19" s="25"/>
      <c r="K19" s="25"/>
      <c r="L19" s="25"/>
      <c r="M19" s="25"/>
      <c r="N19" s="25"/>
      <c r="O19" s="25"/>
      <c r="Q19" s="6" t="s">
        <v>1335</v>
      </c>
    </row>
    <row r="20" ht="12.75" spans="6:17">
      <c r="F20" s="6"/>
      <c r="I20" s="26" t="s">
        <v>1336</v>
      </c>
      <c r="J20" s="25"/>
      <c r="K20" s="25"/>
      <c r="L20" s="25"/>
      <c r="M20" s="25"/>
      <c r="N20" s="25"/>
      <c r="O20" s="25"/>
      <c r="Q20" s="6" t="s">
        <v>1337</v>
      </c>
    </row>
    <row r="21" ht="12.75" spans="6:17">
      <c r="F21" s="6"/>
      <c r="I21" s="26" t="s">
        <v>1338</v>
      </c>
      <c r="J21" s="25"/>
      <c r="K21" s="25"/>
      <c r="L21" s="25"/>
      <c r="M21" s="25"/>
      <c r="N21" s="25"/>
      <c r="O21" s="25"/>
      <c r="Q21" s="6" t="s">
        <v>1339</v>
      </c>
    </row>
    <row r="22" ht="12.75" spans="6:17">
      <c r="F22" s="6"/>
      <c r="I22" s="26" t="s">
        <v>1340</v>
      </c>
      <c r="J22" s="25"/>
      <c r="K22" s="25"/>
      <c r="L22" s="25"/>
      <c r="M22" s="25"/>
      <c r="N22" s="25"/>
      <c r="O22" s="25"/>
      <c r="Q22" s="6" t="s">
        <v>1341</v>
      </c>
    </row>
    <row r="23" ht="12.75" spans="6:17">
      <c r="F23" s="6"/>
      <c r="I23" s="26" t="s">
        <v>1342</v>
      </c>
      <c r="J23" s="25"/>
      <c r="K23" s="25"/>
      <c r="L23" s="25"/>
      <c r="M23" s="25"/>
      <c r="N23" s="25"/>
      <c r="O23" s="25"/>
      <c r="Q23" s="6" t="s">
        <v>1343</v>
      </c>
    </row>
    <row r="24" ht="12.75" spans="6:17">
      <c r="F24" s="6"/>
      <c r="I24" s="26" t="s">
        <v>1344</v>
      </c>
      <c r="J24" s="25"/>
      <c r="K24" s="25"/>
      <c r="L24" s="25"/>
      <c r="M24" s="25"/>
      <c r="N24" s="25"/>
      <c r="O24" s="25"/>
      <c r="Q24" s="6" t="s">
        <v>1345</v>
      </c>
    </row>
    <row r="25" ht="12.75" spans="6:17">
      <c r="F25" s="6"/>
      <c r="I25" s="26" t="s">
        <v>1346</v>
      </c>
      <c r="J25" s="25"/>
      <c r="K25" s="25"/>
      <c r="L25" s="25"/>
      <c r="M25" s="25"/>
      <c r="N25" s="25"/>
      <c r="O25" s="25"/>
      <c r="Q25" s="6" t="s">
        <v>1347</v>
      </c>
    </row>
    <row r="26" ht="12.75" spans="6:17">
      <c r="F26" s="6"/>
      <c r="I26" s="26" t="s">
        <v>1348</v>
      </c>
      <c r="J26" s="25"/>
      <c r="K26" s="25"/>
      <c r="L26" s="25"/>
      <c r="M26" s="25"/>
      <c r="N26" s="25"/>
      <c r="O26" s="25"/>
      <c r="Q26" s="6" t="s">
        <v>1349</v>
      </c>
    </row>
    <row r="27" ht="12.75" spans="6:17">
      <c r="F27" s="6"/>
      <c r="I27" s="26" t="s">
        <v>1350</v>
      </c>
      <c r="J27" s="25"/>
      <c r="K27" s="25"/>
      <c r="L27" s="25"/>
      <c r="M27" s="25"/>
      <c r="N27" s="25"/>
      <c r="O27" s="25"/>
      <c r="Q27" s="6" t="s">
        <v>1351</v>
      </c>
    </row>
    <row r="28" ht="12.75" spans="6:17">
      <c r="F28" s="6"/>
      <c r="I28" s="6" t="s">
        <v>1352</v>
      </c>
      <c r="Q28" s="6" t="s">
        <v>1353</v>
      </c>
    </row>
    <row r="29" ht="12.75" spans="6:17">
      <c r="F29" s="6"/>
      <c r="I29" s="26" t="s">
        <v>1354</v>
      </c>
      <c r="J29" s="25"/>
      <c r="K29" s="25"/>
      <c r="L29" s="25"/>
      <c r="M29" s="25"/>
      <c r="N29" s="25"/>
      <c r="O29" s="25"/>
      <c r="Q29" s="6" t="s">
        <v>1355</v>
      </c>
    </row>
    <row r="30" ht="12.75" spans="9:17">
      <c r="I30" s="6" t="s">
        <v>1356</v>
      </c>
      <c r="Q30" s="6" t="s">
        <v>1357</v>
      </c>
    </row>
    <row r="31" ht="12.75" spans="9:17">
      <c r="I31" s="6" t="s">
        <v>1358</v>
      </c>
      <c r="Q31" s="6" t="s">
        <v>1359</v>
      </c>
    </row>
    <row r="32" ht="12.75" spans="9:17">
      <c r="I32" s="6" t="s">
        <v>1360</v>
      </c>
      <c r="Q32" s="6" t="s">
        <v>1361</v>
      </c>
    </row>
    <row r="33" ht="12.75" spans="9:17">
      <c r="I33" s="6" t="s">
        <v>1362</v>
      </c>
      <c r="Q33" s="6" t="s">
        <v>1363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zoomScale="205" zoomScaleNormal="205" topLeftCell="A11" workbookViewId="0">
      <selection activeCell="A17" sqref="A17"/>
    </sheetView>
  </sheetViews>
  <sheetFormatPr defaultColWidth="9.14285714285714" defaultRowHeight="12" outlineLevelCol="7"/>
  <sheetData>
    <row r="1" ht="12.75" spans="1:1">
      <c r="A1" s="6" t="s">
        <v>1364</v>
      </c>
    </row>
    <row r="2" s="25" customFormat="1" ht="12.75" spans="1:1">
      <c r="A2" s="26" t="s">
        <v>1365</v>
      </c>
    </row>
    <row r="3" s="25" customFormat="1" ht="12.75" spans="1:1">
      <c r="A3" s="26" t="s">
        <v>1366</v>
      </c>
    </row>
    <row r="4" s="25" customFormat="1" ht="12.75" spans="1:1">
      <c r="A4" s="26" t="s">
        <v>1367</v>
      </c>
    </row>
    <row r="5" s="25" customFormat="1" ht="12.75" spans="1:1">
      <c r="A5" s="26" t="s">
        <v>1368</v>
      </c>
    </row>
    <row r="6" s="25" customFormat="1" ht="12.75" spans="1:1">
      <c r="A6" s="26" t="s">
        <v>1369</v>
      </c>
    </row>
    <row r="7" ht="12.75" spans="1:1">
      <c r="A7" s="6" t="s">
        <v>1370</v>
      </c>
    </row>
    <row r="8" ht="12.75" spans="1:1">
      <c r="A8" s="6" t="s">
        <v>1371</v>
      </c>
    </row>
    <row r="9" ht="12.75" spans="1:1">
      <c r="A9" s="6" t="s">
        <v>1372</v>
      </c>
    </row>
    <row r="10" ht="12.75" spans="1:1">
      <c r="A10" s="6" t="s">
        <v>1373</v>
      </c>
    </row>
    <row r="11" ht="12.75" spans="1:1">
      <c r="A11" s="6" t="s">
        <v>1374</v>
      </c>
    </row>
    <row r="12" ht="12.75" spans="1:1">
      <c r="A12" s="6" t="s">
        <v>1375</v>
      </c>
    </row>
    <row r="17" ht="14.25" spans="1:1">
      <c r="A17" s="5" t="s">
        <v>1376</v>
      </c>
    </row>
    <row r="18" ht="12.75" spans="1:1">
      <c r="A18" s="6" t="s">
        <v>1377</v>
      </c>
    </row>
    <row r="19" ht="12.75" spans="1:8">
      <c r="A19" s="26" t="s">
        <v>1378</v>
      </c>
      <c r="B19" s="25"/>
      <c r="C19" s="25"/>
      <c r="D19" s="25"/>
      <c r="E19" s="25"/>
      <c r="F19" s="25"/>
      <c r="G19" s="25"/>
      <c r="H19" s="25"/>
    </row>
    <row r="20" ht="12.75" spans="1:8">
      <c r="A20" s="26" t="s">
        <v>1379</v>
      </c>
      <c r="B20" s="25"/>
      <c r="C20" s="25"/>
      <c r="D20" s="25"/>
      <c r="E20" s="25"/>
      <c r="F20" s="25"/>
      <c r="G20" s="25"/>
      <c r="H20" s="25"/>
    </row>
    <row r="21" ht="12.75" spans="1:8">
      <c r="A21" s="26" t="s">
        <v>1380</v>
      </c>
      <c r="B21" s="25"/>
      <c r="C21" s="25"/>
      <c r="D21" s="25"/>
      <c r="E21" s="25"/>
      <c r="F21" s="25"/>
      <c r="G21" s="25"/>
      <c r="H21" s="25"/>
    </row>
    <row r="22" ht="12.75" spans="1:1">
      <c r="A22" s="6" t="s">
        <v>1381</v>
      </c>
    </row>
    <row r="23" ht="12.75" spans="1:1">
      <c r="A23" s="6" t="s">
        <v>1382</v>
      </c>
    </row>
    <row r="24" ht="12.75" spans="1:1">
      <c r="A24" s="6" t="s">
        <v>1383</v>
      </c>
    </row>
    <row r="25" ht="12.75" spans="1:1">
      <c r="A25" s="6" t="s">
        <v>1384</v>
      </c>
    </row>
    <row r="26" ht="12.75" spans="1:1">
      <c r="A26" s="6" t="s">
        <v>1385</v>
      </c>
    </row>
    <row r="27" ht="12.75" spans="1:1">
      <c r="A27" s="6" t="s">
        <v>1386</v>
      </c>
    </row>
    <row r="28" ht="12.75" spans="1:1">
      <c r="A28" s="6" t="s">
        <v>1387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856"/>
  <sheetViews>
    <sheetView zoomScale="130" zoomScaleNormal="130" workbookViewId="0">
      <selection activeCell="M121" sqref="M121"/>
    </sheetView>
  </sheetViews>
  <sheetFormatPr defaultColWidth="9.14285714285714" defaultRowHeight="12" outlineLevelCol="6"/>
  <cols>
    <col min="1" max="1" width="12.8571428571429"/>
    <col min="4" max="6" width="12.8571428571429"/>
  </cols>
  <sheetData>
    <row r="1" spans="1:1">
      <c r="A1" s="12" t="s">
        <v>1388</v>
      </c>
    </row>
    <row r="2" spans="1:7">
      <c r="A2" s="20"/>
      <c r="B2" s="27" t="s">
        <v>180</v>
      </c>
      <c r="C2" s="27" t="s">
        <v>181</v>
      </c>
      <c r="D2" s="27" t="s">
        <v>182</v>
      </c>
      <c r="E2" s="27" t="s">
        <v>183</v>
      </c>
      <c r="F2" s="27" t="s">
        <v>184</v>
      </c>
      <c r="G2" s="27" t="s">
        <v>185</v>
      </c>
    </row>
    <row r="3" hidden="1" spans="1:7">
      <c r="A3" s="28">
        <v>334042001</v>
      </c>
      <c r="B3" s="28">
        <v>2</v>
      </c>
      <c r="C3" s="28">
        <v>0</v>
      </c>
      <c r="D3" s="28">
        <v>0</v>
      </c>
      <c r="E3" s="28">
        <v>2</v>
      </c>
      <c r="F3" s="28">
        <v>1</v>
      </c>
      <c r="G3" s="28">
        <v>2921</v>
      </c>
    </row>
    <row r="4" hidden="1" spans="1:7">
      <c r="A4" s="28">
        <v>33405500121</v>
      </c>
      <c r="B4" s="28">
        <v>1</v>
      </c>
      <c r="C4" s="28">
        <v>0</v>
      </c>
      <c r="D4" s="28">
        <v>0</v>
      </c>
      <c r="E4" s="28">
        <v>1</v>
      </c>
      <c r="F4" s="28">
        <v>1</v>
      </c>
      <c r="G4" s="28">
        <v>345</v>
      </c>
    </row>
    <row r="5" hidden="1" spans="1:7">
      <c r="A5" s="28">
        <v>3340601</v>
      </c>
      <c r="B5" s="28">
        <v>2</v>
      </c>
      <c r="C5" s="28">
        <v>0</v>
      </c>
      <c r="D5" s="28">
        <v>0</v>
      </c>
      <c r="E5" s="28">
        <v>2</v>
      </c>
      <c r="F5" s="28">
        <v>1</v>
      </c>
      <c r="G5" s="28">
        <v>35</v>
      </c>
    </row>
    <row r="6" hidden="1" spans="1:7">
      <c r="A6" s="28">
        <v>33406400138</v>
      </c>
      <c r="B6" s="28">
        <v>1</v>
      </c>
      <c r="C6" s="28">
        <v>0</v>
      </c>
      <c r="D6" s="28">
        <v>0</v>
      </c>
      <c r="E6" s="28">
        <v>1</v>
      </c>
      <c r="F6" s="28">
        <v>1</v>
      </c>
      <c r="G6" s="28">
        <v>1403</v>
      </c>
    </row>
    <row r="7" hidden="1" spans="1:7">
      <c r="A7" s="28">
        <v>33407600138</v>
      </c>
      <c r="B7" s="28">
        <v>1</v>
      </c>
      <c r="C7" s="28">
        <v>0</v>
      </c>
      <c r="D7" s="28">
        <v>0</v>
      </c>
      <c r="E7" s="28">
        <v>1</v>
      </c>
      <c r="F7" s="28">
        <v>1</v>
      </c>
      <c r="G7" s="28">
        <v>357</v>
      </c>
    </row>
    <row r="8" hidden="1" spans="1:7">
      <c r="A8" s="28">
        <v>33406900170</v>
      </c>
      <c r="B8" s="28">
        <v>2</v>
      </c>
      <c r="C8" s="28">
        <v>0</v>
      </c>
      <c r="D8" s="28">
        <v>0</v>
      </c>
      <c r="E8" s="28">
        <v>2</v>
      </c>
      <c r="F8" s="28">
        <v>1</v>
      </c>
      <c r="G8" s="28">
        <v>70</v>
      </c>
    </row>
    <row r="9" hidden="1" spans="1:7">
      <c r="A9" s="28">
        <v>33403100118</v>
      </c>
      <c r="B9" s="28">
        <v>9</v>
      </c>
      <c r="C9" s="28">
        <v>3</v>
      </c>
      <c r="D9" s="28">
        <v>0.3333333333</v>
      </c>
      <c r="E9" s="28">
        <v>6</v>
      </c>
      <c r="F9" s="28">
        <v>0.6666666667</v>
      </c>
      <c r="G9" s="28">
        <v>8004</v>
      </c>
    </row>
    <row r="10" hidden="1" spans="1:7">
      <c r="A10" s="28">
        <v>33406600190</v>
      </c>
      <c r="B10" s="28">
        <v>5</v>
      </c>
      <c r="C10" s="28">
        <v>2</v>
      </c>
      <c r="D10" s="28">
        <v>0.4</v>
      </c>
      <c r="E10" s="28">
        <v>3</v>
      </c>
      <c r="F10" s="28">
        <v>0.6</v>
      </c>
      <c r="G10" s="28">
        <v>533</v>
      </c>
    </row>
    <row r="11" hidden="1" spans="1:7">
      <c r="A11" s="28">
        <v>33405400131</v>
      </c>
      <c r="B11" s="28">
        <v>2</v>
      </c>
      <c r="C11" s="28">
        <v>1</v>
      </c>
      <c r="D11" s="28">
        <v>0.5</v>
      </c>
      <c r="E11" s="28">
        <v>1</v>
      </c>
      <c r="F11" s="28">
        <v>0.5</v>
      </c>
      <c r="G11" s="28">
        <v>4451</v>
      </c>
    </row>
    <row r="12" hidden="1" spans="1:7">
      <c r="A12" s="28">
        <v>33406100124</v>
      </c>
      <c r="B12" s="28">
        <v>2</v>
      </c>
      <c r="C12" s="28">
        <v>1</v>
      </c>
      <c r="D12" s="28">
        <v>0.5</v>
      </c>
      <c r="E12" s="28">
        <v>1</v>
      </c>
      <c r="F12" s="28">
        <v>0.5</v>
      </c>
      <c r="G12" s="28">
        <v>3675</v>
      </c>
    </row>
    <row r="13" hidden="1" spans="1:7">
      <c r="A13" s="28">
        <v>33405500102</v>
      </c>
      <c r="B13" s="28">
        <v>2</v>
      </c>
      <c r="C13" s="28">
        <v>1</v>
      </c>
      <c r="D13" s="28">
        <v>0.5</v>
      </c>
      <c r="E13" s="28">
        <v>1</v>
      </c>
      <c r="F13" s="28">
        <v>0.5</v>
      </c>
      <c r="G13" s="28">
        <v>1247</v>
      </c>
    </row>
    <row r="14" hidden="1" spans="1:7">
      <c r="A14" s="28">
        <v>33406600180</v>
      </c>
      <c r="B14" s="28">
        <v>10</v>
      </c>
      <c r="C14" s="28">
        <v>5</v>
      </c>
      <c r="D14" s="28">
        <v>0.5</v>
      </c>
      <c r="E14" s="28">
        <v>5</v>
      </c>
      <c r="F14" s="28">
        <v>0.5</v>
      </c>
      <c r="G14" s="28">
        <v>548</v>
      </c>
    </row>
    <row r="15" hidden="1" spans="1:7">
      <c r="A15" s="28">
        <v>33406300140</v>
      </c>
      <c r="B15" s="28">
        <v>2</v>
      </c>
      <c r="C15" s="28">
        <v>1</v>
      </c>
      <c r="D15" s="28">
        <v>0.5</v>
      </c>
      <c r="E15" s="28">
        <v>1</v>
      </c>
      <c r="F15" s="28">
        <v>0.5</v>
      </c>
      <c r="G15" s="28">
        <v>714</v>
      </c>
    </row>
    <row r="16" hidden="1" spans="1:7">
      <c r="A16" s="28">
        <v>33406900131</v>
      </c>
      <c r="B16" s="28">
        <v>4</v>
      </c>
      <c r="C16" s="28">
        <v>2</v>
      </c>
      <c r="D16" s="28">
        <v>0.5</v>
      </c>
      <c r="E16" s="28">
        <v>2</v>
      </c>
      <c r="F16" s="28">
        <v>0.5</v>
      </c>
      <c r="G16" s="28">
        <v>1514</v>
      </c>
    </row>
    <row r="17" hidden="1" spans="1:7">
      <c r="A17" s="28">
        <v>33403300125</v>
      </c>
      <c r="B17" s="28">
        <v>2</v>
      </c>
      <c r="C17" s="28">
        <v>1</v>
      </c>
      <c r="D17" s="28">
        <v>0.5</v>
      </c>
      <c r="E17" s="28">
        <v>1</v>
      </c>
      <c r="F17" s="28">
        <v>0.5</v>
      </c>
      <c r="G17" s="28">
        <v>4024</v>
      </c>
    </row>
    <row r="18" hidden="1" spans="1:7">
      <c r="A18" s="28">
        <v>33403100114</v>
      </c>
      <c r="B18" s="28">
        <v>2</v>
      </c>
      <c r="C18" s="28">
        <v>1</v>
      </c>
      <c r="D18" s="28">
        <v>0.5</v>
      </c>
      <c r="E18" s="28">
        <v>1</v>
      </c>
      <c r="F18" s="28">
        <v>0.5</v>
      </c>
      <c r="G18" s="28">
        <v>2603</v>
      </c>
    </row>
    <row r="19" hidden="1" spans="1:7">
      <c r="A19" s="28">
        <v>33405013001</v>
      </c>
      <c r="B19" s="28">
        <v>4</v>
      </c>
      <c r="C19" s="28">
        <v>2</v>
      </c>
      <c r="D19" s="28">
        <v>0.5</v>
      </c>
      <c r="E19" s="28">
        <v>2</v>
      </c>
      <c r="F19" s="28">
        <v>0.5</v>
      </c>
      <c r="G19" s="28">
        <v>4216</v>
      </c>
    </row>
    <row r="20" hidden="1" spans="1:7">
      <c r="A20" s="28">
        <v>334080102</v>
      </c>
      <c r="B20" s="28">
        <v>11</v>
      </c>
      <c r="C20" s="28">
        <v>6</v>
      </c>
      <c r="D20" s="28">
        <v>0.5454545455</v>
      </c>
      <c r="E20" s="28">
        <v>5</v>
      </c>
      <c r="F20" s="28">
        <v>0.4545454545</v>
      </c>
      <c r="G20" s="28">
        <v>5255</v>
      </c>
    </row>
    <row r="21" spans="1:7">
      <c r="A21" s="28">
        <v>3340201</v>
      </c>
      <c r="B21" s="28">
        <v>475</v>
      </c>
      <c r="C21" s="28">
        <v>264</v>
      </c>
      <c r="D21" s="28">
        <v>0.5557894737</v>
      </c>
      <c r="E21" s="28">
        <v>211</v>
      </c>
      <c r="F21" s="28">
        <v>0.4442105263</v>
      </c>
      <c r="G21" s="28">
        <v>169</v>
      </c>
    </row>
    <row r="22" spans="1:7">
      <c r="A22" s="28">
        <v>33401010911</v>
      </c>
      <c r="B22" s="28">
        <v>5865</v>
      </c>
      <c r="C22" s="28">
        <v>3274</v>
      </c>
      <c r="D22" s="28">
        <v>0.558226769</v>
      </c>
      <c r="E22" s="28">
        <v>2591</v>
      </c>
      <c r="F22" s="28">
        <v>0.441773231</v>
      </c>
      <c r="G22" s="28">
        <v>1637</v>
      </c>
    </row>
    <row r="23" spans="1:7">
      <c r="A23" s="28">
        <v>3340501</v>
      </c>
      <c r="B23" s="28">
        <v>723</v>
      </c>
      <c r="C23" s="28">
        <v>415</v>
      </c>
      <c r="D23" s="28">
        <v>0.5739972337</v>
      </c>
      <c r="E23" s="28">
        <v>308</v>
      </c>
      <c r="F23" s="28">
        <v>0.4260027663</v>
      </c>
      <c r="G23" s="28">
        <v>492</v>
      </c>
    </row>
    <row r="24" hidden="1" spans="1:7">
      <c r="A24" s="28">
        <v>33408200110</v>
      </c>
      <c r="B24" s="28">
        <v>12</v>
      </c>
      <c r="C24" s="28">
        <v>7</v>
      </c>
      <c r="D24" s="28">
        <v>0.5833333333</v>
      </c>
      <c r="E24" s="28">
        <v>5</v>
      </c>
      <c r="F24" s="28">
        <v>0.4166666667</v>
      </c>
      <c r="G24" s="28">
        <v>3172</v>
      </c>
    </row>
    <row r="25" hidden="1" spans="1:7">
      <c r="A25" s="28">
        <v>33406700145</v>
      </c>
      <c r="B25" s="28">
        <v>5</v>
      </c>
      <c r="C25" s="28">
        <v>3</v>
      </c>
      <c r="D25" s="28">
        <v>0.6</v>
      </c>
      <c r="E25" s="28">
        <v>2</v>
      </c>
      <c r="F25" s="28">
        <v>0.4</v>
      </c>
      <c r="G25" s="28">
        <v>2639</v>
      </c>
    </row>
    <row r="26" hidden="1" spans="1:7">
      <c r="A26" s="28">
        <v>33404700102</v>
      </c>
      <c r="B26" s="28">
        <v>5</v>
      </c>
      <c r="C26" s="28">
        <v>3</v>
      </c>
      <c r="D26" s="28">
        <v>0.6</v>
      </c>
      <c r="E26" s="28">
        <v>2</v>
      </c>
      <c r="F26" s="28">
        <v>0.4</v>
      </c>
      <c r="G26" s="28">
        <v>831</v>
      </c>
    </row>
    <row r="27" hidden="1" spans="1:7">
      <c r="A27" s="28">
        <v>33404100103</v>
      </c>
      <c r="B27" s="28">
        <v>15</v>
      </c>
      <c r="C27" s="28">
        <v>9</v>
      </c>
      <c r="D27" s="28">
        <v>0.6</v>
      </c>
      <c r="E27" s="28">
        <v>6</v>
      </c>
      <c r="F27" s="28">
        <v>0.4</v>
      </c>
      <c r="G27" s="28">
        <v>3718</v>
      </c>
    </row>
    <row r="28" hidden="1" spans="1:7">
      <c r="A28" s="28">
        <v>33406600130</v>
      </c>
      <c r="B28" s="28">
        <v>5</v>
      </c>
      <c r="C28" s="28">
        <v>3</v>
      </c>
      <c r="D28" s="28">
        <v>0.6</v>
      </c>
      <c r="E28" s="28">
        <v>2</v>
      </c>
      <c r="F28" s="28">
        <v>0.4</v>
      </c>
      <c r="G28" s="28">
        <v>2108</v>
      </c>
    </row>
    <row r="29" spans="1:7">
      <c r="A29" s="28">
        <v>33401010912</v>
      </c>
      <c r="B29" s="28">
        <v>5673</v>
      </c>
      <c r="C29" s="28">
        <v>3432</v>
      </c>
      <c r="D29" s="28">
        <v>0.6049709149</v>
      </c>
      <c r="E29" s="28">
        <v>2241</v>
      </c>
      <c r="F29" s="28">
        <v>0.3950290851</v>
      </c>
      <c r="G29" s="28">
        <v>1511</v>
      </c>
    </row>
    <row r="30" spans="1:7">
      <c r="A30" s="28">
        <v>33401010530</v>
      </c>
      <c r="B30" s="28">
        <v>3011</v>
      </c>
      <c r="C30" s="28">
        <v>1882</v>
      </c>
      <c r="D30" s="28">
        <v>0.6250415144</v>
      </c>
      <c r="E30" s="28">
        <v>1129</v>
      </c>
      <c r="F30" s="28">
        <v>0.3749584856</v>
      </c>
      <c r="G30" s="28">
        <v>952</v>
      </c>
    </row>
    <row r="31" hidden="1" spans="1:7">
      <c r="A31" s="28">
        <v>33407700113</v>
      </c>
      <c r="B31" s="28">
        <v>3</v>
      </c>
      <c r="C31" s="28">
        <v>2</v>
      </c>
      <c r="D31" s="28">
        <v>0.6666666667</v>
      </c>
      <c r="E31" s="28">
        <v>1</v>
      </c>
      <c r="F31" s="28">
        <v>0.3333333333</v>
      </c>
      <c r="G31" s="28">
        <v>460</v>
      </c>
    </row>
    <row r="32" hidden="1" spans="1:7">
      <c r="A32" s="28">
        <v>33403200127</v>
      </c>
      <c r="B32" s="28">
        <v>3</v>
      </c>
      <c r="C32" s="28">
        <v>2</v>
      </c>
      <c r="D32" s="28">
        <v>0.6666666667</v>
      </c>
      <c r="E32" s="28">
        <v>1</v>
      </c>
      <c r="F32" s="28">
        <v>0.3333333333</v>
      </c>
      <c r="G32" s="28">
        <v>827</v>
      </c>
    </row>
    <row r="33" hidden="1" spans="1:7">
      <c r="A33" s="28">
        <v>33404010305</v>
      </c>
      <c r="B33" s="28">
        <v>6</v>
      </c>
      <c r="C33" s="28">
        <v>4</v>
      </c>
      <c r="D33" s="28">
        <v>0.6666666667</v>
      </c>
      <c r="E33" s="28">
        <v>2</v>
      </c>
      <c r="F33" s="28">
        <v>0.3333333333</v>
      </c>
      <c r="G33" s="28">
        <v>2451</v>
      </c>
    </row>
    <row r="34" hidden="1" spans="1:7">
      <c r="A34" s="28">
        <v>33404010304</v>
      </c>
      <c r="B34" s="28">
        <v>6</v>
      </c>
      <c r="C34" s="28">
        <v>4</v>
      </c>
      <c r="D34" s="28">
        <v>0.6666666667</v>
      </c>
      <c r="E34" s="28">
        <v>2</v>
      </c>
      <c r="F34" s="28">
        <v>0.3333333333</v>
      </c>
      <c r="G34" s="28">
        <v>2102</v>
      </c>
    </row>
    <row r="35" hidden="1" spans="1:7">
      <c r="A35" s="28">
        <v>33405800125</v>
      </c>
      <c r="B35" s="28">
        <v>3</v>
      </c>
      <c r="C35" s="28">
        <v>2</v>
      </c>
      <c r="D35" s="28">
        <v>0.6666666667</v>
      </c>
      <c r="E35" s="28">
        <v>1</v>
      </c>
      <c r="F35" s="28">
        <v>0.3333333333</v>
      </c>
      <c r="G35" s="28">
        <v>1703</v>
      </c>
    </row>
    <row r="36" hidden="1" spans="1:7">
      <c r="A36" s="28">
        <v>33406300142</v>
      </c>
      <c r="B36" s="28">
        <v>3</v>
      </c>
      <c r="C36" s="28">
        <v>2</v>
      </c>
      <c r="D36" s="28">
        <v>0.6666666667</v>
      </c>
      <c r="E36" s="28">
        <v>1</v>
      </c>
      <c r="F36" s="28">
        <v>0.3333333333</v>
      </c>
      <c r="G36" s="28">
        <v>2116</v>
      </c>
    </row>
    <row r="37" hidden="1" spans="1:7">
      <c r="A37" s="28">
        <v>33406900132</v>
      </c>
      <c r="B37" s="28">
        <v>3</v>
      </c>
      <c r="C37" s="28">
        <v>2</v>
      </c>
      <c r="D37" s="28">
        <v>0.6666666667</v>
      </c>
      <c r="E37" s="28">
        <v>1</v>
      </c>
      <c r="F37" s="28">
        <v>0.3333333333</v>
      </c>
      <c r="G37" s="28">
        <v>516</v>
      </c>
    </row>
    <row r="38" hidden="1" spans="1:7">
      <c r="A38" s="28">
        <v>33406200139</v>
      </c>
      <c r="B38" s="28">
        <v>3</v>
      </c>
      <c r="C38" s="28">
        <v>2</v>
      </c>
      <c r="D38" s="28">
        <v>0.6666666667</v>
      </c>
      <c r="E38" s="28">
        <v>1</v>
      </c>
      <c r="F38" s="28">
        <v>0.3333333333</v>
      </c>
      <c r="G38" s="28">
        <v>663</v>
      </c>
    </row>
    <row r="39" hidden="1" spans="1:7">
      <c r="A39" s="28">
        <v>33406100108</v>
      </c>
      <c r="B39" s="28">
        <v>9</v>
      </c>
      <c r="C39" s="28">
        <v>6</v>
      </c>
      <c r="D39" s="28">
        <v>0.6666666667</v>
      </c>
      <c r="E39" s="28">
        <v>3</v>
      </c>
      <c r="F39" s="28">
        <v>0.3333333333</v>
      </c>
      <c r="G39" s="28">
        <v>666</v>
      </c>
    </row>
    <row r="40" hidden="1" spans="1:7">
      <c r="A40" s="28">
        <v>33405600120</v>
      </c>
      <c r="B40" s="28">
        <v>6</v>
      </c>
      <c r="C40" s="28">
        <v>4</v>
      </c>
      <c r="D40" s="28">
        <v>0.6666666667</v>
      </c>
      <c r="E40" s="28">
        <v>2</v>
      </c>
      <c r="F40" s="28">
        <v>0.3333333333</v>
      </c>
      <c r="G40" s="28">
        <v>1888</v>
      </c>
    </row>
    <row r="41" spans="1:7">
      <c r="A41" s="28">
        <v>3340101</v>
      </c>
      <c r="B41" s="28">
        <v>1083</v>
      </c>
      <c r="C41" s="28">
        <v>743</v>
      </c>
      <c r="D41" s="28">
        <v>0.6860572484</v>
      </c>
      <c r="E41" s="28">
        <v>340</v>
      </c>
      <c r="F41" s="28">
        <v>0.3139427516</v>
      </c>
      <c r="G41" s="28">
        <v>528</v>
      </c>
    </row>
    <row r="42" hidden="1" spans="1:7">
      <c r="A42" s="28">
        <v>334050130</v>
      </c>
      <c r="B42" s="28">
        <v>16</v>
      </c>
      <c r="C42" s="28">
        <v>11</v>
      </c>
      <c r="D42" s="28">
        <v>0.6875</v>
      </c>
      <c r="E42" s="28">
        <v>5</v>
      </c>
      <c r="F42" s="28">
        <v>0.3125</v>
      </c>
      <c r="G42" s="28">
        <v>4658</v>
      </c>
    </row>
    <row r="43" hidden="1" spans="1:7">
      <c r="A43" s="28">
        <v>33405400130</v>
      </c>
      <c r="B43" s="28">
        <v>10</v>
      </c>
      <c r="C43" s="28">
        <v>7</v>
      </c>
      <c r="D43" s="28">
        <v>0.7</v>
      </c>
      <c r="E43" s="28">
        <v>3</v>
      </c>
      <c r="F43" s="28">
        <v>0.3</v>
      </c>
      <c r="G43" s="28">
        <v>6204</v>
      </c>
    </row>
    <row r="44" spans="1:7">
      <c r="A44" s="28">
        <v>33401010140</v>
      </c>
      <c r="B44" s="28">
        <v>3891</v>
      </c>
      <c r="C44" s="28">
        <v>2731</v>
      </c>
      <c r="D44" s="28">
        <v>0.7018761244</v>
      </c>
      <c r="E44" s="28">
        <v>1160</v>
      </c>
      <c r="F44" s="28">
        <v>0.2981238756</v>
      </c>
      <c r="G44" s="28">
        <v>1078</v>
      </c>
    </row>
    <row r="45" spans="1:7">
      <c r="A45" s="28">
        <v>33401010830</v>
      </c>
      <c r="B45" s="28">
        <v>3766</v>
      </c>
      <c r="C45" s="28">
        <v>2649</v>
      </c>
      <c r="D45" s="28">
        <v>0.7033988317</v>
      </c>
      <c r="E45" s="28">
        <v>1117</v>
      </c>
      <c r="F45" s="28">
        <v>0.2966011683</v>
      </c>
      <c r="G45" s="28">
        <v>1365</v>
      </c>
    </row>
    <row r="46" spans="1:7">
      <c r="A46" s="28">
        <v>33401010913</v>
      </c>
      <c r="B46" s="28">
        <v>3420</v>
      </c>
      <c r="C46" s="28">
        <v>2438</v>
      </c>
      <c r="D46" s="28">
        <v>0.7128654971</v>
      </c>
      <c r="E46" s="28">
        <v>982</v>
      </c>
      <c r="F46" s="28">
        <v>0.2871345029</v>
      </c>
      <c r="G46" s="28">
        <v>975</v>
      </c>
    </row>
    <row r="47" hidden="1" spans="1:7">
      <c r="A47" s="28">
        <v>33403100113</v>
      </c>
      <c r="B47" s="28">
        <v>7</v>
      </c>
      <c r="C47" s="28">
        <v>5</v>
      </c>
      <c r="D47" s="28">
        <v>0.7142857143</v>
      </c>
      <c r="E47" s="28">
        <v>2</v>
      </c>
      <c r="F47" s="28">
        <v>0.2857142857</v>
      </c>
      <c r="G47" s="28">
        <v>7477</v>
      </c>
    </row>
    <row r="48" hidden="1" spans="1:7">
      <c r="A48" s="28">
        <v>33406700132</v>
      </c>
      <c r="B48" s="28">
        <v>54</v>
      </c>
      <c r="C48" s="28">
        <v>39</v>
      </c>
      <c r="D48" s="28">
        <v>0.7222222222</v>
      </c>
      <c r="E48" s="28">
        <v>15</v>
      </c>
      <c r="F48" s="28">
        <v>0.2777777778</v>
      </c>
      <c r="G48" s="28">
        <v>5496</v>
      </c>
    </row>
    <row r="49" hidden="1" spans="1:7">
      <c r="A49" s="28">
        <v>334046001</v>
      </c>
      <c r="B49" s="28">
        <v>45</v>
      </c>
      <c r="C49" s="28">
        <v>33</v>
      </c>
      <c r="D49" s="28">
        <v>0.7333333333</v>
      </c>
      <c r="E49" s="28">
        <v>12</v>
      </c>
      <c r="F49" s="28">
        <v>0.2666666667</v>
      </c>
      <c r="G49" s="28">
        <v>2940</v>
      </c>
    </row>
    <row r="50" hidden="1" spans="1:7">
      <c r="A50" s="28">
        <v>33408010103</v>
      </c>
      <c r="B50" s="28">
        <v>53</v>
      </c>
      <c r="C50" s="28">
        <v>39</v>
      </c>
      <c r="D50" s="28">
        <v>0.7358490566</v>
      </c>
      <c r="E50" s="28">
        <v>14</v>
      </c>
      <c r="F50" s="28">
        <v>0.2641509434</v>
      </c>
      <c r="G50" s="28">
        <v>16130</v>
      </c>
    </row>
    <row r="51" hidden="1" spans="1:7">
      <c r="A51" s="28">
        <v>33406700133</v>
      </c>
      <c r="B51" s="28">
        <v>42</v>
      </c>
      <c r="C51" s="28">
        <v>31</v>
      </c>
      <c r="D51" s="28">
        <v>0.7380952381</v>
      </c>
      <c r="E51" s="28">
        <v>11</v>
      </c>
      <c r="F51" s="28">
        <v>0.2619047619</v>
      </c>
      <c r="G51" s="28">
        <v>4059</v>
      </c>
    </row>
    <row r="52" hidden="1" spans="1:7">
      <c r="A52" s="28">
        <v>33406300160</v>
      </c>
      <c r="B52" s="28">
        <v>4</v>
      </c>
      <c r="C52" s="28">
        <v>3</v>
      </c>
      <c r="D52" s="28">
        <v>0.75</v>
      </c>
      <c r="E52" s="28">
        <v>1</v>
      </c>
      <c r="F52" s="28">
        <v>0.25</v>
      </c>
      <c r="G52" s="28">
        <v>535</v>
      </c>
    </row>
    <row r="53" hidden="1" spans="1:7">
      <c r="A53" s="28">
        <v>33405010302</v>
      </c>
      <c r="B53" s="28">
        <v>8</v>
      </c>
      <c r="C53" s="28">
        <v>6</v>
      </c>
      <c r="D53" s="28">
        <v>0.75</v>
      </c>
      <c r="E53" s="28">
        <v>2</v>
      </c>
      <c r="F53" s="28">
        <v>0.25</v>
      </c>
      <c r="G53" s="28">
        <v>5049</v>
      </c>
    </row>
    <row r="54" hidden="1" spans="1:7">
      <c r="A54" s="28">
        <v>334080101</v>
      </c>
      <c r="B54" s="28">
        <v>4</v>
      </c>
      <c r="C54" s="28">
        <v>3</v>
      </c>
      <c r="D54" s="28">
        <v>0.75</v>
      </c>
      <c r="E54" s="28">
        <v>1</v>
      </c>
      <c r="F54" s="28">
        <v>0.25</v>
      </c>
      <c r="G54" s="28">
        <v>6192</v>
      </c>
    </row>
    <row r="55" hidden="1" spans="1:7">
      <c r="A55" s="28">
        <v>33404400103</v>
      </c>
      <c r="B55" s="28">
        <v>12</v>
      </c>
      <c r="C55" s="28">
        <v>9</v>
      </c>
      <c r="D55" s="28">
        <v>0.75</v>
      </c>
      <c r="E55" s="28">
        <v>3</v>
      </c>
      <c r="F55" s="28">
        <v>0.25</v>
      </c>
      <c r="G55" s="28">
        <v>4267</v>
      </c>
    </row>
    <row r="56" hidden="1" spans="1:7">
      <c r="A56" s="28">
        <v>33407800103</v>
      </c>
      <c r="B56" s="28">
        <v>4</v>
      </c>
      <c r="C56" s="28">
        <v>3</v>
      </c>
      <c r="D56" s="28">
        <v>0.75</v>
      </c>
      <c r="E56" s="28">
        <v>1</v>
      </c>
      <c r="F56" s="28">
        <v>0.25</v>
      </c>
      <c r="G56" s="28">
        <v>2231</v>
      </c>
    </row>
    <row r="57" hidden="1" spans="1:7">
      <c r="A57" s="28">
        <v>33408010102</v>
      </c>
      <c r="B57" s="28">
        <v>4</v>
      </c>
      <c r="C57" s="28">
        <v>3</v>
      </c>
      <c r="D57" s="28">
        <v>0.75</v>
      </c>
      <c r="E57" s="28">
        <v>1</v>
      </c>
      <c r="F57" s="28">
        <v>0.25</v>
      </c>
      <c r="G57" s="28">
        <v>12978</v>
      </c>
    </row>
    <row r="58" hidden="1" spans="1:7">
      <c r="A58" s="28">
        <v>33405800122</v>
      </c>
      <c r="B58" s="28">
        <v>8</v>
      </c>
      <c r="C58" s="28">
        <v>6</v>
      </c>
      <c r="D58" s="28">
        <v>0.75</v>
      </c>
      <c r="E58" s="28">
        <v>2</v>
      </c>
      <c r="F58" s="28">
        <v>0.25</v>
      </c>
      <c r="G58" s="28">
        <v>4471</v>
      </c>
    </row>
    <row r="59" hidden="1" spans="1:7">
      <c r="A59" s="28">
        <v>33407800102</v>
      </c>
      <c r="B59" s="28">
        <v>4</v>
      </c>
      <c r="C59" s="28">
        <v>3</v>
      </c>
      <c r="D59" s="28">
        <v>0.75</v>
      </c>
      <c r="E59" s="28">
        <v>1</v>
      </c>
      <c r="F59" s="28">
        <v>0.25</v>
      </c>
      <c r="G59" s="28">
        <v>4682</v>
      </c>
    </row>
    <row r="60" spans="1:7">
      <c r="A60" s="28">
        <v>334010102</v>
      </c>
      <c r="B60" s="28">
        <v>209710</v>
      </c>
      <c r="C60" s="28">
        <v>157759</v>
      </c>
      <c r="D60" s="28">
        <v>0.7522721854</v>
      </c>
      <c r="E60" s="28">
        <v>51951</v>
      </c>
      <c r="F60" s="28">
        <v>0.2477278146</v>
      </c>
      <c r="G60" s="28">
        <v>90538</v>
      </c>
    </row>
    <row r="61" spans="1:7">
      <c r="A61" s="28">
        <v>33401011021</v>
      </c>
      <c r="B61" s="28">
        <v>97797</v>
      </c>
      <c r="C61" s="28">
        <v>73863</v>
      </c>
      <c r="D61" s="28">
        <v>0.7552685665</v>
      </c>
      <c r="E61" s="28">
        <v>23934</v>
      </c>
      <c r="F61" s="28">
        <v>0.2447314335</v>
      </c>
      <c r="G61" s="28">
        <v>43147</v>
      </c>
    </row>
    <row r="62" spans="1:7">
      <c r="A62" s="28">
        <v>33401011022</v>
      </c>
      <c r="B62" s="28">
        <v>113052</v>
      </c>
      <c r="C62" s="28">
        <v>86052</v>
      </c>
      <c r="D62" s="28">
        <v>0.7611718501</v>
      </c>
      <c r="E62" s="28">
        <v>27000</v>
      </c>
      <c r="F62" s="28">
        <v>0.2388281499</v>
      </c>
      <c r="G62" s="28">
        <v>49274</v>
      </c>
    </row>
    <row r="63" hidden="1" spans="1:7">
      <c r="A63" s="28">
        <v>33401010331</v>
      </c>
      <c r="B63" s="28">
        <v>47</v>
      </c>
      <c r="C63" s="28">
        <v>36</v>
      </c>
      <c r="D63" s="28">
        <v>0.7659574468</v>
      </c>
      <c r="E63" s="28">
        <v>11</v>
      </c>
      <c r="F63" s="28">
        <v>0.2340425532</v>
      </c>
      <c r="G63" s="28">
        <v>6</v>
      </c>
    </row>
    <row r="64" spans="1:7">
      <c r="A64" s="28">
        <v>334010103</v>
      </c>
      <c r="B64" s="28">
        <v>55525</v>
      </c>
      <c r="C64" s="28">
        <v>42747</v>
      </c>
      <c r="D64" s="28">
        <v>0.7698694282</v>
      </c>
      <c r="E64" s="28">
        <v>12778</v>
      </c>
      <c r="F64" s="28">
        <v>0.2301305718</v>
      </c>
      <c r="G64" s="28">
        <v>24328</v>
      </c>
    </row>
    <row r="65" hidden="1" spans="1:7">
      <c r="A65" s="28">
        <v>33405011034</v>
      </c>
      <c r="B65" s="28">
        <v>48</v>
      </c>
      <c r="C65" s="28">
        <v>37</v>
      </c>
      <c r="D65" s="28">
        <v>0.7708333333</v>
      </c>
      <c r="E65" s="28">
        <v>11</v>
      </c>
      <c r="F65" s="28">
        <v>0.2291666667</v>
      </c>
      <c r="G65" s="28">
        <v>8828</v>
      </c>
    </row>
    <row r="66" spans="1:7">
      <c r="A66" s="28">
        <v>33401010831</v>
      </c>
      <c r="B66" s="28">
        <v>54225</v>
      </c>
      <c r="C66" s="28">
        <v>42013</v>
      </c>
      <c r="D66" s="28">
        <v>0.7747902259</v>
      </c>
      <c r="E66" s="28">
        <v>12212</v>
      </c>
      <c r="F66" s="28">
        <v>0.2252097741</v>
      </c>
      <c r="G66" s="28">
        <v>24201</v>
      </c>
    </row>
    <row r="67" spans="1:7">
      <c r="A67" s="28">
        <v>334010104</v>
      </c>
      <c r="B67" s="28">
        <v>151779</v>
      </c>
      <c r="C67" s="28">
        <v>117774</v>
      </c>
      <c r="D67" s="28">
        <v>0.7759571482</v>
      </c>
      <c r="E67" s="28">
        <v>34005</v>
      </c>
      <c r="F67" s="28">
        <v>0.2240428518</v>
      </c>
      <c r="G67" s="28">
        <v>66549</v>
      </c>
    </row>
    <row r="68" spans="1:7">
      <c r="A68" s="28">
        <v>334010105</v>
      </c>
      <c r="B68" s="28">
        <v>59935</v>
      </c>
      <c r="C68" s="28">
        <v>46508</v>
      </c>
      <c r="D68" s="28">
        <v>0.7759739718</v>
      </c>
      <c r="E68" s="28">
        <v>13427</v>
      </c>
      <c r="F68" s="28">
        <v>0.2240260282</v>
      </c>
      <c r="G68" s="28">
        <v>27908</v>
      </c>
    </row>
    <row r="69" hidden="1" spans="1:7">
      <c r="A69" s="28">
        <v>33406200154</v>
      </c>
      <c r="B69" s="28">
        <v>9</v>
      </c>
      <c r="C69" s="28">
        <v>7</v>
      </c>
      <c r="D69" s="28">
        <v>0.7777777778</v>
      </c>
      <c r="E69" s="28">
        <v>2</v>
      </c>
      <c r="F69" s="28">
        <v>0.2222222222</v>
      </c>
      <c r="G69" s="28">
        <v>659</v>
      </c>
    </row>
    <row r="70" hidden="1" spans="1:7">
      <c r="A70" s="28">
        <v>33406400136</v>
      </c>
      <c r="B70" s="28">
        <v>9</v>
      </c>
      <c r="C70" s="28">
        <v>7</v>
      </c>
      <c r="D70" s="28">
        <v>0.7777777778</v>
      </c>
      <c r="E70" s="28">
        <v>2</v>
      </c>
      <c r="F70" s="28">
        <v>0.2222222222</v>
      </c>
      <c r="G70" s="28">
        <v>1790</v>
      </c>
    </row>
    <row r="71" hidden="1" spans="1:7">
      <c r="A71" s="28">
        <v>334083001</v>
      </c>
      <c r="B71" s="28">
        <v>59</v>
      </c>
      <c r="C71" s="28">
        <v>46</v>
      </c>
      <c r="D71" s="28">
        <v>0.7796610169</v>
      </c>
      <c r="E71" s="28">
        <v>13</v>
      </c>
      <c r="F71" s="28">
        <v>0.2203389831</v>
      </c>
      <c r="G71" s="28">
        <v>13185</v>
      </c>
    </row>
    <row r="72" spans="1:7">
      <c r="A72" s="28">
        <v>334010107</v>
      </c>
      <c r="B72" s="28">
        <v>6120</v>
      </c>
      <c r="C72" s="28">
        <v>4798</v>
      </c>
      <c r="D72" s="28">
        <v>0.7839869281</v>
      </c>
      <c r="E72" s="28">
        <v>1322</v>
      </c>
      <c r="F72" s="28">
        <v>0.2160130719</v>
      </c>
      <c r="G72" s="28">
        <v>2454</v>
      </c>
    </row>
    <row r="73" spans="1:7">
      <c r="A73" s="28">
        <v>33401011023</v>
      </c>
      <c r="B73" s="28">
        <v>158831</v>
      </c>
      <c r="C73" s="28">
        <v>124876</v>
      </c>
      <c r="D73" s="28">
        <v>0.7862193149</v>
      </c>
      <c r="E73" s="28">
        <v>33955</v>
      </c>
      <c r="F73" s="28">
        <v>0.2137806851</v>
      </c>
      <c r="G73" s="28">
        <v>71208</v>
      </c>
    </row>
    <row r="74" spans="1:7">
      <c r="A74" s="28">
        <v>33401600117</v>
      </c>
      <c r="B74" s="28">
        <v>1418</v>
      </c>
      <c r="C74" s="28">
        <v>1115</v>
      </c>
      <c r="D74" s="28">
        <v>0.7863187588</v>
      </c>
      <c r="E74" s="28">
        <v>303</v>
      </c>
      <c r="F74" s="28">
        <v>0.2136812412</v>
      </c>
      <c r="G74" s="28">
        <v>1028</v>
      </c>
    </row>
    <row r="75" hidden="1" spans="1:7">
      <c r="A75" s="28">
        <v>33406700131</v>
      </c>
      <c r="B75" s="28">
        <v>61</v>
      </c>
      <c r="C75" s="28">
        <v>48</v>
      </c>
      <c r="D75" s="28">
        <v>0.7868852459</v>
      </c>
      <c r="E75" s="28">
        <v>13</v>
      </c>
      <c r="F75" s="28">
        <v>0.2131147541</v>
      </c>
      <c r="G75" s="28">
        <v>2585</v>
      </c>
    </row>
    <row r="76" hidden="1" spans="1:7">
      <c r="A76" s="28">
        <v>33404100101</v>
      </c>
      <c r="B76" s="28">
        <v>33</v>
      </c>
      <c r="C76" s="28">
        <v>26</v>
      </c>
      <c r="D76" s="28">
        <v>0.7878787879</v>
      </c>
      <c r="E76" s="28">
        <v>7</v>
      </c>
      <c r="F76" s="28">
        <v>0.2121212121</v>
      </c>
      <c r="G76" s="28">
        <v>11065</v>
      </c>
    </row>
    <row r="77" hidden="1" spans="1:7">
      <c r="A77" s="28">
        <v>33405012004</v>
      </c>
      <c r="B77" s="28">
        <v>19</v>
      </c>
      <c r="C77" s="28">
        <v>15</v>
      </c>
      <c r="D77" s="28">
        <v>0.7894736842</v>
      </c>
      <c r="E77" s="28">
        <v>4</v>
      </c>
      <c r="F77" s="28">
        <v>0.2105263158</v>
      </c>
      <c r="G77" s="28">
        <v>8674</v>
      </c>
    </row>
    <row r="78" spans="1:7">
      <c r="A78" s="28">
        <v>33401010531</v>
      </c>
      <c r="B78" s="28">
        <v>61195</v>
      </c>
      <c r="C78" s="28">
        <v>48342</v>
      </c>
      <c r="D78" s="28">
        <v>0.7899665005</v>
      </c>
      <c r="E78" s="28">
        <v>12853</v>
      </c>
      <c r="F78" s="28">
        <v>0.2100334995</v>
      </c>
      <c r="G78" s="28">
        <v>28955</v>
      </c>
    </row>
    <row r="79" spans="1:7">
      <c r="A79" s="28">
        <v>334010101</v>
      </c>
      <c r="B79" s="28">
        <v>89932</v>
      </c>
      <c r="C79" s="28">
        <v>71685</v>
      </c>
      <c r="D79" s="28">
        <v>0.797102255</v>
      </c>
      <c r="E79" s="28">
        <v>18247</v>
      </c>
      <c r="F79" s="28">
        <v>0.202897745</v>
      </c>
      <c r="G79" s="28">
        <v>43000</v>
      </c>
    </row>
    <row r="80" spans="1:7">
      <c r="A80" s="28">
        <v>33401010141</v>
      </c>
      <c r="B80" s="28">
        <v>96372</v>
      </c>
      <c r="C80" s="28">
        <v>76991</v>
      </c>
      <c r="D80" s="28">
        <v>0.7988938696</v>
      </c>
      <c r="E80" s="28">
        <v>19381</v>
      </c>
      <c r="F80" s="28">
        <v>0.2011061304</v>
      </c>
      <c r="G80" s="28">
        <v>47602</v>
      </c>
    </row>
    <row r="81" hidden="1" spans="1:7">
      <c r="A81" s="28">
        <v>33406100109</v>
      </c>
      <c r="B81" s="28">
        <v>40</v>
      </c>
      <c r="C81" s="28">
        <v>32</v>
      </c>
      <c r="D81" s="28">
        <v>0.8</v>
      </c>
      <c r="E81" s="28">
        <v>8</v>
      </c>
      <c r="F81" s="28">
        <v>0.2</v>
      </c>
      <c r="G81" s="28">
        <v>7467</v>
      </c>
    </row>
    <row r="82" hidden="1" spans="1:7">
      <c r="A82" s="28">
        <v>33407700116</v>
      </c>
      <c r="B82" s="28">
        <v>5</v>
      </c>
      <c r="C82" s="28">
        <v>4</v>
      </c>
      <c r="D82" s="28">
        <v>0.8</v>
      </c>
      <c r="E82" s="28">
        <v>1</v>
      </c>
      <c r="F82" s="28">
        <v>0.2</v>
      </c>
      <c r="G82" s="28">
        <v>572</v>
      </c>
    </row>
    <row r="83" hidden="1" spans="1:7">
      <c r="A83" s="28">
        <v>33406600161</v>
      </c>
      <c r="B83" s="28">
        <v>10</v>
      </c>
      <c r="C83" s="28">
        <v>8</v>
      </c>
      <c r="D83" s="28">
        <v>0.8</v>
      </c>
      <c r="E83" s="28">
        <v>2</v>
      </c>
      <c r="F83" s="28">
        <v>0.2</v>
      </c>
      <c r="G83" s="28">
        <v>6625</v>
      </c>
    </row>
    <row r="84" hidden="1" spans="1:7">
      <c r="A84" s="28">
        <v>33406500156</v>
      </c>
      <c r="B84" s="28">
        <v>5</v>
      </c>
      <c r="C84" s="28">
        <v>4</v>
      </c>
      <c r="D84" s="28">
        <v>0.8</v>
      </c>
      <c r="E84" s="28">
        <v>1</v>
      </c>
      <c r="F84" s="28">
        <v>0.2</v>
      </c>
      <c r="G84" s="28">
        <v>527</v>
      </c>
    </row>
    <row r="85" hidden="1" spans="1:7">
      <c r="A85" s="28">
        <v>33404400106</v>
      </c>
      <c r="B85" s="28">
        <v>10</v>
      </c>
      <c r="C85" s="28">
        <v>8</v>
      </c>
      <c r="D85" s="28">
        <v>0.8</v>
      </c>
      <c r="E85" s="28">
        <v>2</v>
      </c>
      <c r="F85" s="28">
        <v>0.2</v>
      </c>
      <c r="G85" s="28">
        <v>3364</v>
      </c>
    </row>
    <row r="86" hidden="1" spans="1:7">
      <c r="A86" s="28">
        <v>33404400113</v>
      </c>
      <c r="B86" s="28">
        <v>5</v>
      </c>
      <c r="C86" s="28">
        <v>4</v>
      </c>
      <c r="D86" s="28">
        <v>0.8</v>
      </c>
      <c r="E86" s="28">
        <v>1</v>
      </c>
      <c r="F86" s="28">
        <v>0.2</v>
      </c>
      <c r="G86" s="28">
        <v>713</v>
      </c>
    </row>
    <row r="87" hidden="1" spans="1:7">
      <c r="A87" s="28">
        <v>33404400114</v>
      </c>
      <c r="B87" s="28">
        <v>5</v>
      </c>
      <c r="C87" s="28">
        <v>4</v>
      </c>
      <c r="D87" s="28">
        <v>0.8</v>
      </c>
      <c r="E87" s="28">
        <v>1</v>
      </c>
      <c r="F87" s="28">
        <v>0.2</v>
      </c>
      <c r="G87" s="28">
        <v>1389</v>
      </c>
    </row>
    <row r="88" hidden="1" spans="1:7">
      <c r="A88" s="28">
        <v>33406600140</v>
      </c>
      <c r="B88" s="28">
        <v>5</v>
      </c>
      <c r="C88" s="28">
        <v>4</v>
      </c>
      <c r="D88" s="28">
        <v>0.8</v>
      </c>
      <c r="E88" s="28">
        <v>1</v>
      </c>
      <c r="F88" s="28">
        <v>0.2</v>
      </c>
      <c r="G88" s="28">
        <v>1600</v>
      </c>
    </row>
    <row r="89" hidden="1" spans="1:7">
      <c r="A89" s="28">
        <v>33405600151</v>
      </c>
      <c r="B89" s="28">
        <v>5</v>
      </c>
      <c r="C89" s="28">
        <v>4</v>
      </c>
      <c r="D89" s="28">
        <v>0.8</v>
      </c>
      <c r="E89" s="28">
        <v>1</v>
      </c>
      <c r="F89" s="28">
        <v>0.2</v>
      </c>
      <c r="G89" s="28">
        <v>2195</v>
      </c>
    </row>
    <row r="90" spans="1:7">
      <c r="A90" s="28">
        <v>334010106</v>
      </c>
      <c r="B90" s="28">
        <v>79649</v>
      </c>
      <c r="C90" s="28">
        <v>63739</v>
      </c>
      <c r="D90" s="28">
        <v>0.8002485907</v>
      </c>
      <c r="E90" s="28">
        <v>15910</v>
      </c>
      <c r="F90" s="28">
        <v>0.1997514093</v>
      </c>
      <c r="G90" s="28">
        <v>36404</v>
      </c>
    </row>
    <row r="91" spans="1:7">
      <c r="A91" s="28">
        <v>33401011024</v>
      </c>
      <c r="B91" s="28">
        <v>82297</v>
      </c>
      <c r="C91" s="28">
        <v>66100</v>
      </c>
      <c r="D91" s="28">
        <v>0.8031884516</v>
      </c>
      <c r="E91" s="28">
        <v>16197</v>
      </c>
      <c r="F91" s="28">
        <v>0.1968115484</v>
      </c>
      <c r="G91" s="28">
        <v>38453</v>
      </c>
    </row>
    <row r="92" hidden="1" spans="1:7">
      <c r="A92" s="28">
        <v>334082001</v>
      </c>
      <c r="B92" s="28">
        <v>61</v>
      </c>
      <c r="C92" s="28">
        <v>49</v>
      </c>
      <c r="D92" s="28">
        <v>0.8032786885</v>
      </c>
      <c r="E92" s="28">
        <v>12</v>
      </c>
      <c r="F92" s="28">
        <v>0.1967213115</v>
      </c>
      <c r="G92" s="28">
        <v>18294</v>
      </c>
    </row>
    <row r="93" hidden="1" spans="1:7">
      <c r="A93" s="28">
        <v>334079001</v>
      </c>
      <c r="B93" s="28">
        <v>56</v>
      </c>
      <c r="C93" s="28">
        <v>45</v>
      </c>
      <c r="D93" s="28">
        <v>0.8035714286</v>
      </c>
      <c r="E93" s="28">
        <v>11</v>
      </c>
      <c r="F93" s="28">
        <v>0.1964285714</v>
      </c>
      <c r="G93" s="28">
        <v>7978</v>
      </c>
    </row>
    <row r="94" spans="1:7">
      <c r="A94" s="28">
        <v>33401010615</v>
      </c>
      <c r="B94" s="28">
        <v>8975</v>
      </c>
      <c r="C94" s="28">
        <v>7250</v>
      </c>
      <c r="D94" s="28">
        <v>0.8077994429</v>
      </c>
      <c r="E94" s="28">
        <v>1725</v>
      </c>
      <c r="F94" s="28">
        <v>0.1922005571</v>
      </c>
      <c r="G94" s="28">
        <v>4157</v>
      </c>
    </row>
    <row r="95" hidden="1" spans="1:7">
      <c r="A95" s="28">
        <v>334076001</v>
      </c>
      <c r="B95" s="28">
        <v>21</v>
      </c>
      <c r="C95" s="28">
        <v>17</v>
      </c>
      <c r="D95" s="28">
        <v>0.8095238095</v>
      </c>
      <c r="E95" s="28">
        <v>4</v>
      </c>
      <c r="F95" s="28">
        <v>0.1904761905</v>
      </c>
      <c r="G95" s="28">
        <v>9789</v>
      </c>
    </row>
    <row r="96" spans="1:7">
      <c r="A96" s="28">
        <v>33402100112</v>
      </c>
      <c r="B96" s="28">
        <v>3334</v>
      </c>
      <c r="C96" s="28">
        <v>2702</v>
      </c>
      <c r="D96" s="28">
        <v>0.8104379124</v>
      </c>
      <c r="E96" s="28">
        <v>632</v>
      </c>
      <c r="F96" s="28">
        <v>0.1895620876</v>
      </c>
      <c r="G96" s="28">
        <v>1692</v>
      </c>
    </row>
    <row r="97" spans="1:7">
      <c r="A97" s="28">
        <v>33401600113</v>
      </c>
      <c r="B97" s="28">
        <v>1896</v>
      </c>
      <c r="C97" s="28">
        <v>1539</v>
      </c>
      <c r="D97" s="28">
        <v>0.8117088608</v>
      </c>
      <c r="E97" s="28">
        <v>357</v>
      </c>
      <c r="F97" s="28">
        <v>0.1882911392</v>
      </c>
      <c r="G97" s="28">
        <v>937</v>
      </c>
    </row>
    <row r="98" hidden="1" spans="1:7">
      <c r="A98" s="28">
        <v>33406010120</v>
      </c>
      <c r="B98" s="28">
        <v>98</v>
      </c>
      <c r="C98" s="28">
        <v>80</v>
      </c>
      <c r="D98" s="28">
        <v>0.8163265306</v>
      </c>
      <c r="E98" s="28">
        <v>18</v>
      </c>
      <c r="F98" s="28">
        <v>0.1836734694</v>
      </c>
      <c r="G98" s="28">
        <v>23282</v>
      </c>
    </row>
    <row r="99" hidden="1" spans="1:7">
      <c r="A99" s="28">
        <v>33406800131</v>
      </c>
      <c r="B99" s="28">
        <v>11</v>
      </c>
      <c r="C99" s="28">
        <v>9</v>
      </c>
      <c r="D99" s="28">
        <v>0.8181818182</v>
      </c>
      <c r="E99" s="28">
        <v>2</v>
      </c>
      <c r="F99" s="28">
        <v>0.1818181818</v>
      </c>
      <c r="G99" s="28">
        <v>5879</v>
      </c>
    </row>
    <row r="100" hidden="1" spans="1:7">
      <c r="A100" s="28">
        <v>33406500131</v>
      </c>
      <c r="B100" s="28">
        <v>22</v>
      </c>
      <c r="C100" s="28">
        <v>18</v>
      </c>
      <c r="D100" s="28">
        <v>0.8181818182</v>
      </c>
      <c r="E100" s="28">
        <v>4</v>
      </c>
      <c r="F100" s="28">
        <v>0.1818181818</v>
      </c>
      <c r="G100" s="28">
        <v>19980</v>
      </c>
    </row>
    <row r="101" hidden="1" spans="1:7">
      <c r="A101" s="28">
        <v>33404100105</v>
      </c>
      <c r="B101" s="28">
        <v>11</v>
      </c>
      <c r="C101" s="28">
        <v>9</v>
      </c>
      <c r="D101" s="28">
        <v>0.8181818182</v>
      </c>
      <c r="E101" s="28">
        <v>2</v>
      </c>
      <c r="F101" s="28">
        <v>0.1818181818</v>
      </c>
      <c r="G101" s="28">
        <v>4652</v>
      </c>
    </row>
    <row r="102" hidden="1" spans="1:7">
      <c r="A102" s="28">
        <v>33405600110</v>
      </c>
      <c r="B102" s="28">
        <v>22</v>
      </c>
      <c r="C102" s="28">
        <v>18</v>
      </c>
      <c r="D102" s="28">
        <v>0.8181818182</v>
      </c>
      <c r="E102" s="28">
        <v>4</v>
      </c>
      <c r="F102" s="28">
        <v>0.1818181818</v>
      </c>
      <c r="G102" s="28">
        <v>10925</v>
      </c>
    </row>
    <row r="103" hidden="1" spans="1:7">
      <c r="A103" s="28">
        <v>334050102</v>
      </c>
      <c r="B103" s="28">
        <v>139</v>
      </c>
      <c r="C103" s="28">
        <v>114</v>
      </c>
      <c r="D103" s="28">
        <v>0.8201438849</v>
      </c>
      <c r="E103" s="28">
        <v>25</v>
      </c>
      <c r="F103" s="28">
        <v>0.1798561151</v>
      </c>
      <c r="G103" s="28">
        <v>72956</v>
      </c>
    </row>
    <row r="104" hidden="1" spans="1:7">
      <c r="A104" s="28">
        <v>33406700130</v>
      </c>
      <c r="B104" s="28">
        <v>28</v>
      </c>
      <c r="C104" s="28">
        <v>23</v>
      </c>
      <c r="D104" s="28">
        <v>0.8214285714</v>
      </c>
      <c r="E104" s="28">
        <v>5</v>
      </c>
      <c r="F104" s="28">
        <v>0.1785714286</v>
      </c>
      <c r="G104" s="28">
        <v>723</v>
      </c>
    </row>
    <row r="105" hidden="1" spans="1:7">
      <c r="A105" s="28">
        <v>33403100117</v>
      </c>
      <c r="B105" s="28">
        <v>17</v>
      </c>
      <c r="C105" s="28">
        <v>14</v>
      </c>
      <c r="D105" s="28">
        <v>0.8235294118</v>
      </c>
      <c r="E105" s="28">
        <v>3</v>
      </c>
      <c r="F105" s="28">
        <v>0.1764705882</v>
      </c>
      <c r="G105" s="28">
        <v>8421</v>
      </c>
    </row>
    <row r="106" spans="1:7">
      <c r="A106" s="28">
        <v>33403010123</v>
      </c>
      <c r="B106" s="28">
        <v>18820</v>
      </c>
      <c r="C106" s="28">
        <v>15552</v>
      </c>
      <c r="D106" s="28">
        <v>0.8263549416</v>
      </c>
      <c r="E106" s="28">
        <v>3268</v>
      </c>
      <c r="F106" s="28">
        <v>0.1736450584</v>
      </c>
      <c r="G106" s="28">
        <v>10432</v>
      </c>
    </row>
    <row r="107" spans="1:7">
      <c r="A107" s="28">
        <v>33401010552</v>
      </c>
      <c r="B107" s="28">
        <v>40555</v>
      </c>
      <c r="C107" s="28">
        <v>33519</v>
      </c>
      <c r="D107" s="28">
        <v>0.8265072124</v>
      </c>
      <c r="E107" s="28">
        <v>7036</v>
      </c>
      <c r="F107" s="28">
        <v>0.1734927876</v>
      </c>
      <c r="G107" s="28">
        <v>21308</v>
      </c>
    </row>
    <row r="108" spans="1:7">
      <c r="A108" s="28">
        <v>33401011026</v>
      </c>
      <c r="B108" s="28">
        <v>17470</v>
      </c>
      <c r="C108" s="28">
        <v>14470</v>
      </c>
      <c r="D108" s="28">
        <v>0.8282770464</v>
      </c>
      <c r="E108" s="28">
        <v>3000</v>
      </c>
      <c r="F108" s="28">
        <v>0.1717229536</v>
      </c>
      <c r="G108" s="28">
        <v>8790</v>
      </c>
    </row>
    <row r="109" hidden="1" spans="1:7">
      <c r="A109" s="28">
        <v>33406600160</v>
      </c>
      <c r="B109" s="28">
        <v>6</v>
      </c>
      <c r="C109" s="28">
        <v>5</v>
      </c>
      <c r="D109" s="28">
        <v>0.8333333333</v>
      </c>
      <c r="E109" s="28">
        <v>1</v>
      </c>
      <c r="F109" s="28">
        <v>0.1666666667</v>
      </c>
      <c r="G109" s="28">
        <v>439</v>
      </c>
    </row>
    <row r="110" hidden="1" spans="1:7">
      <c r="A110" s="28">
        <v>33406100110</v>
      </c>
      <c r="B110" s="28">
        <v>6</v>
      </c>
      <c r="C110" s="28">
        <v>5</v>
      </c>
      <c r="D110" s="28">
        <v>0.8333333333</v>
      </c>
      <c r="E110" s="28">
        <v>1</v>
      </c>
      <c r="F110" s="28">
        <v>0.1666666667</v>
      </c>
      <c r="G110" s="28">
        <v>319</v>
      </c>
    </row>
    <row r="111" hidden="1" spans="1:7">
      <c r="A111" s="28">
        <v>33405012003</v>
      </c>
      <c r="B111" s="28">
        <v>18</v>
      </c>
      <c r="C111" s="28">
        <v>15</v>
      </c>
      <c r="D111" s="28">
        <v>0.8333333333</v>
      </c>
      <c r="E111" s="28">
        <v>3</v>
      </c>
      <c r="F111" s="28">
        <v>0.1666666667</v>
      </c>
      <c r="G111" s="28">
        <v>2160</v>
      </c>
    </row>
    <row r="112" hidden="1" spans="1:7">
      <c r="A112" s="28">
        <v>33406700146</v>
      </c>
      <c r="B112" s="28">
        <v>6</v>
      </c>
      <c r="C112" s="28">
        <v>5</v>
      </c>
      <c r="D112" s="28">
        <v>0.8333333333</v>
      </c>
      <c r="E112" s="28">
        <v>1</v>
      </c>
      <c r="F112" s="28">
        <v>0.1666666667</v>
      </c>
      <c r="G112" s="28">
        <v>2439</v>
      </c>
    </row>
    <row r="113" hidden="1" spans="1:7">
      <c r="A113" s="28">
        <v>33405700107</v>
      </c>
      <c r="B113" s="28">
        <v>96</v>
      </c>
      <c r="C113" s="28">
        <v>80</v>
      </c>
      <c r="D113" s="28">
        <v>0.8333333333</v>
      </c>
      <c r="E113" s="28">
        <v>16</v>
      </c>
      <c r="F113" s="28">
        <v>0.1666666667</v>
      </c>
      <c r="G113" s="28">
        <v>18517</v>
      </c>
    </row>
    <row r="114" hidden="1" spans="1:7">
      <c r="A114" s="28">
        <v>33403300122</v>
      </c>
      <c r="B114" s="28">
        <v>6</v>
      </c>
      <c r="C114" s="28">
        <v>5</v>
      </c>
      <c r="D114" s="28">
        <v>0.8333333333</v>
      </c>
      <c r="E114" s="28">
        <v>1</v>
      </c>
      <c r="F114" s="28">
        <v>0.1666666667</v>
      </c>
      <c r="G114" s="28">
        <v>2619</v>
      </c>
    </row>
    <row r="115" hidden="1" spans="1:7">
      <c r="A115" s="28">
        <v>33405300123</v>
      </c>
      <c r="B115" s="28">
        <v>6</v>
      </c>
      <c r="C115" s="28">
        <v>5</v>
      </c>
      <c r="D115" s="28">
        <v>0.8333333333</v>
      </c>
      <c r="E115" s="28">
        <v>1</v>
      </c>
      <c r="F115" s="28">
        <v>0.1666666667</v>
      </c>
      <c r="G115" s="28">
        <v>6900</v>
      </c>
    </row>
    <row r="116" hidden="1" spans="1:7">
      <c r="A116" s="28">
        <v>33405700112</v>
      </c>
      <c r="B116" s="28">
        <v>24</v>
      </c>
      <c r="C116" s="28">
        <v>20</v>
      </c>
      <c r="D116" s="28">
        <v>0.8333333333</v>
      </c>
      <c r="E116" s="28">
        <v>4</v>
      </c>
      <c r="F116" s="28">
        <v>0.1666666667</v>
      </c>
      <c r="G116" s="28">
        <v>12797</v>
      </c>
    </row>
    <row r="117" hidden="1" spans="1:7">
      <c r="A117" s="28">
        <v>33405300121</v>
      </c>
      <c r="B117" s="28">
        <v>12</v>
      </c>
      <c r="C117" s="28">
        <v>10</v>
      </c>
      <c r="D117" s="28">
        <v>0.8333333333</v>
      </c>
      <c r="E117" s="28">
        <v>2</v>
      </c>
      <c r="F117" s="28">
        <v>0.1666666667</v>
      </c>
      <c r="G117" s="28">
        <v>4823</v>
      </c>
    </row>
    <row r="118" hidden="1" spans="1:7">
      <c r="A118" s="28">
        <v>33404200115</v>
      </c>
      <c r="B118" s="28">
        <v>6</v>
      </c>
      <c r="C118" s="28">
        <v>5</v>
      </c>
      <c r="D118" s="28">
        <v>0.8333333333</v>
      </c>
      <c r="E118" s="28">
        <v>1</v>
      </c>
      <c r="F118" s="28">
        <v>0.1666666667</v>
      </c>
      <c r="G118" s="28">
        <v>1441</v>
      </c>
    </row>
    <row r="119" hidden="1" spans="1:7">
      <c r="A119" s="28">
        <v>334078001</v>
      </c>
      <c r="B119" s="28">
        <v>12</v>
      </c>
      <c r="C119" s="28">
        <v>10</v>
      </c>
      <c r="D119" s="28">
        <v>0.8333333333</v>
      </c>
      <c r="E119" s="28">
        <v>2</v>
      </c>
      <c r="F119" s="28">
        <v>0.1666666667</v>
      </c>
      <c r="G119" s="28">
        <v>6115</v>
      </c>
    </row>
    <row r="120" hidden="1" spans="1:7">
      <c r="A120" s="28">
        <v>33404010301</v>
      </c>
      <c r="B120" s="28">
        <v>6</v>
      </c>
      <c r="C120" s="28">
        <v>5</v>
      </c>
      <c r="D120" s="28">
        <v>0.8333333333</v>
      </c>
      <c r="E120" s="28">
        <v>1</v>
      </c>
      <c r="F120" s="28">
        <v>0.1666666667</v>
      </c>
      <c r="G120" s="28">
        <v>8798</v>
      </c>
    </row>
    <row r="121" spans="1:7">
      <c r="A121" s="28">
        <v>33401300110</v>
      </c>
      <c r="B121" s="28">
        <v>13166</v>
      </c>
      <c r="C121" s="28">
        <v>11006</v>
      </c>
      <c r="D121" s="28">
        <v>0.8359410603</v>
      </c>
      <c r="E121" s="28">
        <v>2160</v>
      </c>
      <c r="F121" s="28">
        <v>0.1640589397</v>
      </c>
      <c r="G121" s="28">
        <v>4797</v>
      </c>
    </row>
    <row r="122" spans="1:7">
      <c r="A122" s="28">
        <v>33401700122</v>
      </c>
      <c r="B122" s="28">
        <v>573</v>
      </c>
      <c r="C122" s="28">
        <v>479</v>
      </c>
      <c r="D122" s="28">
        <v>0.8359511344</v>
      </c>
      <c r="E122" s="28">
        <v>94</v>
      </c>
      <c r="F122" s="28">
        <v>0.1640488656</v>
      </c>
      <c r="G122" s="28">
        <v>329</v>
      </c>
    </row>
    <row r="123" spans="1:7">
      <c r="A123" s="28">
        <v>334017001</v>
      </c>
      <c r="B123" s="28">
        <v>8886</v>
      </c>
      <c r="C123" s="28">
        <v>7435</v>
      </c>
      <c r="D123" s="28">
        <v>0.8367094306</v>
      </c>
      <c r="E123" s="28">
        <v>1451</v>
      </c>
      <c r="F123" s="28">
        <v>0.1632905694</v>
      </c>
      <c r="G123" s="28">
        <v>4591</v>
      </c>
    </row>
    <row r="124" spans="1:7">
      <c r="A124" s="28">
        <v>33401010613</v>
      </c>
      <c r="B124" s="28">
        <v>2419</v>
      </c>
      <c r="C124" s="28">
        <v>2025</v>
      </c>
      <c r="D124" s="28">
        <v>0.837122778</v>
      </c>
      <c r="E124" s="28">
        <v>394</v>
      </c>
      <c r="F124" s="28">
        <v>0.162877222</v>
      </c>
      <c r="G124" s="28">
        <v>1312</v>
      </c>
    </row>
    <row r="125" hidden="1" spans="1:7">
      <c r="A125" s="28">
        <v>33406100126</v>
      </c>
      <c r="B125" s="28">
        <v>31</v>
      </c>
      <c r="C125" s="28">
        <v>26</v>
      </c>
      <c r="D125" s="28">
        <v>0.8387096774</v>
      </c>
      <c r="E125" s="28">
        <v>5</v>
      </c>
      <c r="F125" s="28">
        <v>0.1612903226</v>
      </c>
      <c r="G125" s="28">
        <v>7749</v>
      </c>
    </row>
    <row r="126" spans="1:7">
      <c r="A126" s="28">
        <v>33401010428</v>
      </c>
      <c r="B126" s="28">
        <v>37024</v>
      </c>
      <c r="C126" s="28">
        <v>31059</v>
      </c>
      <c r="D126" s="28">
        <v>0.8388882887</v>
      </c>
      <c r="E126" s="28">
        <v>5965</v>
      </c>
      <c r="F126" s="28">
        <v>0.1611117113</v>
      </c>
      <c r="G126" s="28">
        <v>18641</v>
      </c>
    </row>
    <row r="127" spans="1:7">
      <c r="A127" s="28">
        <v>33401010842</v>
      </c>
      <c r="B127" s="28">
        <v>31597</v>
      </c>
      <c r="C127" s="28">
        <v>26516</v>
      </c>
      <c r="D127" s="28">
        <v>0.8391935943</v>
      </c>
      <c r="E127" s="28">
        <v>5081</v>
      </c>
      <c r="F127" s="28">
        <v>0.1608064057</v>
      </c>
      <c r="G127" s="28">
        <v>15744</v>
      </c>
    </row>
    <row r="128" spans="1:7">
      <c r="A128" s="28">
        <v>33402200109</v>
      </c>
      <c r="B128" s="28">
        <v>20249</v>
      </c>
      <c r="C128" s="28">
        <v>17012</v>
      </c>
      <c r="D128" s="28">
        <v>0.8401402538</v>
      </c>
      <c r="E128" s="28">
        <v>3237</v>
      </c>
      <c r="F128" s="28">
        <v>0.1598597462</v>
      </c>
      <c r="G128" s="28">
        <v>11105</v>
      </c>
    </row>
    <row r="129" hidden="1" spans="1:7">
      <c r="A129" s="28">
        <v>33406100107</v>
      </c>
      <c r="B129" s="28">
        <v>44</v>
      </c>
      <c r="C129" s="28">
        <v>37</v>
      </c>
      <c r="D129" s="28">
        <v>0.8409090909</v>
      </c>
      <c r="E129" s="28">
        <v>7</v>
      </c>
      <c r="F129" s="28">
        <v>0.1590909091</v>
      </c>
      <c r="G129" s="28">
        <v>7885</v>
      </c>
    </row>
    <row r="130" hidden="1" spans="1:7">
      <c r="A130" s="28">
        <v>33404400108</v>
      </c>
      <c r="B130" s="28">
        <v>19</v>
      </c>
      <c r="C130" s="28">
        <v>16</v>
      </c>
      <c r="D130" s="28">
        <v>0.8421052632</v>
      </c>
      <c r="E130" s="28">
        <v>3</v>
      </c>
      <c r="F130" s="28">
        <v>0.1578947368</v>
      </c>
      <c r="G130" s="28">
        <v>10128</v>
      </c>
    </row>
    <row r="131" hidden="1" spans="1:7">
      <c r="A131" s="28">
        <v>33406600141</v>
      </c>
      <c r="B131" s="28">
        <v>19</v>
      </c>
      <c r="C131" s="28">
        <v>16</v>
      </c>
      <c r="D131" s="28">
        <v>0.8421052632</v>
      </c>
      <c r="E131" s="28">
        <v>3</v>
      </c>
      <c r="F131" s="28">
        <v>0.1578947368</v>
      </c>
      <c r="G131" s="28">
        <v>10149</v>
      </c>
    </row>
    <row r="132" spans="1:7">
      <c r="A132" s="28">
        <v>33403010121</v>
      </c>
      <c r="B132" s="28">
        <v>11038</v>
      </c>
      <c r="C132" s="28">
        <v>9303</v>
      </c>
      <c r="D132" s="28">
        <v>0.8428157275</v>
      </c>
      <c r="E132" s="28">
        <v>1735</v>
      </c>
      <c r="F132" s="28">
        <v>0.1571842725</v>
      </c>
      <c r="G132" s="28">
        <v>5954</v>
      </c>
    </row>
    <row r="133" spans="1:7">
      <c r="A133" s="28">
        <v>334013001</v>
      </c>
      <c r="B133" s="28">
        <v>83963</v>
      </c>
      <c r="C133" s="28">
        <v>70819</v>
      </c>
      <c r="D133" s="28">
        <v>0.8434548551</v>
      </c>
      <c r="E133" s="28">
        <v>13144</v>
      </c>
      <c r="F133" s="28">
        <v>0.1565451449</v>
      </c>
      <c r="G133" s="28">
        <v>43853</v>
      </c>
    </row>
    <row r="134" spans="1:7">
      <c r="A134" s="28">
        <v>33401011025</v>
      </c>
      <c r="B134" s="28">
        <v>35718</v>
      </c>
      <c r="C134" s="28">
        <v>30250</v>
      </c>
      <c r="D134" s="28">
        <v>0.8469119212</v>
      </c>
      <c r="E134" s="28">
        <v>5468</v>
      </c>
      <c r="F134" s="28">
        <v>0.1530880788</v>
      </c>
      <c r="G134" s="28">
        <v>18388</v>
      </c>
    </row>
    <row r="135" spans="1:7">
      <c r="A135" s="28">
        <v>334020106</v>
      </c>
      <c r="B135" s="28">
        <v>116791</v>
      </c>
      <c r="C135" s="28">
        <v>99050</v>
      </c>
      <c r="D135" s="28">
        <v>0.8480961718</v>
      </c>
      <c r="E135" s="28">
        <v>17741</v>
      </c>
      <c r="F135" s="28">
        <v>0.1519038282</v>
      </c>
      <c r="G135" s="28">
        <v>62042</v>
      </c>
    </row>
    <row r="136" spans="1:7">
      <c r="A136" s="28">
        <v>33401010843</v>
      </c>
      <c r="B136" s="28">
        <v>60356</v>
      </c>
      <c r="C136" s="28">
        <v>51232</v>
      </c>
      <c r="D136" s="28">
        <v>0.8488302737</v>
      </c>
      <c r="E136" s="28">
        <v>9124</v>
      </c>
      <c r="F136" s="28">
        <v>0.1511697263</v>
      </c>
      <c r="G136" s="28">
        <v>32158</v>
      </c>
    </row>
    <row r="137" spans="1:7">
      <c r="A137" s="28">
        <v>33403010120</v>
      </c>
      <c r="B137" s="28">
        <v>10320</v>
      </c>
      <c r="C137" s="28">
        <v>8762</v>
      </c>
      <c r="D137" s="28">
        <v>0.8490310078</v>
      </c>
      <c r="E137" s="28">
        <v>1558</v>
      </c>
      <c r="F137" s="28">
        <v>0.1509689922</v>
      </c>
      <c r="G137" s="28">
        <v>6472</v>
      </c>
    </row>
    <row r="138" spans="1:7">
      <c r="A138" s="28">
        <v>33403010209</v>
      </c>
      <c r="B138" s="28">
        <v>21632</v>
      </c>
      <c r="C138" s="28">
        <v>18380</v>
      </c>
      <c r="D138" s="28">
        <v>0.8496671598</v>
      </c>
      <c r="E138" s="28">
        <v>3252</v>
      </c>
      <c r="F138" s="28">
        <v>0.1503328402</v>
      </c>
      <c r="G138" s="28">
        <v>11318</v>
      </c>
    </row>
    <row r="139" hidden="1" spans="1:7">
      <c r="A139" s="28">
        <v>33405011033</v>
      </c>
      <c r="B139" s="28">
        <v>20</v>
      </c>
      <c r="C139" s="28">
        <v>17</v>
      </c>
      <c r="D139" s="28">
        <v>0.85</v>
      </c>
      <c r="E139" s="28">
        <v>3</v>
      </c>
      <c r="F139" s="28">
        <v>0.15</v>
      </c>
      <c r="G139" s="28">
        <v>7963</v>
      </c>
    </row>
    <row r="140" spans="1:7">
      <c r="A140" s="28">
        <v>33401600115</v>
      </c>
      <c r="B140" s="28">
        <v>4720</v>
      </c>
      <c r="C140" s="28">
        <v>4012</v>
      </c>
      <c r="D140" s="28">
        <v>0.85</v>
      </c>
      <c r="E140" s="28">
        <v>708</v>
      </c>
      <c r="F140" s="28">
        <v>0.15</v>
      </c>
      <c r="G140" s="28">
        <v>2556</v>
      </c>
    </row>
    <row r="141" hidden="1" spans="1:7">
      <c r="A141" s="28">
        <v>33405012005</v>
      </c>
      <c r="B141" s="28">
        <v>54</v>
      </c>
      <c r="C141" s="28">
        <v>46</v>
      </c>
      <c r="D141" s="28">
        <v>0.8518518519</v>
      </c>
      <c r="E141" s="28">
        <v>8</v>
      </c>
      <c r="F141" s="28">
        <v>0.1481481481</v>
      </c>
      <c r="G141" s="28">
        <v>30558</v>
      </c>
    </row>
    <row r="142" spans="1:7">
      <c r="A142" s="28">
        <v>33401600114</v>
      </c>
      <c r="B142" s="28">
        <v>11170</v>
      </c>
      <c r="C142" s="28">
        <v>9553</v>
      </c>
      <c r="D142" s="28">
        <v>0.8552372426</v>
      </c>
      <c r="E142" s="28">
        <v>1617</v>
      </c>
      <c r="F142" s="28">
        <v>0.1447627574</v>
      </c>
      <c r="G142" s="28">
        <v>5712</v>
      </c>
    </row>
    <row r="143" hidden="1" spans="1:7">
      <c r="A143" s="28">
        <v>33403100107</v>
      </c>
      <c r="B143" s="28">
        <v>7</v>
      </c>
      <c r="C143" s="28">
        <v>6</v>
      </c>
      <c r="D143" s="28">
        <v>0.8571428571</v>
      </c>
      <c r="E143" s="28">
        <v>1</v>
      </c>
      <c r="F143" s="28">
        <v>0.1428571429</v>
      </c>
      <c r="G143" s="28">
        <v>9016</v>
      </c>
    </row>
    <row r="144" hidden="1" spans="1:7">
      <c r="A144" s="28">
        <v>334041001</v>
      </c>
      <c r="B144" s="28">
        <v>35</v>
      </c>
      <c r="C144" s="28">
        <v>30</v>
      </c>
      <c r="D144" s="28">
        <v>0.8571428571</v>
      </c>
      <c r="E144" s="28">
        <v>5</v>
      </c>
      <c r="F144" s="28">
        <v>0.1428571429</v>
      </c>
      <c r="G144" s="28">
        <v>1275</v>
      </c>
    </row>
    <row r="145" hidden="1" spans="1:7">
      <c r="A145" s="28">
        <v>33404010303</v>
      </c>
      <c r="B145" s="28">
        <v>7</v>
      </c>
      <c r="C145" s="28">
        <v>6</v>
      </c>
      <c r="D145" s="28">
        <v>0.8571428571</v>
      </c>
      <c r="E145" s="28">
        <v>1</v>
      </c>
      <c r="F145" s="28">
        <v>0.1428571429</v>
      </c>
      <c r="G145" s="28">
        <v>3357</v>
      </c>
    </row>
    <row r="146" hidden="1" spans="1:7">
      <c r="A146" s="28">
        <v>33406010121</v>
      </c>
      <c r="B146" s="28">
        <v>7</v>
      </c>
      <c r="C146" s="28">
        <v>6</v>
      </c>
      <c r="D146" s="28">
        <v>0.8571428571</v>
      </c>
      <c r="E146" s="28">
        <v>1</v>
      </c>
      <c r="F146" s="28">
        <v>0.1428571429</v>
      </c>
      <c r="G146" s="28">
        <v>3533</v>
      </c>
    </row>
    <row r="147" hidden="1" spans="1:7">
      <c r="A147" s="28">
        <v>33406200153</v>
      </c>
      <c r="B147" s="28">
        <v>7</v>
      </c>
      <c r="C147" s="28">
        <v>6</v>
      </c>
      <c r="D147" s="28">
        <v>0.8571428571</v>
      </c>
      <c r="E147" s="28">
        <v>1</v>
      </c>
      <c r="F147" s="28">
        <v>0.1428571429</v>
      </c>
      <c r="G147" s="28">
        <v>2454</v>
      </c>
    </row>
    <row r="148" hidden="1" spans="1:7">
      <c r="A148" s="28">
        <v>33406300161</v>
      </c>
      <c r="B148" s="28">
        <v>21</v>
      </c>
      <c r="C148" s="28">
        <v>18</v>
      </c>
      <c r="D148" s="28">
        <v>0.8571428571</v>
      </c>
      <c r="E148" s="28">
        <v>3</v>
      </c>
      <c r="F148" s="28">
        <v>0.1428571429</v>
      </c>
      <c r="G148" s="28">
        <v>1747</v>
      </c>
    </row>
    <row r="149" spans="1:7">
      <c r="A149" s="28">
        <v>33403010211</v>
      </c>
      <c r="B149" s="28">
        <v>20665</v>
      </c>
      <c r="C149" s="28">
        <v>17720</v>
      </c>
      <c r="D149" s="28">
        <v>0.8574885071</v>
      </c>
      <c r="E149" s="28">
        <v>2945</v>
      </c>
      <c r="F149" s="28">
        <v>0.1425114929</v>
      </c>
      <c r="G149" s="28">
        <v>11369</v>
      </c>
    </row>
    <row r="150" spans="1:7">
      <c r="A150" s="28">
        <v>334030102</v>
      </c>
      <c r="B150" s="28">
        <v>34068</v>
      </c>
      <c r="C150" s="28">
        <v>29223</v>
      </c>
      <c r="D150" s="28">
        <v>0.8577844311</v>
      </c>
      <c r="E150" s="28">
        <v>4845</v>
      </c>
      <c r="F150" s="28">
        <v>0.1422155689</v>
      </c>
      <c r="G150" s="28">
        <v>19344</v>
      </c>
    </row>
    <row r="151" spans="1:7">
      <c r="A151" s="28">
        <v>33402100117</v>
      </c>
      <c r="B151" s="28">
        <v>7508</v>
      </c>
      <c r="C151" s="28">
        <v>6441</v>
      </c>
      <c r="D151" s="28">
        <v>0.8578849227</v>
      </c>
      <c r="E151" s="28">
        <v>1067</v>
      </c>
      <c r="F151" s="28">
        <v>0.1421150773</v>
      </c>
      <c r="G151" s="28">
        <v>4831</v>
      </c>
    </row>
    <row r="152" spans="1:7">
      <c r="A152" s="28">
        <v>33401300150</v>
      </c>
      <c r="B152" s="28">
        <v>23203</v>
      </c>
      <c r="C152" s="28">
        <v>19918</v>
      </c>
      <c r="D152" s="28">
        <v>0.8584234797</v>
      </c>
      <c r="E152" s="28">
        <v>3285</v>
      </c>
      <c r="F152" s="28">
        <v>0.1415765203</v>
      </c>
      <c r="G152" s="28">
        <v>12276</v>
      </c>
    </row>
    <row r="153" spans="1:7">
      <c r="A153" s="28">
        <v>334021001</v>
      </c>
      <c r="B153" s="28">
        <v>34274</v>
      </c>
      <c r="C153" s="28">
        <v>29471</v>
      </c>
      <c r="D153" s="28">
        <v>0.8598646204</v>
      </c>
      <c r="E153" s="28">
        <v>4803</v>
      </c>
      <c r="F153" s="28">
        <v>0.1401353796</v>
      </c>
      <c r="G153" s="28">
        <v>17297</v>
      </c>
    </row>
    <row r="154" spans="1:7">
      <c r="A154" s="28">
        <v>33401700130</v>
      </c>
      <c r="B154" s="28">
        <v>1139</v>
      </c>
      <c r="C154" s="28">
        <v>981</v>
      </c>
      <c r="D154" s="28">
        <v>0.8612818262</v>
      </c>
      <c r="E154" s="28">
        <v>158</v>
      </c>
      <c r="F154" s="28">
        <v>0.1387181738</v>
      </c>
      <c r="G154" s="28">
        <v>629</v>
      </c>
    </row>
    <row r="155" spans="1:7">
      <c r="A155" s="28">
        <v>33401900106</v>
      </c>
      <c r="B155" s="28">
        <v>1949</v>
      </c>
      <c r="C155" s="28">
        <v>1680</v>
      </c>
      <c r="D155" s="28">
        <v>0.8619805028</v>
      </c>
      <c r="E155" s="28">
        <v>269</v>
      </c>
      <c r="F155" s="28">
        <v>0.1380194972</v>
      </c>
      <c r="G155" s="28">
        <v>1508</v>
      </c>
    </row>
    <row r="156" spans="1:7">
      <c r="A156" s="28">
        <v>33401010841</v>
      </c>
      <c r="B156" s="28">
        <v>29956</v>
      </c>
      <c r="C156" s="28">
        <v>25830</v>
      </c>
      <c r="D156" s="28">
        <v>0.8622646548</v>
      </c>
      <c r="E156" s="28">
        <v>4126</v>
      </c>
      <c r="F156" s="28">
        <v>0.1377353452</v>
      </c>
      <c r="G156" s="28">
        <v>15773</v>
      </c>
    </row>
    <row r="157" spans="1:7">
      <c r="A157" s="28">
        <v>33401400140</v>
      </c>
      <c r="B157" s="28">
        <v>30794</v>
      </c>
      <c r="C157" s="28">
        <v>26554</v>
      </c>
      <c r="D157" s="28">
        <v>0.8623108398</v>
      </c>
      <c r="E157" s="28">
        <v>4240</v>
      </c>
      <c r="F157" s="28">
        <v>0.1376891602</v>
      </c>
      <c r="G157" s="28">
        <v>17093</v>
      </c>
    </row>
    <row r="158" spans="1:7">
      <c r="A158" s="28">
        <v>33401600116</v>
      </c>
      <c r="B158" s="28">
        <v>800</v>
      </c>
      <c r="C158" s="28">
        <v>693</v>
      </c>
      <c r="D158" s="28">
        <v>0.86625</v>
      </c>
      <c r="E158" s="28">
        <v>107</v>
      </c>
      <c r="F158" s="28">
        <v>0.13375</v>
      </c>
      <c r="G158" s="28">
        <v>665</v>
      </c>
    </row>
    <row r="159" hidden="1" spans="1:7">
      <c r="A159" s="28">
        <v>33405011032</v>
      </c>
      <c r="B159" s="28">
        <v>15</v>
      </c>
      <c r="C159" s="28">
        <v>13</v>
      </c>
      <c r="D159" s="28">
        <v>0.8666666667</v>
      </c>
      <c r="E159" s="28">
        <v>2</v>
      </c>
      <c r="F159" s="28">
        <v>0.1333333333</v>
      </c>
      <c r="G159" s="28">
        <v>6814</v>
      </c>
    </row>
    <row r="160" spans="1:7">
      <c r="A160" s="28">
        <v>33401010614</v>
      </c>
      <c r="B160" s="28">
        <v>3674</v>
      </c>
      <c r="C160" s="28">
        <v>3185</v>
      </c>
      <c r="D160" s="28">
        <v>0.8669025585</v>
      </c>
      <c r="E160" s="28">
        <v>489</v>
      </c>
      <c r="F160" s="28">
        <v>0.1330974415</v>
      </c>
      <c r="G160" s="28">
        <v>2022</v>
      </c>
    </row>
    <row r="161" hidden="1" spans="1:7">
      <c r="A161" s="28">
        <v>334031001</v>
      </c>
      <c r="B161" s="28">
        <v>68</v>
      </c>
      <c r="C161" s="28">
        <v>59</v>
      </c>
      <c r="D161" s="28">
        <v>0.8676470588</v>
      </c>
      <c r="E161" s="28">
        <v>9</v>
      </c>
      <c r="F161" s="28">
        <v>0.1323529412</v>
      </c>
      <c r="G161" s="28">
        <v>34847</v>
      </c>
    </row>
    <row r="162" spans="1:7">
      <c r="A162" s="28">
        <v>334022001</v>
      </c>
      <c r="B162" s="28">
        <v>37704</v>
      </c>
      <c r="C162" s="28">
        <v>32732</v>
      </c>
      <c r="D162" s="28">
        <v>0.8681307023</v>
      </c>
      <c r="E162" s="28">
        <v>4972</v>
      </c>
      <c r="F162" s="28">
        <v>0.1318692977</v>
      </c>
      <c r="G162" s="28">
        <v>22348</v>
      </c>
    </row>
    <row r="163" spans="1:7">
      <c r="A163" s="28">
        <v>33401400130</v>
      </c>
      <c r="B163" s="28">
        <v>18785</v>
      </c>
      <c r="C163" s="28">
        <v>16336</v>
      </c>
      <c r="D163" s="28">
        <v>0.869630024</v>
      </c>
      <c r="E163" s="28">
        <v>2449</v>
      </c>
      <c r="F163" s="28">
        <v>0.130369976</v>
      </c>
      <c r="G163" s="28">
        <v>10561</v>
      </c>
    </row>
    <row r="164" spans="1:7">
      <c r="A164" s="28">
        <v>33401400110</v>
      </c>
      <c r="B164" s="28">
        <v>11644</v>
      </c>
      <c r="C164" s="28">
        <v>10140</v>
      </c>
      <c r="D164" s="28">
        <v>0.8708347647</v>
      </c>
      <c r="E164" s="28">
        <v>1504</v>
      </c>
      <c r="F164" s="28">
        <v>0.1291652353</v>
      </c>
      <c r="G164" s="28">
        <v>6911</v>
      </c>
    </row>
    <row r="165" spans="1:7">
      <c r="A165" s="28">
        <v>33401400153</v>
      </c>
      <c r="B165" s="28">
        <v>37573</v>
      </c>
      <c r="C165" s="28">
        <v>32820</v>
      </c>
      <c r="D165" s="28">
        <v>0.8734995875</v>
      </c>
      <c r="E165" s="28">
        <v>4753</v>
      </c>
      <c r="F165" s="28">
        <v>0.1265004125</v>
      </c>
      <c r="G165" s="28">
        <v>22104</v>
      </c>
    </row>
    <row r="166" spans="1:7">
      <c r="A166" s="28">
        <v>33401300117</v>
      </c>
      <c r="B166" s="28">
        <v>10177</v>
      </c>
      <c r="C166" s="28">
        <v>8891</v>
      </c>
      <c r="D166" s="28">
        <v>0.8736366316</v>
      </c>
      <c r="E166" s="28">
        <v>1286</v>
      </c>
      <c r="F166" s="28">
        <v>0.1263633684</v>
      </c>
      <c r="G166" s="28">
        <v>6519</v>
      </c>
    </row>
    <row r="167" spans="1:7">
      <c r="A167" s="28">
        <v>33401400120</v>
      </c>
      <c r="B167" s="28">
        <v>49155</v>
      </c>
      <c r="C167" s="28">
        <v>42949</v>
      </c>
      <c r="D167" s="28">
        <v>0.8737463127</v>
      </c>
      <c r="E167" s="28">
        <v>6206</v>
      </c>
      <c r="F167" s="28">
        <v>0.1262536873</v>
      </c>
      <c r="G167" s="28">
        <v>28527</v>
      </c>
    </row>
    <row r="168" spans="1:7">
      <c r="A168" s="28">
        <v>334030103</v>
      </c>
      <c r="B168" s="28">
        <v>4156</v>
      </c>
      <c r="C168" s="28">
        <v>3632</v>
      </c>
      <c r="D168" s="28">
        <v>0.8739172281</v>
      </c>
      <c r="E168" s="28">
        <v>524</v>
      </c>
      <c r="F168" s="28">
        <v>0.1260827719</v>
      </c>
      <c r="G168" s="28">
        <v>22518</v>
      </c>
    </row>
    <row r="169" hidden="1" spans="1:7">
      <c r="A169" s="28">
        <v>33406400135</v>
      </c>
      <c r="B169" s="28">
        <v>8</v>
      </c>
      <c r="C169" s="28">
        <v>7</v>
      </c>
      <c r="D169" s="28">
        <v>0.875</v>
      </c>
      <c r="E169" s="28">
        <v>1</v>
      </c>
      <c r="F169" s="28">
        <v>0.125</v>
      </c>
      <c r="G169" s="28">
        <v>724</v>
      </c>
    </row>
    <row r="170" hidden="1" spans="1:7">
      <c r="A170" s="28">
        <v>33404100104</v>
      </c>
      <c r="B170" s="28">
        <v>8</v>
      </c>
      <c r="C170" s="28">
        <v>7</v>
      </c>
      <c r="D170" s="28">
        <v>0.875</v>
      </c>
      <c r="E170" s="28">
        <v>1</v>
      </c>
      <c r="F170" s="28">
        <v>0.125</v>
      </c>
      <c r="G170" s="28">
        <v>3464</v>
      </c>
    </row>
    <row r="171" spans="1:7">
      <c r="A171" s="28">
        <v>334020108</v>
      </c>
      <c r="B171" s="28">
        <v>66520</v>
      </c>
      <c r="C171" s="28">
        <v>58207</v>
      </c>
      <c r="D171" s="28">
        <v>0.8750300661</v>
      </c>
      <c r="E171" s="28">
        <v>8313</v>
      </c>
      <c r="F171" s="28">
        <v>0.1249699339</v>
      </c>
      <c r="G171" s="28">
        <v>36389</v>
      </c>
    </row>
    <row r="172" spans="1:7">
      <c r="A172" s="28">
        <v>33402100110</v>
      </c>
      <c r="B172" s="28">
        <v>6942</v>
      </c>
      <c r="C172" s="28">
        <v>6082</v>
      </c>
      <c r="D172" s="28">
        <v>0.876116393</v>
      </c>
      <c r="E172" s="28">
        <v>860</v>
      </c>
      <c r="F172" s="28">
        <v>0.123883607</v>
      </c>
      <c r="G172" s="28">
        <v>4148</v>
      </c>
    </row>
    <row r="173" spans="1:7">
      <c r="A173" s="28">
        <v>334030101</v>
      </c>
      <c r="B173" s="28">
        <v>154877</v>
      </c>
      <c r="C173" s="28">
        <v>135825</v>
      </c>
      <c r="D173" s="28">
        <v>0.8769862536</v>
      </c>
      <c r="E173" s="28">
        <v>19052</v>
      </c>
      <c r="F173" s="28">
        <v>0.1230137464</v>
      </c>
      <c r="G173" s="28">
        <v>87695</v>
      </c>
    </row>
    <row r="174" spans="1:7">
      <c r="A174" s="28">
        <v>33403010301</v>
      </c>
      <c r="B174" s="28">
        <v>537</v>
      </c>
      <c r="C174" s="28">
        <v>471</v>
      </c>
      <c r="D174" s="28">
        <v>0.8770949721</v>
      </c>
      <c r="E174" s="28">
        <v>66</v>
      </c>
      <c r="F174" s="28">
        <v>0.1229050279</v>
      </c>
      <c r="G174" s="28">
        <v>2957</v>
      </c>
    </row>
    <row r="175" spans="1:7">
      <c r="A175" s="28">
        <v>33403010122</v>
      </c>
      <c r="B175" s="28">
        <v>3438</v>
      </c>
      <c r="C175" s="28">
        <v>3018</v>
      </c>
      <c r="D175" s="28">
        <v>0.8778359511</v>
      </c>
      <c r="E175" s="28">
        <v>420</v>
      </c>
      <c r="F175" s="28">
        <v>0.1221640489</v>
      </c>
      <c r="G175" s="28">
        <v>1931</v>
      </c>
    </row>
    <row r="176" spans="1:7">
      <c r="A176" s="28">
        <v>33402100101</v>
      </c>
      <c r="B176" s="28">
        <v>8394</v>
      </c>
      <c r="C176" s="28">
        <v>7376</v>
      </c>
      <c r="D176" s="28">
        <v>0.8787228973</v>
      </c>
      <c r="E176" s="28">
        <v>1018</v>
      </c>
      <c r="F176" s="28">
        <v>0.1212771027</v>
      </c>
      <c r="G176" s="28">
        <v>4954</v>
      </c>
    </row>
    <row r="177" spans="1:7">
      <c r="A177" s="28">
        <v>33402010209</v>
      </c>
      <c r="B177" s="28">
        <v>3338</v>
      </c>
      <c r="C177" s="28">
        <v>2935</v>
      </c>
      <c r="D177" s="28">
        <v>0.8792690234</v>
      </c>
      <c r="E177" s="28">
        <v>403</v>
      </c>
      <c r="F177" s="28">
        <v>0.1207309766</v>
      </c>
      <c r="G177" s="28">
        <v>2183</v>
      </c>
    </row>
    <row r="178" spans="1:7">
      <c r="A178" s="28">
        <v>334023001</v>
      </c>
      <c r="B178" s="28">
        <v>31510</v>
      </c>
      <c r="C178" s="28">
        <v>27719</v>
      </c>
      <c r="D178" s="28">
        <v>0.8796889876</v>
      </c>
      <c r="E178" s="28">
        <v>3791</v>
      </c>
      <c r="F178" s="28">
        <v>0.1203110124</v>
      </c>
      <c r="G178" s="28">
        <v>18996</v>
      </c>
    </row>
    <row r="179" spans="1:7">
      <c r="A179" s="28">
        <v>33401300120</v>
      </c>
      <c r="B179" s="28">
        <v>14194</v>
      </c>
      <c r="C179" s="28">
        <v>12487</v>
      </c>
      <c r="D179" s="28">
        <v>0.8797379174</v>
      </c>
      <c r="E179" s="28">
        <v>1707</v>
      </c>
      <c r="F179" s="28">
        <v>0.1202620826</v>
      </c>
      <c r="G179" s="28">
        <v>7467</v>
      </c>
    </row>
    <row r="180" spans="1:7">
      <c r="A180" s="28">
        <v>33403010124</v>
      </c>
      <c r="B180" s="28">
        <v>8967</v>
      </c>
      <c r="C180" s="28">
        <v>7889</v>
      </c>
      <c r="D180" s="28">
        <v>0.8797814208</v>
      </c>
      <c r="E180" s="28">
        <v>1078</v>
      </c>
      <c r="F180" s="28">
        <v>0.1202185792</v>
      </c>
      <c r="G180" s="28">
        <v>5214</v>
      </c>
    </row>
    <row r="181" spans="1:7">
      <c r="A181" s="28">
        <v>33402100107</v>
      </c>
      <c r="B181" s="28">
        <v>9360</v>
      </c>
      <c r="C181" s="28">
        <v>8243</v>
      </c>
      <c r="D181" s="28">
        <v>0.8806623932</v>
      </c>
      <c r="E181" s="28">
        <v>1117</v>
      </c>
      <c r="F181" s="28">
        <v>0.1193376068</v>
      </c>
      <c r="G181" s="28">
        <v>4526</v>
      </c>
    </row>
    <row r="182" spans="1:7">
      <c r="A182" s="28">
        <v>33401400114</v>
      </c>
      <c r="B182" s="28">
        <v>32805</v>
      </c>
      <c r="C182" s="28">
        <v>28920</v>
      </c>
      <c r="D182" s="28">
        <v>0.881572931</v>
      </c>
      <c r="E182" s="28">
        <v>3885</v>
      </c>
      <c r="F182" s="28">
        <v>0.118427069</v>
      </c>
      <c r="G182" s="28">
        <v>17955</v>
      </c>
    </row>
    <row r="183" spans="1:7">
      <c r="A183" s="28">
        <v>33401600121</v>
      </c>
      <c r="B183" s="28">
        <v>896</v>
      </c>
      <c r="C183" s="28">
        <v>790</v>
      </c>
      <c r="D183" s="28">
        <v>0.8816964286</v>
      </c>
      <c r="E183" s="28">
        <v>106</v>
      </c>
      <c r="F183" s="28">
        <v>0.1183035714</v>
      </c>
      <c r="G183" s="28">
        <v>564</v>
      </c>
    </row>
    <row r="184" spans="1:7">
      <c r="A184" s="28">
        <v>33401400150</v>
      </c>
      <c r="B184" s="28">
        <v>27142</v>
      </c>
      <c r="C184" s="28">
        <v>23942</v>
      </c>
      <c r="D184" s="28">
        <v>0.88210154</v>
      </c>
      <c r="E184" s="28">
        <v>3200</v>
      </c>
      <c r="F184" s="28">
        <v>0.11789846</v>
      </c>
      <c r="G184" s="28">
        <v>16396</v>
      </c>
    </row>
    <row r="185" spans="1:7">
      <c r="A185" s="28">
        <v>33401900104</v>
      </c>
      <c r="B185" s="28">
        <v>2565</v>
      </c>
      <c r="C185" s="28">
        <v>2263</v>
      </c>
      <c r="D185" s="28">
        <v>0.8822612086</v>
      </c>
      <c r="E185" s="28">
        <v>302</v>
      </c>
      <c r="F185" s="28">
        <v>0.1177387914</v>
      </c>
      <c r="G185" s="28">
        <v>2019</v>
      </c>
    </row>
    <row r="186" spans="1:7">
      <c r="A186" s="28">
        <v>33402010808</v>
      </c>
      <c r="B186" s="28">
        <v>4276</v>
      </c>
      <c r="C186" s="28">
        <v>3773</v>
      </c>
      <c r="D186" s="28">
        <v>0.8823666978</v>
      </c>
      <c r="E186" s="28">
        <v>503</v>
      </c>
      <c r="F186" s="28">
        <v>0.1176333022</v>
      </c>
      <c r="G186" s="28">
        <v>2835</v>
      </c>
    </row>
    <row r="187" spans="1:7">
      <c r="A187" s="28">
        <v>33401300124</v>
      </c>
      <c r="B187" s="28">
        <v>4676</v>
      </c>
      <c r="C187" s="28">
        <v>4126</v>
      </c>
      <c r="D187" s="28">
        <v>0.8823781009</v>
      </c>
      <c r="E187" s="28">
        <v>550</v>
      </c>
      <c r="F187" s="28">
        <v>0.1176218991</v>
      </c>
      <c r="G187" s="28">
        <v>1899</v>
      </c>
    </row>
    <row r="188" spans="1:7">
      <c r="A188" s="28">
        <v>33401010741</v>
      </c>
      <c r="B188" s="28">
        <v>4406</v>
      </c>
      <c r="C188" s="28">
        <v>3891</v>
      </c>
      <c r="D188" s="28">
        <v>0.8831139355</v>
      </c>
      <c r="E188" s="28">
        <v>515</v>
      </c>
      <c r="F188" s="28">
        <v>0.1168860645</v>
      </c>
      <c r="G188" s="28">
        <v>2394</v>
      </c>
    </row>
    <row r="189" hidden="1" spans="1:7">
      <c r="A189" s="28">
        <v>334074001</v>
      </c>
      <c r="B189" s="28">
        <v>77</v>
      </c>
      <c r="C189" s="28">
        <v>68</v>
      </c>
      <c r="D189" s="28">
        <v>0.8831168831</v>
      </c>
      <c r="E189" s="28">
        <v>9</v>
      </c>
      <c r="F189" s="28">
        <v>0.1168831169</v>
      </c>
      <c r="G189" s="28">
        <v>6295</v>
      </c>
    </row>
    <row r="190" hidden="1" spans="1:7">
      <c r="A190" s="28">
        <v>33406400131</v>
      </c>
      <c r="B190" s="28">
        <v>26</v>
      </c>
      <c r="C190" s="28">
        <v>23</v>
      </c>
      <c r="D190" s="28">
        <v>0.8846153846</v>
      </c>
      <c r="E190" s="28">
        <v>3</v>
      </c>
      <c r="F190" s="28">
        <v>0.1153846154</v>
      </c>
      <c r="G190" s="28">
        <v>7224</v>
      </c>
    </row>
    <row r="191" spans="1:7">
      <c r="A191" s="28">
        <v>33401300130</v>
      </c>
      <c r="B191" s="28">
        <v>17268</v>
      </c>
      <c r="C191" s="28">
        <v>15290</v>
      </c>
      <c r="D191" s="28">
        <v>0.8854528608</v>
      </c>
      <c r="E191" s="28">
        <v>1978</v>
      </c>
      <c r="F191" s="28">
        <v>0.1145471392</v>
      </c>
      <c r="G191" s="28">
        <v>8391</v>
      </c>
    </row>
    <row r="192" spans="1:7">
      <c r="A192" s="28">
        <v>33402010612</v>
      </c>
      <c r="B192" s="28">
        <v>2364</v>
      </c>
      <c r="C192" s="28">
        <v>2095</v>
      </c>
      <c r="D192" s="28">
        <v>0.8862098139</v>
      </c>
      <c r="E192" s="28">
        <v>269</v>
      </c>
      <c r="F192" s="28">
        <v>0.1137901861</v>
      </c>
      <c r="G192" s="28">
        <v>1606</v>
      </c>
    </row>
    <row r="193" spans="1:7">
      <c r="A193" s="28">
        <v>33402010810</v>
      </c>
      <c r="B193" s="28">
        <v>4763</v>
      </c>
      <c r="C193" s="28">
        <v>4223</v>
      </c>
      <c r="D193" s="28">
        <v>0.886626076</v>
      </c>
      <c r="E193" s="28">
        <v>540</v>
      </c>
      <c r="F193" s="28">
        <v>0.113373924</v>
      </c>
      <c r="G193" s="28">
        <v>3285</v>
      </c>
    </row>
    <row r="194" spans="1:7">
      <c r="A194" s="28">
        <v>33401700110</v>
      </c>
      <c r="B194" s="28">
        <v>30319</v>
      </c>
      <c r="C194" s="28">
        <v>26894</v>
      </c>
      <c r="D194" s="28">
        <v>0.8870345328</v>
      </c>
      <c r="E194" s="28">
        <v>3425</v>
      </c>
      <c r="F194" s="28">
        <v>0.1129654672</v>
      </c>
      <c r="G194" s="28">
        <v>18547</v>
      </c>
    </row>
    <row r="195" spans="1:7">
      <c r="A195" s="28">
        <v>33402500122</v>
      </c>
      <c r="B195" s="28">
        <v>3548</v>
      </c>
      <c r="C195" s="28">
        <v>3152</v>
      </c>
      <c r="D195" s="28">
        <v>0.8883878241</v>
      </c>
      <c r="E195" s="28">
        <v>396</v>
      </c>
      <c r="F195" s="28">
        <v>0.1116121759</v>
      </c>
      <c r="G195" s="28">
        <v>2315</v>
      </c>
    </row>
    <row r="196" hidden="1" spans="1:7">
      <c r="A196" s="28">
        <v>33406300120</v>
      </c>
      <c r="B196" s="28">
        <v>36</v>
      </c>
      <c r="C196" s="28">
        <v>32</v>
      </c>
      <c r="D196" s="28">
        <v>0.8888888889</v>
      </c>
      <c r="E196" s="28">
        <v>4</v>
      </c>
      <c r="F196" s="28">
        <v>0.1111111111</v>
      </c>
      <c r="G196" s="28">
        <v>10976</v>
      </c>
    </row>
    <row r="197" hidden="1" spans="1:7">
      <c r="A197" s="28">
        <v>33407500115</v>
      </c>
      <c r="B197" s="28">
        <v>9</v>
      </c>
      <c r="C197" s="28">
        <v>8</v>
      </c>
      <c r="D197" s="28">
        <v>0.8888888889</v>
      </c>
      <c r="E197" s="28">
        <v>1</v>
      </c>
      <c r="F197" s="28">
        <v>0.1111111111</v>
      </c>
      <c r="G197" s="28">
        <v>4067</v>
      </c>
    </row>
    <row r="198" hidden="1" spans="1:7">
      <c r="A198" s="28">
        <v>33406400142</v>
      </c>
      <c r="B198" s="28">
        <v>9</v>
      </c>
      <c r="C198" s="28">
        <v>8</v>
      </c>
      <c r="D198" s="28">
        <v>0.8888888889</v>
      </c>
      <c r="E198" s="28">
        <v>1</v>
      </c>
      <c r="F198" s="28">
        <v>0.1111111111</v>
      </c>
      <c r="G198" s="28">
        <v>2143</v>
      </c>
    </row>
    <row r="199" spans="1:7">
      <c r="A199" s="28">
        <v>33401700140</v>
      </c>
      <c r="B199" s="28">
        <v>634</v>
      </c>
      <c r="C199" s="28">
        <v>564</v>
      </c>
      <c r="D199" s="28">
        <v>0.8895899054</v>
      </c>
      <c r="E199" s="28">
        <v>70</v>
      </c>
      <c r="F199" s="28">
        <v>0.1104100946</v>
      </c>
      <c r="G199" s="28">
        <v>299</v>
      </c>
    </row>
    <row r="200" hidden="1" spans="1:7">
      <c r="A200" s="28">
        <v>334050101</v>
      </c>
      <c r="B200" s="28">
        <v>145</v>
      </c>
      <c r="C200" s="28">
        <v>129</v>
      </c>
      <c r="D200" s="28">
        <v>0.8896551724</v>
      </c>
      <c r="E200" s="28">
        <v>16</v>
      </c>
      <c r="F200" s="28">
        <v>0.1103448276</v>
      </c>
      <c r="G200" s="28">
        <v>66300</v>
      </c>
    </row>
    <row r="201" hidden="1" spans="1:7">
      <c r="A201" s="28">
        <v>33408010100</v>
      </c>
      <c r="B201" s="28">
        <v>164</v>
      </c>
      <c r="C201" s="28">
        <v>146</v>
      </c>
      <c r="D201" s="28">
        <v>0.8902439024</v>
      </c>
      <c r="E201" s="28">
        <v>18</v>
      </c>
      <c r="F201" s="28">
        <v>0.1097560976</v>
      </c>
      <c r="G201" s="28">
        <v>62630</v>
      </c>
    </row>
    <row r="202" spans="1:7">
      <c r="A202" s="28">
        <v>33403010213</v>
      </c>
      <c r="B202" s="28">
        <v>30123</v>
      </c>
      <c r="C202" s="28">
        <v>26881</v>
      </c>
      <c r="D202" s="28">
        <v>0.8923745975</v>
      </c>
      <c r="E202" s="28">
        <v>3242</v>
      </c>
      <c r="F202" s="28">
        <v>0.1076254025</v>
      </c>
      <c r="G202" s="28">
        <v>17041</v>
      </c>
    </row>
    <row r="203" spans="1:7">
      <c r="A203" s="28">
        <v>33401010128</v>
      </c>
      <c r="B203" s="28">
        <v>905</v>
      </c>
      <c r="C203" s="28">
        <v>808</v>
      </c>
      <c r="D203" s="28">
        <v>0.8928176796</v>
      </c>
      <c r="E203" s="28">
        <v>97</v>
      </c>
      <c r="F203" s="28">
        <v>0.1071823204</v>
      </c>
      <c r="G203" s="28">
        <v>521</v>
      </c>
    </row>
    <row r="204" spans="1:7">
      <c r="A204" s="28">
        <v>33401010743</v>
      </c>
      <c r="B204" s="28">
        <v>5272</v>
      </c>
      <c r="C204" s="28">
        <v>4708</v>
      </c>
      <c r="D204" s="28">
        <v>0.8930197269</v>
      </c>
      <c r="E204" s="28">
        <v>564</v>
      </c>
      <c r="F204" s="28">
        <v>0.1069802731</v>
      </c>
      <c r="G204" s="28">
        <v>2861</v>
      </c>
    </row>
    <row r="205" spans="1:7">
      <c r="A205" s="28">
        <v>33401300122</v>
      </c>
      <c r="B205" s="28">
        <v>3437</v>
      </c>
      <c r="C205" s="28">
        <v>3071</v>
      </c>
      <c r="D205" s="28">
        <v>0.8935117835</v>
      </c>
      <c r="E205" s="28">
        <v>366</v>
      </c>
      <c r="F205" s="28">
        <v>0.1064882165</v>
      </c>
      <c r="G205" s="28">
        <v>1987</v>
      </c>
    </row>
    <row r="206" spans="1:7">
      <c r="A206" s="28">
        <v>33402010608</v>
      </c>
      <c r="B206" s="28">
        <v>5680</v>
      </c>
      <c r="C206" s="28">
        <v>5081</v>
      </c>
      <c r="D206" s="28">
        <v>0.8945422535</v>
      </c>
      <c r="E206" s="28">
        <v>599</v>
      </c>
      <c r="F206" s="28">
        <v>0.1054577465</v>
      </c>
      <c r="G206" s="28">
        <v>3684</v>
      </c>
    </row>
    <row r="207" hidden="1" spans="1:7">
      <c r="A207" s="28">
        <v>33405800121</v>
      </c>
      <c r="B207" s="28">
        <v>19</v>
      </c>
      <c r="C207" s="28">
        <v>17</v>
      </c>
      <c r="D207" s="28">
        <v>0.8947368421</v>
      </c>
      <c r="E207" s="28">
        <v>2</v>
      </c>
      <c r="F207" s="28">
        <v>0.1052631579</v>
      </c>
      <c r="G207" s="28">
        <v>15355</v>
      </c>
    </row>
    <row r="208" spans="1:7">
      <c r="A208" s="28">
        <v>33401500133</v>
      </c>
      <c r="B208" s="28">
        <v>1896</v>
      </c>
      <c r="C208" s="28">
        <v>1697</v>
      </c>
      <c r="D208" s="28">
        <v>0.8950421941</v>
      </c>
      <c r="E208" s="28">
        <v>199</v>
      </c>
      <c r="F208" s="28">
        <v>0.1049578059</v>
      </c>
      <c r="G208" s="28">
        <v>1073</v>
      </c>
    </row>
    <row r="209" spans="1:7">
      <c r="A209" s="28">
        <v>33401700112</v>
      </c>
      <c r="B209" s="28">
        <v>1823</v>
      </c>
      <c r="C209" s="28">
        <v>1632</v>
      </c>
      <c r="D209" s="28">
        <v>0.8952276467</v>
      </c>
      <c r="E209" s="28">
        <v>191</v>
      </c>
      <c r="F209" s="28">
        <v>0.1047723533</v>
      </c>
      <c r="G209" s="28">
        <v>1127</v>
      </c>
    </row>
    <row r="210" spans="1:7">
      <c r="A210" s="28">
        <v>33401400131</v>
      </c>
      <c r="B210" s="28">
        <v>7228</v>
      </c>
      <c r="C210" s="28">
        <v>6473</v>
      </c>
      <c r="D210" s="28">
        <v>0.8955451024</v>
      </c>
      <c r="E210" s="28">
        <v>755</v>
      </c>
      <c r="F210" s="28">
        <v>0.1044548976</v>
      </c>
      <c r="G210" s="28">
        <v>5153</v>
      </c>
    </row>
    <row r="211" spans="1:7">
      <c r="A211" s="28">
        <v>33401300113</v>
      </c>
      <c r="B211" s="28">
        <v>6639</v>
      </c>
      <c r="C211" s="28">
        <v>5946</v>
      </c>
      <c r="D211" s="28">
        <v>0.8956168098</v>
      </c>
      <c r="E211" s="28">
        <v>693</v>
      </c>
      <c r="F211" s="28">
        <v>0.1043831902</v>
      </c>
      <c r="G211" s="28">
        <v>3643</v>
      </c>
    </row>
    <row r="212" hidden="1" spans="1:7">
      <c r="A212" s="28">
        <v>33405500100</v>
      </c>
      <c r="B212" s="28">
        <v>58</v>
      </c>
      <c r="C212" s="28">
        <v>52</v>
      </c>
      <c r="D212" s="28">
        <v>0.8965517241</v>
      </c>
      <c r="E212" s="28">
        <v>6</v>
      </c>
      <c r="F212" s="28">
        <v>0.1034482759</v>
      </c>
      <c r="G212" s="28">
        <v>16064</v>
      </c>
    </row>
    <row r="213" spans="1:7">
      <c r="A213" s="28">
        <v>33402300119</v>
      </c>
      <c r="B213" s="28">
        <v>4630</v>
      </c>
      <c r="C213" s="28">
        <v>4156</v>
      </c>
      <c r="D213" s="28">
        <v>0.8976241901</v>
      </c>
      <c r="E213" s="28">
        <v>474</v>
      </c>
      <c r="F213" s="28">
        <v>0.1023758099</v>
      </c>
      <c r="G213" s="28">
        <v>2665</v>
      </c>
    </row>
    <row r="214" spans="1:7">
      <c r="A214" s="28">
        <v>33401800113</v>
      </c>
      <c r="B214" s="28">
        <v>2249</v>
      </c>
      <c r="C214" s="28">
        <v>2019</v>
      </c>
      <c r="D214" s="28">
        <v>0.8977323255</v>
      </c>
      <c r="E214" s="28">
        <v>230</v>
      </c>
      <c r="F214" s="28">
        <v>0.1022676745</v>
      </c>
      <c r="G214" s="28">
        <v>1568</v>
      </c>
    </row>
    <row r="215" spans="1:7">
      <c r="A215" s="28">
        <v>33403010212</v>
      </c>
      <c r="B215" s="28">
        <v>8898</v>
      </c>
      <c r="C215" s="28">
        <v>7992</v>
      </c>
      <c r="D215" s="28">
        <v>0.8981793662</v>
      </c>
      <c r="E215" s="28">
        <v>906</v>
      </c>
      <c r="F215" s="28">
        <v>0.1018206339</v>
      </c>
      <c r="G215" s="28">
        <v>5359</v>
      </c>
    </row>
    <row r="216" spans="1:7">
      <c r="A216" s="28">
        <v>33401600112</v>
      </c>
      <c r="B216" s="28">
        <v>3400</v>
      </c>
      <c r="C216" s="28">
        <v>3054</v>
      </c>
      <c r="D216" s="28">
        <v>0.8982352941</v>
      </c>
      <c r="E216" s="28">
        <v>346</v>
      </c>
      <c r="F216" s="28">
        <v>0.1017647059</v>
      </c>
      <c r="G216" s="28">
        <v>2297</v>
      </c>
    </row>
    <row r="217" hidden="1" spans="1:7">
      <c r="A217" s="28">
        <v>33404200101</v>
      </c>
      <c r="B217" s="28">
        <v>59</v>
      </c>
      <c r="C217" s="28">
        <v>53</v>
      </c>
      <c r="D217" s="28">
        <v>0.8983050847</v>
      </c>
      <c r="E217" s="28">
        <v>6</v>
      </c>
      <c r="F217" s="28">
        <v>0.1016949153</v>
      </c>
      <c r="G217" s="28">
        <v>9912</v>
      </c>
    </row>
    <row r="218" spans="1:7">
      <c r="A218" s="28">
        <v>33402500118</v>
      </c>
      <c r="B218" s="28">
        <v>3957</v>
      </c>
      <c r="C218" s="28">
        <v>3556</v>
      </c>
      <c r="D218" s="28">
        <v>0.8986606015</v>
      </c>
      <c r="E218" s="28">
        <v>401</v>
      </c>
      <c r="F218" s="28">
        <v>0.1013393985</v>
      </c>
      <c r="G218" s="28">
        <v>2498</v>
      </c>
    </row>
    <row r="219" spans="1:7">
      <c r="A219" s="28">
        <v>33401010130</v>
      </c>
      <c r="B219" s="28">
        <v>3611</v>
      </c>
      <c r="C219" s="28">
        <v>3246</v>
      </c>
      <c r="D219" s="28">
        <v>0.8989199668</v>
      </c>
      <c r="E219" s="28">
        <v>365</v>
      </c>
      <c r="F219" s="28">
        <v>0.1010800332</v>
      </c>
      <c r="G219" s="28">
        <v>2261</v>
      </c>
    </row>
    <row r="220" spans="1:7">
      <c r="A220" s="28">
        <v>334015001</v>
      </c>
      <c r="B220" s="28">
        <v>10759</v>
      </c>
      <c r="C220" s="28">
        <v>9673</v>
      </c>
      <c r="D220" s="28">
        <v>0.899061251</v>
      </c>
      <c r="E220" s="28">
        <v>1086</v>
      </c>
      <c r="F220" s="28">
        <v>0.100938749</v>
      </c>
      <c r="G220" s="28">
        <v>7757</v>
      </c>
    </row>
    <row r="221" spans="1:7">
      <c r="A221" s="28">
        <v>33401700120</v>
      </c>
      <c r="B221" s="28">
        <v>2224</v>
      </c>
      <c r="C221" s="28">
        <v>2000</v>
      </c>
      <c r="D221" s="28">
        <v>0.8992805755</v>
      </c>
      <c r="E221" s="28">
        <v>224</v>
      </c>
      <c r="F221" s="28">
        <v>0.1007194245</v>
      </c>
      <c r="G221" s="28">
        <v>1124</v>
      </c>
    </row>
    <row r="222" spans="1:7">
      <c r="A222" s="28">
        <v>33402300114</v>
      </c>
      <c r="B222" s="28">
        <v>11609</v>
      </c>
      <c r="C222" s="28">
        <v>10443</v>
      </c>
      <c r="D222" s="28">
        <v>0.8995606857</v>
      </c>
      <c r="E222" s="28">
        <v>1166</v>
      </c>
      <c r="F222" s="28">
        <v>0.1004393143</v>
      </c>
      <c r="G222" s="28">
        <v>7092</v>
      </c>
    </row>
    <row r="223" hidden="1" spans="1:7">
      <c r="A223" s="28">
        <v>33408300140</v>
      </c>
      <c r="B223" s="28">
        <v>10</v>
      </c>
      <c r="C223" s="28">
        <v>9</v>
      </c>
      <c r="D223" s="28">
        <v>0.9</v>
      </c>
      <c r="E223" s="28">
        <v>1</v>
      </c>
      <c r="F223" s="28">
        <v>0.1</v>
      </c>
      <c r="G223" s="28">
        <v>2742</v>
      </c>
    </row>
    <row r="224" hidden="1" spans="1:7">
      <c r="A224" s="28">
        <v>33404100102</v>
      </c>
      <c r="B224" s="28">
        <v>30</v>
      </c>
      <c r="C224" s="28">
        <v>27</v>
      </c>
      <c r="D224" s="28">
        <v>0.9</v>
      </c>
      <c r="E224" s="28">
        <v>3</v>
      </c>
      <c r="F224" s="28">
        <v>0.1</v>
      </c>
      <c r="G224" s="28">
        <v>13176</v>
      </c>
    </row>
    <row r="225" hidden="1" spans="1:7">
      <c r="A225" s="28">
        <v>33407500103</v>
      </c>
      <c r="B225" s="28">
        <v>10</v>
      </c>
      <c r="C225" s="28">
        <v>9</v>
      </c>
      <c r="D225" s="28">
        <v>0.9</v>
      </c>
      <c r="E225" s="28">
        <v>1</v>
      </c>
      <c r="F225" s="28">
        <v>0.1</v>
      </c>
      <c r="G225" s="28">
        <v>2233</v>
      </c>
    </row>
    <row r="226" hidden="1" spans="1:7">
      <c r="A226" s="28">
        <v>33406400137</v>
      </c>
      <c r="B226" s="28">
        <v>10</v>
      </c>
      <c r="C226" s="28">
        <v>9</v>
      </c>
      <c r="D226" s="28">
        <v>0.9</v>
      </c>
      <c r="E226" s="28">
        <v>1</v>
      </c>
      <c r="F226" s="28">
        <v>0.1</v>
      </c>
      <c r="G226" s="28">
        <v>992</v>
      </c>
    </row>
    <row r="227" hidden="1" spans="1:7">
      <c r="A227" s="28">
        <v>33406700134</v>
      </c>
      <c r="B227" s="28">
        <v>20</v>
      </c>
      <c r="C227" s="28">
        <v>18</v>
      </c>
      <c r="D227" s="28">
        <v>0.9</v>
      </c>
      <c r="E227" s="28">
        <v>2</v>
      </c>
      <c r="F227" s="28">
        <v>0.1</v>
      </c>
      <c r="G227" s="28">
        <v>1530</v>
      </c>
    </row>
    <row r="228" hidden="1" spans="1:7">
      <c r="A228" s="28">
        <v>33404600104</v>
      </c>
      <c r="B228" s="28">
        <v>10</v>
      </c>
      <c r="C228" s="28">
        <v>9</v>
      </c>
      <c r="D228" s="28">
        <v>0.9</v>
      </c>
      <c r="E228" s="28">
        <v>1</v>
      </c>
      <c r="F228" s="28">
        <v>0.1</v>
      </c>
      <c r="G228" s="28">
        <v>6321</v>
      </c>
    </row>
    <row r="229" hidden="1" spans="1:7">
      <c r="A229" s="28">
        <v>33405010306</v>
      </c>
      <c r="B229" s="28">
        <v>111</v>
      </c>
      <c r="C229" s="28">
        <v>100</v>
      </c>
      <c r="D229" s="28">
        <v>0.9009009009</v>
      </c>
      <c r="E229" s="28">
        <v>11</v>
      </c>
      <c r="F229" s="28">
        <v>0.0990990991</v>
      </c>
      <c r="G229" s="28">
        <v>33070</v>
      </c>
    </row>
    <row r="230" spans="1:7">
      <c r="A230" s="28">
        <v>33401300112</v>
      </c>
      <c r="B230" s="28">
        <v>9808</v>
      </c>
      <c r="C230" s="28">
        <v>8847</v>
      </c>
      <c r="D230" s="28">
        <v>0.9020187602</v>
      </c>
      <c r="E230" s="28">
        <v>961</v>
      </c>
      <c r="F230" s="28">
        <v>0.0979812398</v>
      </c>
      <c r="G230" s="28">
        <v>5557</v>
      </c>
    </row>
    <row r="231" spans="1:7">
      <c r="A231" s="28">
        <v>33401400121</v>
      </c>
      <c r="B231" s="28">
        <v>7763</v>
      </c>
      <c r="C231" s="28">
        <v>7004</v>
      </c>
      <c r="D231" s="28">
        <v>0.9022285199</v>
      </c>
      <c r="E231" s="28">
        <v>759</v>
      </c>
      <c r="F231" s="28">
        <v>0.0977714801</v>
      </c>
      <c r="G231" s="28">
        <v>5015</v>
      </c>
    </row>
    <row r="232" spans="1:7">
      <c r="A232" s="28">
        <v>33401700141</v>
      </c>
      <c r="B232" s="28">
        <v>1647</v>
      </c>
      <c r="C232" s="28">
        <v>1486</v>
      </c>
      <c r="D232" s="28">
        <v>0.9022465088</v>
      </c>
      <c r="E232" s="28">
        <v>161</v>
      </c>
      <c r="F232" s="28">
        <v>0.0977534912</v>
      </c>
      <c r="G232" s="28">
        <v>1516</v>
      </c>
    </row>
    <row r="233" spans="1:7">
      <c r="A233" s="28">
        <v>33401700111</v>
      </c>
      <c r="B233" s="28">
        <v>9486</v>
      </c>
      <c r="C233" s="28">
        <v>8561</v>
      </c>
      <c r="D233" s="28">
        <v>0.9024878769</v>
      </c>
      <c r="E233" s="28">
        <v>925</v>
      </c>
      <c r="F233" s="28">
        <v>0.0975121231</v>
      </c>
      <c r="G233" s="28">
        <v>6039</v>
      </c>
    </row>
    <row r="234" spans="1:7">
      <c r="A234" s="28">
        <v>33401500127</v>
      </c>
      <c r="B234" s="28">
        <v>6277</v>
      </c>
      <c r="C234" s="28">
        <v>5675</v>
      </c>
      <c r="D234" s="28">
        <v>0.9040943126</v>
      </c>
      <c r="E234" s="28">
        <v>602</v>
      </c>
      <c r="F234" s="28">
        <v>0.0959056874</v>
      </c>
      <c r="G234" s="28">
        <v>3504</v>
      </c>
    </row>
    <row r="235" spans="1:7">
      <c r="A235" s="28">
        <v>33401400141</v>
      </c>
      <c r="B235" s="28">
        <v>16050</v>
      </c>
      <c r="C235" s="28">
        <v>14511</v>
      </c>
      <c r="D235" s="28">
        <v>0.9041121495</v>
      </c>
      <c r="E235" s="28">
        <v>1539</v>
      </c>
      <c r="F235" s="28">
        <v>0.0958878505</v>
      </c>
      <c r="G235" s="28">
        <v>8489</v>
      </c>
    </row>
    <row r="236" spans="1:7">
      <c r="A236" s="28">
        <v>33401900101</v>
      </c>
      <c r="B236" s="28">
        <v>2142</v>
      </c>
      <c r="C236" s="28">
        <v>1937</v>
      </c>
      <c r="D236" s="28">
        <v>0.9042950514</v>
      </c>
      <c r="E236" s="28">
        <v>205</v>
      </c>
      <c r="F236" s="28">
        <v>0.0957049486</v>
      </c>
      <c r="G236" s="28">
        <v>1349</v>
      </c>
    </row>
    <row r="237" spans="1:7">
      <c r="A237" s="28">
        <v>33401600126</v>
      </c>
      <c r="B237" s="28">
        <v>723</v>
      </c>
      <c r="C237" s="28">
        <v>654</v>
      </c>
      <c r="D237" s="28">
        <v>0.9045643154</v>
      </c>
      <c r="E237" s="28">
        <v>69</v>
      </c>
      <c r="F237" s="28">
        <v>0.0954356846</v>
      </c>
      <c r="G237" s="28">
        <v>384</v>
      </c>
    </row>
    <row r="238" hidden="1" spans="1:7">
      <c r="A238" s="28">
        <v>334071001</v>
      </c>
      <c r="B238" s="28">
        <v>63</v>
      </c>
      <c r="C238" s="28">
        <v>57</v>
      </c>
      <c r="D238" s="28">
        <v>0.9047619048</v>
      </c>
      <c r="E238" s="28">
        <v>6</v>
      </c>
      <c r="F238" s="28">
        <v>0.0952380952</v>
      </c>
      <c r="G238" s="28">
        <v>24861</v>
      </c>
    </row>
    <row r="239" hidden="1" spans="1:7">
      <c r="A239" s="28">
        <v>33404010104</v>
      </c>
      <c r="B239" s="28">
        <v>42</v>
      </c>
      <c r="C239" s="28">
        <v>38</v>
      </c>
      <c r="D239" s="28">
        <v>0.9047619048</v>
      </c>
      <c r="E239" s="28">
        <v>4</v>
      </c>
      <c r="F239" s="28">
        <v>0.0952380952</v>
      </c>
      <c r="G239" s="28">
        <v>18451</v>
      </c>
    </row>
    <row r="240" spans="1:7">
      <c r="A240" s="28">
        <v>33402010610</v>
      </c>
      <c r="B240" s="28">
        <v>5607</v>
      </c>
      <c r="C240" s="28">
        <v>5074</v>
      </c>
      <c r="D240" s="28">
        <v>0.9049402533</v>
      </c>
      <c r="E240" s="28">
        <v>533</v>
      </c>
      <c r="F240" s="28">
        <v>0.0950597467</v>
      </c>
      <c r="G240" s="28">
        <v>3469</v>
      </c>
    </row>
    <row r="241" spans="1:7">
      <c r="A241" s="28">
        <v>33401500128</v>
      </c>
      <c r="B241" s="28">
        <v>1032</v>
      </c>
      <c r="C241" s="28">
        <v>934</v>
      </c>
      <c r="D241" s="28">
        <v>0.9050387597</v>
      </c>
      <c r="E241" s="28">
        <v>98</v>
      </c>
      <c r="F241" s="28">
        <v>0.0949612403</v>
      </c>
      <c r="G241" s="28">
        <v>713</v>
      </c>
    </row>
    <row r="242" spans="1:7">
      <c r="A242" s="28">
        <v>334018001</v>
      </c>
      <c r="B242" s="28">
        <v>14729</v>
      </c>
      <c r="C242" s="28">
        <v>13332</v>
      </c>
      <c r="D242" s="28">
        <v>0.9051530993</v>
      </c>
      <c r="E242" s="28">
        <v>1397</v>
      </c>
      <c r="F242" s="28">
        <v>0.0948469007</v>
      </c>
      <c r="G242" s="28">
        <v>8309</v>
      </c>
    </row>
    <row r="243" spans="1:7">
      <c r="A243" s="28">
        <v>33401900102</v>
      </c>
      <c r="B243" s="28">
        <v>1351</v>
      </c>
      <c r="C243" s="28">
        <v>1223</v>
      </c>
      <c r="D243" s="28">
        <v>0.9052553664</v>
      </c>
      <c r="E243" s="28">
        <v>128</v>
      </c>
      <c r="F243" s="28">
        <v>0.0947446336</v>
      </c>
      <c r="G243" s="28">
        <v>784</v>
      </c>
    </row>
    <row r="244" spans="1:7">
      <c r="A244" s="28">
        <v>33401010129</v>
      </c>
      <c r="B244" s="28">
        <v>9639</v>
      </c>
      <c r="C244" s="28">
        <v>8726</v>
      </c>
      <c r="D244" s="28">
        <v>0.9052806308</v>
      </c>
      <c r="E244" s="28">
        <v>913</v>
      </c>
      <c r="F244" s="28">
        <v>0.0947193692</v>
      </c>
      <c r="G244" s="28">
        <v>5878</v>
      </c>
    </row>
    <row r="245" spans="1:7">
      <c r="A245" s="28">
        <v>33401700123</v>
      </c>
      <c r="B245" s="28">
        <v>676</v>
      </c>
      <c r="C245" s="28">
        <v>612</v>
      </c>
      <c r="D245" s="28">
        <v>0.9053254438</v>
      </c>
      <c r="E245" s="28">
        <v>64</v>
      </c>
      <c r="F245" s="28">
        <v>0.0946745562</v>
      </c>
      <c r="G245" s="28">
        <v>349</v>
      </c>
    </row>
    <row r="246" hidden="1" spans="1:7">
      <c r="A246" s="28">
        <v>33404100109</v>
      </c>
      <c r="B246" s="28">
        <v>53</v>
      </c>
      <c r="C246" s="28">
        <v>48</v>
      </c>
      <c r="D246" s="28">
        <v>0.9056603774</v>
      </c>
      <c r="E246" s="28">
        <v>5</v>
      </c>
      <c r="F246" s="28">
        <v>0.0943396226</v>
      </c>
      <c r="G246" s="28">
        <v>12674</v>
      </c>
    </row>
    <row r="247" spans="1:7">
      <c r="A247" s="28">
        <v>33402200110</v>
      </c>
      <c r="B247" s="28">
        <v>11313</v>
      </c>
      <c r="C247" s="28">
        <v>10246</v>
      </c>
      <c r="D247" s="28">
        <v>0.9056837267</v>
      </c>
      <c r="E247" s="28">
        <v>1067</v>
      </c>
      <c r="F247" s="28">
        <v>0.0943162733</v>
      </c>
      <c r="G247" s="28">
        <v>6423</v>
      </c>
    </row>
    <row r="248" spans="1:7">
      <c r="A248" s="28">
        <v>33401300123</v>
      </c>
      <c r="B248" s="28">
        <v>2797</v>
      </c>
      <c r="C248" s="28">
        <v>2534</v>
      </c>
      <c r="D248" s="28">
        <v>0.9059706829</v>
      </c>
      <c r="E248" s="28">
        <v>263</v>
      </c>
      <c r="F248" s="28">
        <v>0.0940293171</v>
      </c>
      <c r="G248" s="28">
        <v>1860</v>
      </c>
    </row>
    <row r="249" spans="1:7">
      <c r="A249" s="28">
        <v>33401500123</v>
      </c>
      <c r="B249" s="28">
        <v>7599</v>
      </c>
      <c r="C249" s="28">
        <v>6885</v>
      </c>
      <c r="D249" s="28">
        <v>0.9060402685</v>
      </c>
      <c r="E249" s="28">
        <v>714</v>
      </c>
      <c r="F249" s="28">
        <v>0.0939597315</v>
      </c>
      <c r="G249" s="28">
        <v>4366</v>
      </c>
    </row>
    <row r="250" spans="1:7">
      <c r="A250" s="28">
        <v>33401300127</v>
      </c>
      <c r="B250" s="28">
        <v>6865</v>
      </c>
      <c r="C250" s="28">
        <v>6220</v>
      </c>
      <c r="D250" s="28">
        <v>0.9060451566</v>
      </c>
      <c r="E250" s="28">
        <v>645</v>
      </c>
      <c r="F250" s="28">
        <v>0.0939548434</v>
      </c>
      <c r="G250" s="28">
        <v>4060</v>
      </c>
    </row>
    <row r="251" spans="1:7">
      <c r="A251" s="28">
        <v>334025001</v>
      </c>
      <c r="B251" s="28">
        <v>19972</v>
      </c>
      <c r="C251" s="28">
        <v>18097</v>
      </c>
      <c r="D251" s="28">
        <v>0.906118566</v>
      </c>
      <c r="E251" s="28">
        <v>1875</v>
      </c>
      <c r="F251" s="28">
        <v>0.093881434</v>
      </c>
      <c r="G251" s="28">
        <v>12085</v>
      </c>
    </row>
    <row r="252" hidden="1" spans="1:7">
      <c r="A252" s="28">
        <v>33403100111</v>
      </c>
      <c r="B252" s="28">
        <v>32</v>
      </c>
      <c r="C252" s="28">
        <v>29</v>
      </c>
      <c r="D252" s="28">
        <v>0.90625</v>
      </c>
      <c r="E252" s="28">
        <v>3</v>
      </c>
      <c r="F252" s="28">
        <v>0.09375</v>
      </c>
      <c r="G252" s="28">
        <v>13335</v>
      </c>
    </row>
    <row r="253" hidden="1" spans="1:7">
      <c r="A253" s="28">
        <v>33405300114</v>
      </c>
      <c r="B253" s="28">
        <v>129</v>
      </c>
      <c r="C253" s="28">
        <v>117</v>
      </c>
      <c r="D253" s="28">
        <v>0.9069767442</v>
      </c>
      <c r="E253" s="28">
        <v>12</v>
      </c>
      <c r="F253" s="28">
        <v>0.0930232558</v>
      </c>
      <c r="G253" s="28">
        <v>32557</v>
      </c>
    </row>
    <row r="254" spans="1:7">
      <c r="A254" s="28">
        <v>33401700114</v>
      </c>
      <c r="B254" s="28">
        <v>8643</v>
      </c>
      <c r="C254" s="28">
        <v>7844</v>
      </c>
      <c r="D254" s="28">
        <v>0.907555247</v>
      </c>
      <c r="E254" s="28">
        <v>799</v>
      </c>
      <c r="F254" s="28">
        <v>0.092444753</v>
      </c>
      <c r="G254" s="28">
        <v>5499</v>
      </c>
    </row>
    <row r="255" spans="1:7">
      <c r="A255" s="28">
        <v>33401300115</v>
      </c>
      <c r="B255" s="28">
        <v>2544</v>
      </c>
      <c r="C255" s="28">
        <v>2309</v>
      </c>
      <c r="D255" s="28">
        <v>0.9076257862</v>
      </c>
      <c r="E255" s="28">
        <v>235</v>
      </c>
      <c r="F255" s="28">
        <v>0.0923742138</v>
      </c>
      <c r="G255" s="28">
        <v>1817</v>
      </c>
    </row>
    <row r="256" spans="1:7">
      <c r="A256" s="28">
        <v>33402200114</v>
      </c>
      <c r="B256" s="28">
        <v>9917</v>
      </c>
      <c r="C256" s="28">
        <v>9007</v>
      </c>
      <c r="D256" s="28">
        <v>0.9082383785</v>
      </c>
      <c r="E256" s="28">
        <v>910</v>
      </c>
      <c r="F256" s="28">
        <v>0.0917616215</v>
      </c>
      <c r="G256" s="28">
        <v>6019</v>
      </c>
    </row>
    <row r="257" spans="1:7">
      <c r="A257" s="28">
        <v>33401300116</v>
      </c>
      <c r="B257" s="28">
        <v>4374</v>
      </c>
      <c r="C257" s="28">
        <v>3974</v>
      </c>
      <c r="D257" s="28">
        <v>0.9085505258</v>
      </c>
      <c r="E257" s="28">
        <v>400</v>
      </c>
      <c r="F257" s="28">
        <v>0.0914494742</v>
      </c>
      <c r="G257" s="28">
        <v>3096</v>
      </c>
    </row>
    <row r="258" spans="1:7">
      <c r="A258" s="28">
        <v>334016001</v>
      </c>
      <c r="B258" s="28">
        <v>27984</v>
      </c>
      <c r="C258" s="28">
        <v>25425</v>
      </c>
      <c r="D258" s="28">
        <v>0.9085548885</v>
      </c>
      <c r="E258" s="28">
        <v>2559</v>
      </c>
      <c r="F258" s="28">
        <v>0.0914451115</v>
      </c>
      <c r="G258" s="28">
        <v>15934</v>
      </c>
    </row>
    <row r="259" spans="1:7">
      <c r="A259" s="28">
        <v>33401300132</v>
      </c>
      <c r="B259" s="28">
        <v>4965</v>
      </c>
      <c r="C259" s="28">
        <v>4511</v>
      </c>
      <c r="D259" s="28">
        <v>0.9085599194</v>
      </c>
      <c r="E259" s="28">
        <v>454</v>
      </c>
      <c r="F259" s="28">
        <v>0.0914400806</v>
      </c>
      <c r="G259" s="28">
        <v>2921</v>
      </c>
    </row>
    <row r="260" spans="1:7">
      <c r="A260" s="28">
        <v>334020102</v>
      </c>
      <c r="B260" s="28">
        <v>3563</v>
      </c>
      <c r="C260" s="28">
        <v>3238</v>
      </c>
      <c r="D260" s="28">
        <v>0.908784732</v>
      </c>
      <c r="E260" s="28">
        <v>325</v>
      </c>
      <c r="F260" s="28">
        <v>0.091215268</v>
      </c>
      <c r="G260" s="28">
        <v>1124</v>
      </c>
    </row>
    <row r="261" hidden="1" spans="1:7">
      <c r="A261" s="28">
        <v>33404100106</v>
      </c>
      <c r="B261" s="28">
        <v>11</v>
      </c>
      <c r="C261" s="28">
        <v>10</v>
      </c>
      <c r="D261" s="28">
        <v>0.9090909091</v>
      </c>
      <c r="E261" s="28">
        <v>1</v>
      </c>
      <c r="F261" s="28">
        <v>0.0909090909</v>
      </c>
      <c r="G261" s="28">
        <v>2987</v>
      </c>
    </row>
    <row r="262" spans="1:7">
      <c r="A262" s="28">
        <v>33402010207</v>
      </c>
      <c r="B262" s="28">
        <v>11194</v>
      </c>
      <c r="C262" s="28">
        <v>10184</v>
      </c>
      <c r="D262" s="28">
        <v>0.9097730927</v>
      </c>
      <c r="E262" s="28">
        <v>1010</v>
      </c>
      <c r="F262" s="28">
        <v>0.0902269073</v>
      </c>
      <c r="G262" s="28">
        <v>6606</v>
      </c>
    </row>
    <row r="263" spans="1:7">
      <c r="A263" s="28">
        <v>33401800123</v>
      </c>
      <c r="B263" s="28">
        <v>1333</v>
      </c>
      <c r="C263" s="28">
        <v>1214</v>
      </c>
      <c r="D263" s="28">
        <v>0.9107276819</v>
      </c>
      <c r="E263" s="28">
        <v>119</v>
      </c>
      <c r="F263" s="28">
        <v>0.0892723181</v>
      </c>
      <c r="G263" s="28">
        <v>1109</v>
      </c>
    </row>
    <row r="264" spans="1:7">
      <c r="A264" s="28">
        <v>33402200116</v>
      </c>
      <c r="B264" s="28">
        <v>12043</v>
      </c>
      <c r="C264" s="28">
        <v>10970</v>
      </c>
      <c r="D264" s="28">
        <v>0.910902599</v>
      </c>
      <c r="E264" s="28">
        <v>1073</v>
      </c>
      <c r="F264" s="28">
        <v>0.089097401</v>
      </c>
      <c r="G264" s="28">
        <v>7314</v>
      </c>
    </row>
    <row r="265" spans="1:7">
      <c r="A265" s="28">
        <v>33401300152</v>
      </c>
      <c r="B265" s="28">
        <v>7214</v>
      </c>
      <c r="C265" s="28">
        <v>6572</v>
      </c>
      <c r="D265" s="28">
        <v>0.9110063765</v>
      </c>
      <c r="E265" s="28">
        <v>642</v>
      </c>
      <c r="F265" s="28">
        <v>0.0889936235</v>
      </c>
      <c r="G265" s="28">
        <v>4596</v>
      </c>
    </row>
    <row r="266" spans="1:7">
      <c r="A266" s="28">
        <v>33401700134</v>
      </c>
      <c r="B266" s="28">
        <v>4615</v>
      </c>
      <c r="C266" s="28">
        <v>4210</v>
      </c>
      <c r="D266" s="28">
        <v>0.9122426869</v>
      </c>
      <c r="E266" s="28">
        <v>405</v>
      </c>
      <c r="F266" s="28">
        <v>0.0877573131</v>
      </c>
      <c r="G266" s="28">
        <v>2741</v>
      </c>
    </row>
    <row r="267" spans="1:7">
      <c r="A267" s="28">
        <v>33402300112</v>
      </c>
      <c r="B267" s="28">
        <v>9310</v>
      </c>
      <c r="C267" s="28">
        <v>8493</v>
      </c>
      <c r="D267" s="28">
        <v>0.912244898</v>
      </c>
      <c r="E267" s="28">
        <v>817</v>
      </c>
      <c r="F267" s="28">
        <v>0.087755102</v>
      </c>
      <c r="G267" s="28">
        <v>5611</v>
      </c>
    </row>
    <row r="268" hidden="1" spans="1:7">
      <c r="A268" s="28">
        <v>33406900190</v>
      </c>
      <c r="B268" s="28">
        <v>23</v>
      </c>
      <c r="C268" s="28">
        <v>21</v>
      </c>
      <c r="D268" s="28">
        <v>0.9130434783</v>
      </c>
      <c r="E268" s="28">
        <v>2</v>
      </c>
      <c r="F268" s="28">
        <v>0.0869565217</v>
      </c>
      <c r="G268" s="28">
        <v>7618</v>
      </c>
    </row>
    <row r="269" spans="1:7">
      <c r="A269" s="28">
        <v>33401600118</v>
      </c>
      <c r="B269" s="28">
        <v>1588</v>
      </c>
      <c r="C269" s="28">
        <v>1453</v>
      </c>
      <c r="D269" s="28">
        <v>0.9149874055</v>
      </c>
      <c r="E269" s="28">
        <v>135</v>
      </c>
      <c r="F269" s="28">
        <v>0.0850125945</v>
      </c>
      <c r="G269" s="28">
        <v>644</v>
      </c>
    </row>
    <row r="270" spans="1:7">
      <c r="A270" s="28">
        <v>33401300151</v>
      </c>
      <c r="B270" s="28">
        <v>8554</v>
      </c>
      <c r="C270" s="28">
        <v>7829</v>
      </c>
      <c r="D270" s="28">
        <v>0.9152443301</v>
      </c>
      <c r="E270" s="28">
        <v>725</v>
      </c>
      <c r="F270" s="28">
        <v>0.0847556699</v>
      </c>
      <c r="G270" s="28">
        <v>4998</v>
      </c>
    </row>
    <row r="271" spans="1:7">
      <c r="A271" s="28">
        <v>33401300137</v>
      </c>
      <c r="B271" s="28">
        <v>3108</v>
      </c>
      <c r="C271" s="28">
        <v>2845</v>
      </c>
      <c r="D271" s="28">
        <v>0.9153796654</v>
      </c>
      <c r="E271" s="28">
        <v>263</v>
      </c>
      <c r="F271" s="28">
        <v>0.0846203346</v>
      </c>
      <c r="G271" s="28">
        <v>2138</v>
      </c>
    </row>
    <row r="272" spans="1:7">
      <c r="A272" s="28">
        <v>33402400116</v>
      </c>
      <c r="B272" s="28">
        <v>7479</v>
      </c>
      <c r="C272" s="28">
        <v>6851</v>
      </c>
      <c r="D272" s="28">
        <v>0.916031555</v>
      </c>
      <c r="E272" s="28">
        <v>628</v>
      </c>
      <c r="F272" s="28">
        <v>0.083968445</v>
      </c>
      <c r="G272" s="28">
        <v>4313</v>
      </c>
    </row>
    <row r="273" spans="1:7">
      <c r="A273" s="28">
        <v>33402400121</v>
      </c>
      <c r="B273" s="28">
        <v>3885</v>
      </c>
      <c r="C273" s="28">
        <v>3559</v>
      </c>
      <c r="D273" s="28">
        <v>0.9160875161</v>
      </c>
      <c r="E273" s="28">
        <v>326</v>
      </c>
      <c r="F273" s="28">
        <v>0.0839124839</v>
      </c>
      <c r="G273" s="28">
        <v>2158</v>
      </c>
    </row>
    <row r="274" spans="1:7">
      <c r="A274" s="28">
        <v>33401300134</v>
      </c>
      <c r="B274" s="28">
        <v>3519</v>
      </c>
      <c r="C274" s="28">
        <v>3224</v>
      </c>
      <c r="D274" s="28">
        <v>0.9161693663</v>
      </c>
      <c r="E274" s="28">
        <v>295</v>
      </c>
      <c r="F274" s="28">
        <v>0.0838306337</v>
      </c>
      <c r="G274" s="28">
        <v>2583</v>
      </c>
    </row>
    <row r="275" hidden="1" spans="1:7">
      <c r="A275" s="28">
        <v>33404600101</v>
      </c>
      <c r="B275" s="28">
        <v>12</v>
      </c>
      <c r="C275" s="28">
        <v>11</v>
      </c>
      <c r="D275" s="28">
        <v>0.9166666667</v>
      </c>
      <c r="E275" s="28">
        <v>1</v>
      </c>
      <c r="F275" s="28">
        <v>0.0833333333</v>
      </c>
      <c r="G275" s="28">
        <v>4679</v>
      </c>
    </row>
    <row r="276" spans="1:7">
      <c r="A276" s="28">
        <v>33401800112</v>
      </c>
      <c r="B276" s="28">
        <v>4611</v>
      </c>
      <c r="C276" s="28">
        <v>4228</v>
      </c>
      <c r="D276" s="28">
        <v>0.9169377575</v>
      </c>
      <c r="E276" s="28">
        <v>383</v>
      </c>
      <c r="F276" s="28">
        <v>0.0830622425</v>
      </c>
      <c r="G276" s="28">
        <v>2735</v>
      </c>
    </row>
    <row r="277" spans="1:7">
      <c r="A277" s="28">
        <v>33402010607</v>
      </c>
      <c r="B277" s="28">
        <v>2156</v>
      </c>
      <c r="C277" s="28">
        <v>1978</v>
      </c>
      <c r="D277" s="28">
        <v>0.9174397032</v>
      </c>
      <c r="E277" s="28">
        <v>178</v>
      </c>
      <c r="F277" s="28">
        <v>0.0825602968</v>
      </c>
      <c r="G277" s="28">
        <v>1292</v>
      </c>
    </row>
    <row r="278" spans="1:7">
      <c r="A278" s="28">
        <v>33402010811</v>
      </c>
      <c r="B278" s="28">
        <v>5821</v>
      </c>
      <c r="C278" s="28">
        <v>5345</v>
      </c>
      <c r="D278" s="28">
        <v>0.9182271087</v>
      </c>
      <c r="E278" s="28">
        <v>476</v>
      </c>
      <c r="F278" s="28">
        <v>0.0817728913</v>
      </c>
      <c r="G278" s="28">
        <v>3650</v>
      </c>
    </row>
    <row r="279" spans="1:7">
      <c r="A279" s="28">
        <v>33402500115</v>
      </c>
      <c r="B279" s="28">
        <v>5802</v>
      </c>
      <c r="C279" s="28">
        <v>5328</v>
      </c>
      <c r="D279" s="28">
        <v>0.9183040331</v>
      </c>
      <c r="E279" s="28">
        <v>474</v>
      </c>
      <c r="F279" s="28">
        <v>0.0816959669</v>
      </c>
      <c r="G279" s="28">
        <v>3540</v>
      </c>
    </row>
    <row r="280" spans="1:7">
      <c r="A280" s="28">
        <v>33401300133</v>
      </c>
      <c r="B280" s="28">
        <v>4408</v>
      </c>
      <c r="C280" s="28">
        <v>4048</v>
      </c>
      <c r="D280" s="28">
        <v>0.9183303085</v>
      </c>
      <c r="E280" s="28">
        <v>360</v>
      </c>
      <c r="F280" s="28">
        <v>0.0816696915</v>
      </c>
      <c r="G280" s="28">
        <v>2673</v>
      </c>
    </row>
    <row r="281" spans="1:7">
      <c r="A281" s="28">
        <v>334024001</v>
      </c>
      <c r="B281" s="28">
        <v>17825</v>
      </c>
      <c r="C281" s="28">
        <v>16385</v>
      </c>
      <c r="D281" s="28">
        <v>0.9192145863</v>
      </c>
      <c r="E281" s="28">
        <v>1440</v>
      </c>
      <c r="F281" s="28">
        <v>0.0807854137</v>
      </c>
      <c r="G281" s="28">
        <v>10284</v>
      </c>
    </row>
    <row r="282" spans="1:7">
      <c r="A282" s="28">
        <v>33401500132</v>
      </c>
      <c r="B282" s="28">
        <v>4020</v>
      </c>
      <c r="C282" s="28">
        <v>3701</v>
      </c>
      <c r="D282" s="28">
        <v>0.9206467662</v>
      </c>
      <c r="E282" s="28">
        <v>319</v>
      </c>
      <c r="F282" s="28">
        <v>0.0793532338</v>
      </c>
      <c r="G282" s="28">
        <v>2237</v>
      </c>
    </row>
    <row r="283" spans="1:7">
      <c r="A283" s="28">
        <v>33401700142</v>
      </c>
      <c r="B283" s="28">
        <v>1046</v>
      </c>
      <c r="C283" s="28">
        <v>963</v>
      </c>
      <c r="D283" s="28">
        <v>0.9206500956</v>
      </c>
      <c r="E283" s="28">
        <v>83</v>
      </c>
      <c r="F283" s="28">
        <v>0.0793499044</v>
      </c>
      <c r="G283" s="28">
        <v>627</v>
      </c>
    </row>
    <row r="284" spans="1:7">
      <c r="A284" s="28">
        <v>33401800111</v>
      </c>
      <c r="B284" s="28">
        <v>2815</v>
      </c>
      <c r="C284" s="28">
        <v>2592</v>
      </c>
      <c r="D284" s="28">
        <v>0.9207815275</v>
      </c>
      <c r="E284" s="28">
        <v>223</v>
      </c>
      <c r="F284" s="28">
        <v>0.0792184725</v>
      </c>
      <c r="G284" s="28">
        <v>1809</v>
      </c>
    </row>
    <row r="285" spans="1:7">
      <c r="A285" s="28">
        <v>33401300125</v>
      </c>
      <c r="B285" s="28">
        <v>3258</v>
      </c>
      <c r="C285" s="28">
        <v>3003</v>
      </c>
      <c r="D285" s="28">
        <v>0.9217311234</v>
      </c>
      <c r="E285" s="28">
        <v>255</v>
      </c>
      <c r="F285" s="28">
        <v>0.0782688766</v>
      </c>
      <c r="G285" s="28">
        <v>2309</v>
      </c>
    </row>
    <row r="286" spans="1:7">
      <c r="A286" s="28">
        <v>33401300136</v>
      </c>
      <c r="B286" s="28">
        <v>4224</v>
      </c>
      <c r="C286" s="28">
        <v>3895</v>
      </c>
      <c r="D286" s="28">
        <v>0.9221117424</v>
      </c>
      <c r="E286" s="28">
        <v>329</v>
      </c>
      <c r="F286" s="28">
        <v>0.0778882576</v>
      </c>
      <c r="G286" s="28">
        <v>2690</v>
      </c>
    </row>
    <row r="287" spans="1:7">
      <c r="A287" s="28">
        <v>33401600127</v>
      </c>
      <c r="B287" s="28">
        <v>618</v>
      </c>
      <c r="C287" s="28">
        <v>570</v>
      </c>
      <c r="D287" s="28">
        <v>0.9223300971</v>
      </c>
      <c r="E287" s="28">
        <v>48</v>
      </c>
      <c r="F287" s="28">
        <v>0.0776699029</v>
      </c>
      <c r="G287" s="28">
        <v>459</v>
      </c>
    </row>
    <row r="288" spans="1:7">
      <c r="A288" s="28">
        <v>33401010742</v>
      </c>
      <c r="B288" s="28">
        <v>3562</v>
      </c>
      <c r="C288" s="28">
        <v>3287</v>
      </c>
      <c r="D288" s="28">
        <v>0.9227961819</v>
      </c>
      <c r="E288" s="28">
        <v>275</v>
      </c>
      <c r="F288" s="28">
        <v>0.0772038181</v>
      </c>
      <c r="G288" s="28">
        <v>2044</v>
      </c>
    </row>
    <row r="289" spans="1:7">
      <c r="A289" s="28">
        <v>33402010812</v>
      </c>
      <c r="B289" s="28">
        <v>3339</v>
      </c>
      <c r="C289" s="28">
        <v>3082</v>
      </c>
      <c r="D289" s="28">
        <v>0.9230308476</v>
      </c>
      <c r="E289" s="28">
        <v>257</v>
      </c>
      <c r="F289" s="28">
        <v>0.0769691524</v>
      </c>
      <c r="G289" s="28">
        <v>2151</v>
      </c>
    </row>
    <row r="290" hidden="1" spans="1:7">
      <c r="A290" s="28">
        <v>33406600150</v>
      </c>
      <c r="B290" s="28">
        <v>13</v>
      </c>
      <c r="C290" s="28">
        <v>12</v>
      </c>
      <c r="D290" s="28">
        <v>0.9230769231</v>
      </c>
      <c r="E290" s="28">
        <v>1</v>
      </c>
      <c r="F290" s="28">
        <v>0.0769230769</v>
      </c>
      <c r="G290" s="28">
        <v>862</v>
      </c>
    </row>
    <row r="291" spans="1:7">
      <c r="A291" s="28">
        <v>334019001</v>
      </c>
      <c r="B291" s="28">
        <v>16202</v>
      </c>
      <c r="C291" s="28">
        <v>14961</v>
      </c>
      <c r="D291" s="28">
        <v>0.923404518</v>
      </c>
      <c r="E291" s="28">
        <v>1241</v>
      </c>
      <c r="F291" s="28">
        <v>0.076595482</v>
      </c>
      <c r="G291" s="28">
        <v>9520</v>
      </c>
    </row>
    <row r="292" spans="1:7">
      <c r="A292" s="28">
        <v>33401700125</v>
      </c>
      <c r="B292" s="28">
        <v>1525</v>
      </c>
      <c r="C292" s="28">
        <v>1410</v>
      </c>
      <c r="D292" s="28">
        <v>0.9245901639</v>
      </c>
      <c r="E292" s="28">
        <v>115</v>
      </c>
      <c r="F292" s="28">
        <v>0.0754098361</v>
      </c>
      <c r="G292" s="28">
        <v>929</v>
      </c>
    </row>
    <row r="293" spans="1:7">
      <c r="A293" s="28">
        <v>33402400120</v>
      </c>
      <c r="B293" s="28">
        <v>3364</v>
      </c>
      <c r="C293" s="28">
        <v>3114</v>
      </c>
      <c r="D293" s="28">
        <v>0.9256837099</v>
      </c>
      <c r="E293" s="28">
        <v>250</v>
      </c>
      <c r="F293" s="28">
        <v>0.0743162901</v>
      </c>
      <c r="G293" s="28">
        <v>1627</v>
      </c>
    </row>
    <row r="294" hidden="1" spans="1:7">
      <c r="A294" s="28">
        <v>33404500102</v>
      </c>
      <c r="B294" s="28">
        <v>27</v>
      </c>
      <c r="C294" s="28">
        <v>25</v>
      </c>
      <c r="D294" s="28">
        <v>0.9259259259</v>
      </c>
      <c r="E294" s="28">
        <v>2</v>
      </c>
      <c r="F294" s="28">
        <v>0.0740740741</v>
      </c>
      <c r="G294" s="28">
        <v>4864</v>
      </c>
    </row>
    <row r="295" hidden="1" spans="1:7">
      <c r="A295" s="28">
        <v>33408100132</v>
      </c>
      <c r="B295" s="28">
        <v>27</v>
      </c>
      <c r="C295" s="28">
        <v>25</v>
      </c>
      <c r="D295" s="28">
        <v>0.9259259259</v>
      </c>
      <c r="E295" s="28">
        <v>2</v>
      </c>
      <c r="F295" s="28">
        <v>0.0740740741</v>
      </c>
      <c r="G295" s="28">
        <v>2151</v>
      </c>
    </row>
    <row r="296" spans="1:7">
      <c r="A296" s="28">
        <v>33402200117</v>
      </c>
      <c r="B296" s="28">
        <v>5018</v>
      </c>
      <c r="C296" s="28">
        <v>4655</v>
      </c>
      <c r="D296" s="28">
        <v>0.9276604225</v>
      </c>
      <c r="E296" s="28">
        <v>363</v>
      </c>
      <c r="F296" s="28">
        <v>0.0723395775</v>
      </c>
      <c r="G296" s="28">
        <v>2825</v>
      </c>
    </row>
    <row r="297" hidden="1" spans="1:7">
      <c r="A297" s="28">
        <v>33408100131</v>
      </c>
      <c r="B297" s="28">
        <v>28</v>
      </c>
      <c r="C297" s="28">
        <v>26</v>
      </c>
      <c r="D297" s="28">
        <v>0.9285714286</v>
      </c>
      <c r="E297" s="28">
        <v>2</v>
      </c>
      <c r="F297" s="28">
        <v>0.0714285714</v>
      </c>
      <c r="G297" s="28">
        <v>14346</v>
      </c>
    </row>
    <row r="298" hidden="1" spans="1:7">
      <c r="A298" s="28">
        <v>33405010303</v>
      </c>
      <c r="B298" s="28">
        <v>14</v>
      </c>
      <c r="C298" s="28">
        <v>13</v>
      </c>
      <c r="D298" s="28">
        <v>0.9285714286</v>
      </c>
      <c r="E298" s="28">
        <v>1</v>
      </c>
      <c r="F298" s="28">
        <v>0.0714285714</v>
      </c>
      <c r="G298" s="28">
        <v>12142</v>
      </c>
    </row>
    <row r="299" hidden="1" spans="1:7">
      <c r="A299" s="28">
        <v>33404010102</v>
      </c>
      <c r="B299" s="28">
        <v>42</v>
      </c>
      <c r="C299" s="28">
        <v>39</v>
      </c>
      <c r="D299" s="28">
        <v>0.9285714286</v>
      </c>
      <c r="E299" s="28">
        <v>3</v>
      </c>
      <c r="F299" s="28">
        <v>0.0714285714</v>
      </c>
      <c r="G299" s="28">
        <v>30608</v>
      </c>
    </row>
    <row r="300" spans="1:7">
      <c r="A300" s="28">
        <v>33401400113</v>
      </c>
      <c r="B300" s="28">
        <v>3027</v>
      </c>
      <c r="C300" s="28">
        <v>2812</v>
      </c>
      <c r="D300" s="28">
        <v>0.9289725801</v>
      </c>
      <c r="E300" s="28">
        <v>215</v>
      </c>
      <c r="F300" s="28">
        <v>0.0710274199</v>
      </c>
      <c r="G300" s="28">
        <v>1900</v>
      </c>
    </row>
    <row r="301" spans="1:7">
      <c r="A301" s="28">
        <v>33402010609</v>
      </c>
      <c r="B301" s="28">
        <v>2916</v>
      </c>
      <c r="C301" s="28">
        <v>2710</v>
      </c>
      <c r="D301" s="28">
        <v>0.9293552812</v>
      </c>
      <c r="E301" s="28">
        <v>206</v>
      </c>
      <c r="F301" s="28">
        <v>0.0706447188</v>
      </c>
      <c r="G301" s="28">
        <v>1604</v>
      </c>
    </row>
    <row r="302" spans="1:7">
      <c r="A302" s="28">
        <v>33401800110</v>
      </c>
      <c r="B302" s="28">
        <v>5233</v>
      </c>
      <c r="C302" s="28">
        <v>4865</v>
      </c>
      <c r="D302" s="28">
        <v>0.9296770495</v>
      </c>
      <c r="E302" s="28">
        <v>368</v>
      </c>
      <c r="F302" s="28">
        <v>0.0703229505</v>
      </c>
      <c r="G302" s="28">
        <v>3297</v>
      </c>
    </row>
    <row r="303" hidden="1" spans="1:7">
      <c r="A303" s="28">
        <v>334032001</v>
      </c>
      <c r="B303" s="28">
        <v>43</v>
      </c>
      <c r="C303" s="28">
        <v>40</v>
      </c>
      <c r="D303" s="28">
        <v>0.9302325581</v>
      </c>
      <c r="E303" s="28">
        <v>3</v>
      </c>
      <c r="F303" s="28">
        <v>0.0697674419</v>
      </c>
      <c r="G303" s="28">
        <v>27670</v>
      </c>
    </row>
    <row r="304" spans="1:7">
      <c r="A304" s="28">
        <v>33401500124</v>
      </c>
      <c r="B304" s="28">
        <v>1710</v>
      </c>
      <c r="C304" s="28">
        <v>1591</v>
      </c>
      <c r="D304" s="28">
        <v>0.9304093567</v>
      </c>
      <c r="E304" s="28">
        <v>119</v>
      </c>
      <c r="F304" s="28">
        <v>0.0695906433</v>
      </c>
      <c r="G304" s="28">
        <v>1042</v>
      </c>
    </row>
    <row r="305" spans="1:7">
      <c r="A305" s="28">
        <v>33401700126</v>
      </c>
      <c r="B305" s="28">
        <v>2434</v>
      </c>
      <c r="C305" s="28">
        <v>2265</v>
      </c>
      <c r="D305" s="28">
        <v>0.930566968</v>
      </c>
      <c r="E305" s="28">
        <v>169</v>
      </c>
      <c r="F305" s="28">
        <v>0.069433032</v>
      </c>
      <c r="G305" s="28">
        <v>1392</v>
      </c>
    </row>
    <row r="306" spans="1:7">
      <c r="A306" s="28">
        <v>33401500125</v>
      </c>
      <c r="B306" s="28">
        <v>3903</v>
      </c>
      <c r="C306" s="28">
        <v>3637</v>
      </c>
      <c r="D306" s="28">
        <v>0.931847297</v>
      </c>
      <c r="E306" s="28">
        <v>266</v>
      </c>
      <c r="F306" s="28">
        <v>0.068152703</v>
      </c>
      <c r="G306" s="28">
        <v>2177</v>
      </c>
    </row>
    <row r="307" spans="1:7">
      <c r="A307" s="28">
        <v>33401500130</v>
      </c>
      <c r="B307" s="28">
        <v>1777</v>
      </c>
      <c r="C307" s="28">
        <v>1658</v>
      </c>
      <c r="D307" s="28">
        <v>0.933033202</v>
      </c>
      <c r="E307" s="28">
        <v>119</v>
      </c>
      <c r="F307" s="28">
        <v>0.066966798</v>
      </c>
      <c r="G307" s="28">
        <v>1254</v>
      </c>
    </row>
    <row r="308" hidden="1" spans="1:7">
      <c r="A308" s="28">
        <v>33404400109</v>
      </c>
      <c r="B308" s="28">
        <v>15</v>
      </c>
      <c r="C308" s="28">
        <v>14</v>
      </c>
      <c r="D308" s="28">
        <v>0.9333333333</v>
      </c>
      <c r="E308" s="28">
        <v>1</v>
      </c>
      <c r="F308" s="28">
        <v>0.0666666667</v>
      </c>
      <c r="G308" s="28">
        <v>5939</v>
      </c>
    </row>
    <row r="309" spans="1:7">
      <c r="A309" s="28">
        <v>33401700144</v>
      </c>
      <c r="B309" s="28">
        <v>2549</v>
      </c>
      <c r="C309" s="28">
        <v>2380</v>
      </c>
      <c r="D309" s="28">
        <v>0.93369949</v>
      </c>
      <c r="E309" s="28">
        <v>169</v>
      </c>
      <c r="F309" s="28">
        <v>0.06630051</v>
      </c>
      <c r="G309" s="28">
        <v>1738</v>
      </c>
    </row>
    <row r="310" spans="1:7">
      <c r="A310" s="28">
        <v>33401400112</v>
      </c>
      <c r="B310" s="28">
        <v>2628</v>
      </c>
      <c r="C310" s="28">
        <v>2458</v>
      </c>
      <c r="D310" s="28">
        <v>0.9353120244</v>
      </c>
      <c r="E310" s="28">
        <v>170</v>
      </c>
      <c r="F310" s="28">
        <v>0.0646879756</v>
      </c>
      <c r="G310" s="28">
        <v>1573</v>
      </c>
    </row>
    <row r="311" spans="1:7">
      <c r="A311" s="28">
        <v>33401800114</v>
      </c>
      <c r="B311" s="28">
        <v>2158</v>
      </c>
      <c r="C311" s="28">
        <v>2024</v>
      </c>
      <c r="D311" s="28">
        <v>0.937905468</v>
      </c>
      <c r="E311" s="28">
        <v>134</v>
      </c>
      <c r="F311" s="28">
        <v>0.062094532</v>
      </c>
      <c r="G311" s="28">
        <v>1424</v>
      </c>
    </row>
    <row r="312" spans="1:7">
      <c r="A312" s="28">
        <v>33401600122</v>
      </c>
      <c r="B312" s="28">
        <v>1664</v>
      </c>
      <c r="C312" s="28">
        <v>1562</v>
      </c>
      <c r="D312" s="28">
        <v>0.9387019231</v>
      </c>
      <c r="E312" s="28">
        <v>102</v>
      </c>
      <c r="F312" s="28">
        <v>0.0612980769</v>
      </c>
      <c r="G312" s="28">
        <v>900</v>
      </c>
    </row>
    <row r="313" spans="1:7">
      <c r="A313" s="28">
        <v>33402100115</v>
      </c>
      <c r="B313" s="28">
        <v>3621</v>
      </c>
      <c r="C313" s="28">
        <v>3401</v>
      </c>
      <c r="D313" s="28">
        <v>0.939243303</v>
      </c>
      <c r="E313" s="28">
        <v>220</v>
      </c>
      <c r="F313" s="28">
        <v>0.060756697</v>
      </c>
      <c r="G313" s="28">
        <v>2380</v>
      </c>
    </row>
    <row r="314" spans="1:7">
      <c r="A314" s="28">
        <v>33402010814</v>
      </c>
      <c r="B314" s="28">
        <v>4571</v>
      </c>
      <c r="C314" s="28">
        <v>4295</v>
      </c>
      <c r="D314" s="28">
        <v>0.9396193393</v>
      </c>
      <c r="E314" s="28">
        <v>276</v>
      </c>
      <c r="F314" s="28">
        <v>0.0603806607</v>
      </c>
      <c r="G314" s="28">
        <v>2637</v>
      </c>
    </row>
    <row r="315" hidden="1" spans="1:7">
      <c r="A315" s="28">
        <v>33408300180</v>
      </c>
      <c r="B315" s="28">
        <v>17</v>
      </c>
      <c r="C315" s="28">
        <v>16</v>
      </c>
      <c r="D315" s="28">
        <v>0.9411764706</v>
      </c>
      <c r="E315" s="28">
        <v>1</v>
      </c>
      <c r="F315" s="28">
        <v>0.0588235294</v>
      </c>
      <c r="G315" s="28">
        <v>3061</v>
      </c>
    </row>
    <row r="316" hidden="1" spans="1:7">
      <c r="A316" s="28">
        <v>33408010101</v>
      </c>
      <c r="B316" s="28">
        <v>17</v>
      </c>
      <c r="C316" s="28">
        <v>16</v>
      </c>
      <c r="D316" s="28">
        <v>0.9411764706</v>
      </c>
      <c r="E316" s="28">
        <v>1</v>
      </c>
      <c r="F316" s="28">
        <v>0.0588235294</v>
      </c>
      <c r="G316" s="28">
        <v>9958</v>
      </c>
    </row>
    <row r="317" hidden="1" spans="1:7">
      <c r="A317" s="28">
        <v>33406200134</v>
      </c>
      <c r="B317" s="28">
        <v>17</v>
      </c>
      <c r="C317" s="28">
        <v>16</v>
      </c>
      <c r="D317" s="28">
        <v>0.9411764706</v>
      </c>
      <c r="E317" s="28">
        <v>1</v>
      </c>
      <c r="F317" s="28">
        <v>0.0588235294</v>
      </c>
      <c r="G317" s="28">
        <v>2396</v>
      </c>
    </row>
    <row r="318" spans="1:7">
      <c r="A318" s="28">
        <v>33401700132</v>
      </c>
      <c r="B318" s="28">
        <v>2344</v>
      </c>
      <c r="C318" s="28">
        <v>2207</v>
      </c>
      <c r="D318" s="28">
        <v>0.941552901</v>
      </c>
      <c r="E318" s="28">
        <v>137</v>
      </c>
      <c r="F318" s="28">
        <v>0.058447099</v>
      </c>
      <c r="G318" s="28">
        <v>1338</v>
      </c>
    </row>
    <row r="319" spans="1:7">
      <c r="A319" s="28">
        <v>33401900105</v>
      </c>
      <c r="B319" s="28">
        <v>3779</v>
      </c>
      <c r="C319" s="28">
        <v>3560</v>
      </c>
      <c r="D319" s="28">
        <v>0.9420481609</v>
      </c>
      <c r="E319" s="28">
        <v>219</v>
      </c>
      <c r="F319" s="28">
        <v>0.0579518391</v>
      </c>
      <c r="G319" s="28">
        <v>2241</v>
      </c>
    </row>
    <row r="320" spans="1:7">
      <c r="A320" s="28">
        <v>33401600124</v>
      </c>
      <c r="B320" s="28">
        <v>386</v>
      </c>
      <c r="C320" s="28">
        <v>364</v>
      </c>
      <c r="D320" s="28">
        <v>0.9430051813</v>
      </c>
      <c r="E320" s="28">
        <v>22</v>
      </c>
      <c r="F320" s="28">
        <v>0.0569948187</v>
      </c>
      <c r="G320" s="28">
        <v>180</v>
      </c>
    </row>
    <row r="321" spans="1:7">
      <c r="A321" s="28">
        <v>33401300138</v>
      </c>
      <c r="B321" s="28">
        <v>2941</v>
      </c>
      <c r="C321" s="28">
        <v>2774</v>
      </c>
      <c r="D321" s="28">
        <v>0.943216593</v>
      </c>
      <c r="E321" s="28">
        <v>167</v>
      </c>
      <c r="F321" s="28">
        <v>0.056783407</v>
      </c>
      <c r="G321" s="28">
        <v>1908</v>
      </c>
    </row>
    <row r="322" spans="1:7">
      <c r="A322" s="28">
        <v>33401600129</v>
      </c>
      <c r="B322" s="28">
        <v>586</v>
      </c>
      <c r="C322" s="28">
        <v>553</v>
      </c>
      <c r="D322" s="28">
        <v>0.9436860068</v>
      </c>
      <c r="E322" s="28">
        <v>33</v>
      </c>
      <c r="F322" s="28">
        <v>0.0563139932</v>
      </c>
      <c r="G322" s="28">
        <v>331</v>
      </c>
    </row>
    <row r="323" spans="1:7">
      <c r="A323" s="28">
        <v>33401500135</v>
      </c>
      <c r="B323" s="28">
        <v>661</v>
      </c>
      <c r="C323" s="28">
        <v>624</v>
      </c>
      <c r="D323" s="28">
        <v>0.9440242057</v>
      </c>
      <c r="E323" s="28">
        <v>37</v>
      </c>
      <c r="F323" s="28">
        <v>0.0559757943</v>
      </c>
      <c r="G323" s="28">
        <v>424</v>
      </c>
    </row>
    <row r="324" spans="1:7">
      <c r="A324" s="28">
        <v>33401800120</v>
      </c>
      <c r="B324" s="28">
        <v>1123</v>
      </c>
      <c r="C324" s="28">
        <v>1061</v>
      </c>
      <c r="D324" s="28">
        <v>0.9447907391</v>
      </c>
      <c r="E324" s="28">
        <v>62</v>
      </c>
      <c r="F324" s="28">
        <v>0.0552092609</v>
      </c>
      <c r="G324" s="28">
        <v>790</v>
      </c>
    </row>
    <row r="325" spans="1:7">
      <c r="A325" s="28">
        <v>33401900103</v>
      </c>
      <c r="B325" s="28">
        <v>2471</v>
      </c>
      <c r="C325" s="28">
        <v>2335</v>
      </c>
      <c r="D325" s="28">
        <v>0.944961554</v>
      </c>
      <c r="E325" s="28">
        <v>136</v>
      </c>
      <c r="F325" s="28">
        <v>0.055038446</v>
      </c>
      <c r="G325" s="28">
        <v>1810</v>
      </c>
    </row>
    <row r="326" hidden="1" spans="1:7">
      <c r="A326" s="28">
        <v>33405010209</v>
      </c>
      <c r="B326" s="28">
        <v>20</v>
      </c>
      <c r="C326" s="28">
        <v>19</v>
      </c>
      <c r="D326" s="28">
        <v>0.95</v>
      </c>
      <c r="E326" s="28">
        <v>1</v>
      </c>
      <c r="F326" s="28">
        <v>0.05</v>
      </c>
      <c r="G326" s="28">
        <v>17358</v>
      </c>
    </row>
    <row r="327" spans="1:7">
      <c r="A327" s="28">
        <v>33401700121</v>
      </c>
      <c r="B327" s="28">
        <v>1704</v>
      </c>
      <c r="C327" s="28">
        <v>1619</v>
      </c>
      <c r="D327" s="28">
        <v>0.9501173709</v>
      </c>
      <c r="E327" s="28">
        <v>85</v>
      </c>
      <c r="F327" s="28">
        <v>0.0498826291</v>
      </c>
      <c r="G327" s="28">
        <v>1016</v>
      </c>
    </row>
    <row r="328" spans="1:7">
      <c r="A328" s="28">
        <v>33401700124</v>
      </c>
      <c r="B328" s="28">
        <v>848</v>
      </c>
      <c r="C328" s="28">
        <v>806</v>
      </c>
      <c r="D328" s="28">
        <v>0.9504716981</v>
      </c>
      <c r="E328" s="28">
        <v>42</v>
      </c>
      <c r="F328" s="28">
        <v>0.0495283019</v>
      </c>
      <c r="G328" s="28">
        <v>703</v>
      </c>
    </row>
    <row r="329" spans="1:7">
      <c r="A329" s="28">
        <v>33401800121</v>
      </c>
      <c r="B329" s="28">
        <v>750</v>
      </c>
      <c r="C329" s="28">
        <v>714</v>
      </c>
      <c r="D329" s="28">
        <v>0.952</v>
      </c>
      <c r="E329" s="28">
        <v>36</v>
      </c>
      <c r="F329" s="28">
        <v>0.048</v>
      </c>
      <c r="G329" s="28">
        <v>424</v>
      </c>
    </row>
    <row r="330" hidden="1" spans="1:7">
      <c r="A330" s="28">
        <v>33405400102</v>
      </c>
      <c r="B330" s="28">
        <v>42</v>
      </c>
      <c r="C330" s="28">
        <v>40</v>
      </c>
      <c r="D330" s="28">
        <v>0.9523809524</v>
      </c>
      <c r="E330" s="28">
        <v>2</v>
      </c>
      <c r="F330" s="28">
        <v>0.0476190476</v>
      </c>
      <c r="G330" s="28">
        <v>24242</v>
      </c>
    </row>
    <row r="331" spans="1:7">
      <c r="A331" s="28">
        <v>33401700113</v>
      </c>
      <c r="B331" s="28">
        <v>3642</v>
      </c>
      <c r="C331" s="28">
        <v>3470</v>
      </c>
      <c r="D331" s="28">
        <v>0.9527732015</v>
      </c>
      <c r="E331" s="28">
        <v>172</v>
      </c>
      <c r="F331" s="28">
        <v>0.0472267985</v>
      </c>
      <c r="G331" s="28">
        <v>2068</v>
      </c>
    </row>
    <row r="332" spans="1:7">
      <c r="A332" s="28">
        <v>33401500134</v>
      </c>
      <c r="B332" s="28">
        <v>998</v>
      </c>
      <c r="C332" s="28">
        <v>951</v>
      </c>
      <c r="D332" s="28">
        <v>0.9529058116</v>
      </c>
      <c r="E332" s="28">
        <v>47</v>
      </c>
      <c r="F332" s="28">
        <v>0.0470941884</v>
      </c>
      <c r="G332" s="28">
        <v>386</v>
      </c>
    </row>
    <row r="333" hidden="1" spans="1:7">
      <c r="A333" s="28">
        <v>334072001</v>
      </c>
      <c r="B333" s="28">
        <v>69</v>
      </c>
      <c r="C333" s="28">
        <v>66</v>
      </c>
      <c r="D333" s="28">
        <v>0.9565217391</v>
      </c>
      <c r="E333" s="28">
        <v>3</v>
      </c>
      <c r="F333" s="28">
        <v>0.0434782609</v>
      </c>
      <c r="G333" s="28">
        <v>6334</v>
      </c>
    </row>
    <row r="334" hidden="1" spans="1:7">
      <c r="A334" s="28">
        <v>33403300120</v>
      </c>
      <c r="B334" s="28">
        <v>28</v>
      </c>
      <c r="C334" s="28">
        <v>27</v>
      </c>
      <c r="D334" s="28">
        <v>0.9642857143</v>
      </c>
      <c r="E334" s="28">
        <v>1</v>
      </c>
      <c r="F334" s="28">
        <v>0.0357142857</v>
      </c>
      <c r="G334" s="28">
        <v>9321</v>
      </c>
    </row>
    <row r="335" hidden="1" spans="1:7">
      <c r="A335" s="28">
        <v>33408010250</v>
      </c>
      <c r="B335" s="28">
        <v>85</v>
      </c>
      <c r="C335" s="28">
        <v>82</v>
      </c>
      <c r="D335" s="28">
        <v>0.9647058824</v>
      </c>
      <c r="E335" s="28">
        <v>3</v>
      </c>
      <c r="F335" s="28">
        <v>0.0352941176</v>
      </c>
      <c r="G335" s="28">
        <v>12504</v>
      </c>
    </row>
    <row r="336" spans="1:7">
      <c r="A336" s="28">
        <v>33401500126</v>
      </c>
      <c r="B336" s="28">
        <v>975</v>
      </c>
      <c r="C336" s="28">
        <v>942</v>
      </c>
      <c r="D336" s="28">
        <v>0.9661538462</v>
      </c>
      <c r="E336" s="28">
        <v>33</v>
      </c>
      <c r="F336" s="28">
        <v>0.0338461538</v>
      </c>
      <c r="G336" s="28">
        <v>577</v>
      </c>
    </row>
    <row r="337" hidden="1" spans="1:7">
      <c r="A337" s="28">
        <v>33406800130</v>
      </c>
      <c r="B337" s="28">
        <v>30</v>
      </c>
      <c r="C337" s="28">
        <v>29</v>
      </c>
      <c r="D337" s="28">
        <v>0.9666666667</v>
      </c>
      <c r="E337" s="28">
        <v>1</v>
      </c>
      <c r="F337" s="28">
        <v>0.0333333333</v>
      </c>
      <c r="G337" s="28">
        <v>6842</v>
      </c>
    </row>
    <row r="338" hidden="1" spans="1:7">
      <c r="A338" s="28">
        <v>334034001</v>
      </c>
      <c r="B338" s="28">
        <v>37</v>
      </c>
      <c r="C338" s="28">
        <v>36</v>
      </c>
      <c r="D338" s="28">
        <v>0.972972973</v>
      </c>
      <c r="E338" s="28">
        <v>1</v>
      </c>
      <c r="F338" s="28">
        <v>0.027027027</v>
      </c>
      <c r="G338" s="28">
        <v>12250</v>
      </c>
    </row>
    <row r="339" hidden="1" spans="1:7">
      <c r="A339" s="28">
        <v>33407300105</v>
      </c>
      <c r="B339" s="28">
        <v>0</v>
      </c>
      <c r="C339" s="28">
        <v>0</v>
      </c>
      <c r="D339" s="28">
        <v>0</v>
      </c>
      <c r="E339" s="28">
        <v>0</v>
      </c>
      <c r="F339" s="28">
        <v>0</v>
      </c>
      <c r="G339" s="28">
        <v>69</v>
      </c>
    </row>
    <row r="340" hidden="1" spans="1:7">
      <c r="A340" s="28">
        <v>33407300106</v>
      </c>
      <c r="B340" s="28">
        <v>0</v>
      </c>
      <c r="C340" s="28">
        <v>0</v>
      </c>
      <c r="D340" s="28">
        <v>0</v>
      </c>
      <c r="E340" s="28">
        <v>0</v>
      </c>
      <c r="F340" s="28">
        <v>0</v>
      </c>
      <c r="G340" s="28">
        <v>19</v>
      </c>
    </row>
    <row r="341" hidden="1" spans="1:7">
      <c r="A341" s="28">
        <v>33407800104</v>
      </c>
      <c r="B341" s="28">
        <v>1</v>
      </c>
      <c r="C341" s="28">
        <v>1</v>
      </c>
      <c r="D341" s="28">
        <v>1</v>
      </c>
      <c r="E341" s="28">
        <v>0</v>
      </c>
      <c r="F341" s="28">
        <v>0</v>
      </c>
      <c r="G341" s="28">
        <v>116</v>
      </c>
    </row>
    <row r="342" hidden="1" spans="1:7">
      <c r="A342" s="28">
        <v>33407800105</v>
      </c>
      <c r="B342" s="28">
        <v>0</v>
      </c>
      <c r="C342" s="28">
        <v>0</v>
      </c>
      <c r="D342" s="28">
        <v>0</v>
      </c>
      <c r="E342" s="28">
        <v>0</v>
      </c>
      <c r="F342" s="28">
        <v>0</v>
      </c>
      <c r="G342" s="28">
        <v>1031</v>
      </c>
    </row>
    <row r="343" hidden="1" spans="1:7">
      <c r="A343" s="28">
        <v>33407500104</v>
      </c>
      <c r="B343" s="28">
        <v>0</v>
      </c>
      <c r="C343" s="28">
        <v>0</v>
      </c>
      <c r="D343" s="28">
        <v>0</v>
      </c>
      <c r="E343" s="28">
        <v>0</v>
      </c>
      <c r="F343" s="28">
        <v>0</v>
      </c>
      <c r="G343" s="28">
        <v>336</v>
      </c>
    </row>
    <row r="344" hidden="1" spans="1:7">
      <c r="A344" s="28">
        <v>33407700114</v>
      </c>
      <c r="B344" s="28">
        <v>0</v>
      </c>
      <c r="C344" s="28">
        <v>0</v>
      </c>
      <c r="D344" s="28">
        <v>0</v>
      </c>
      <c r="E344" s="28">
        <v>0</v>
      </c>
      <c r="F344" s="28">
        <v>0</v>
      </c>
      <c r="G344" s="28">
        <v>102</v>
      </c>
    </row>
    <row r="345" hidden="1" spans="1:7">
      <c r="A345" s="28">
        <v>33407300103</v>
      </c>
      <c r="B345" s="28">
        <v>2</v>
      </c>
      <c r="C345" s="28">
        <v>2</v>
      </c>
      <c r="D345" s="28">
        <v>1</v>
      </c>
      <c r="E345" s="28">
        <v>0</v>
      </c>
      <c r="F345" s="28">
        <v>0</v>
      </c>
      <c r="G345" s="28">
        <v>158</v>
      </c>
    </row>
    <row r="346" hidden="1" spans="1:7">
      <c r="A346" s="28">
        <v>33407700115</v>
      </c>
      <c r="B346" s="28">
        <v>0</v>
      </c>
      <c r="C346" s="28">
        <v>0</v>
      </c>
      <c r="D346" s="28">
        <v>0</v>
      </c>
      <c r="E346" s="28">
        <v>0</v>
      </c>
      <c r="F346" s="28">
        <v>0</v>
      </c>
      <c r="G346" s="28">
        <v>40</v>
      </c>
    </row>
    <row r="347" hidden="1" spans="1:7">
      <c r="A347" s="28">
        <v>33407500106</v>
      </c>
      <c r="B347" s="28">
        <v>0</v>
      </c>
      <c r="C347" s="28">
        <v>0</v>
      </c>
      <c r="D347" s="28">
        <v>0</v>
      </c>
      <c r="E347" s="28">
        <v>0</v>
      </c>
      <c r="F347" s="28">
        <v>0</v>
      </c>
      <c r="G347" s="28">
        <v>241</v>
      </c>
    </row>
    <row r="348" hidden="1" spans="1:7">
      <c r="A348" s="28">
        <v>33407400108</v>
      </c>
      <c r="B348" s="28">
        <v>0</v>
      </c>
      <c r="C348" s="28">
        <v>0</v>
      </c>
      <c r="D348" s="28">
        <v>0</v>
      </c>
      <c r="E348" s="28">
        <v>0</v>
      </c>
      <c r="F348" s="28">
        <v>0</v>
      </c>
      <c r="G348" s="28">
        <v>66</v>
      </c>
    </row>
    <row r="349" hidden="1" spans="1:7">
      <c r="A349" s="28">
        <v>33407400107</v>
      </c>
      <c r="B349" s="28">
        <v>0</v>
      </c>
      <c r="C349" s="28">
        <v>0</v>
      </c>
      <c r="D349" s="28">
        <v>0</v>
      </c>
      <c r="E349" s="28">
        <v>0</v>
      </c>
      <c r="F349" s="28">
        <v>0</v>
      </c>
      <c r="G349" s="28">
        <v>172</v>
      </c>
    </row>
    <row r="350" hidden="1" spans="1:7">
      <c r="A350" s="28">
        <v>33407400106</v>
      </c>
      <c r="B350" s="28">
        <v>0</v>
      </c>
      <c r="C350" s="28">
        <v>0</v>
      </c>
      <c r="D350" s="28">
        <v>0</v>
      </c>
      <c r="E350" s="28">
        <v>0</v>
      </c>
      <c r="F350" s="28">
        <v>0</v>
      </c>
      <c r="G350" s="28">
        <v>749</v>
      </c>
    </row>
    <row r="351" hidden="1" spans="1:7">
      <c r="A351" s="28">
        <v>33407600133</v>
      </c>
      <c r="B351" s="28">
        <v>4</v>
      </c>
      <c r="C351" s="28">
        <v>4</v>
      </c>
      <c r="D351" s="28">
        <v>1</v>
      </c>
      <c r="E351" s="28">
        <v>0</v>
      </c>
      <c r="F351" s="28">
        <v>0</v>
      </c>
      <c r="G351" s="28">
        <v>480</v>
      </c>
    </row>
    <row r="352" hidden="1" spans="1:7">
      <c r="A352" s="28">
        <v>33407600134</v>
      </c>
      <c r="B352" s="28">
        <v>1</v>
      </c>
      <c r="C352" s="28">
        <v>1</v>
      </c>
      <c r="D352" s="28">
        <v>1</v>
      </c>
      <c r="E352" s="28">
        <v>0</v>
      </c>
      <c r="F352" s="28">
        <v>0</v>
      </c>
      <c r="G352" s="28">
        <v>360</v>
      </c>
    </row>
    <row r="353" hidden="1" spans="1:7">
      <c r="A353" s="28">
        <v>33407600135</v>
      </c>
      <c r="B353" s="28">
        <v>1</v>
      </c>
      <c r="C353" s="28">
        <v>1</v>
      </c>
      <c r="D353" s="28">
        <v>1</v>
      </c>
      <c r="E353" s="28">
        <v>0</v>
      </c>
      <c r="F353" s="28">
        <v>0</v>
      </c>
      <c r="G353" s="28">
        <v>71</v>
      </c>
    </row>
    <row r="354" hidden="1" spans="1:7">
      <c r="A354" s="28">
        <v>33407600136</v>
      </c>
      <c r="B354" s="28">
        <v>0</v>
      </c>
      <c r="C354" s="28">
        <v>0</v>
      </c>
      <c r="D354" s="28">
        <v>0</v>
      </c>
      <c r="E354" s="28">
        <v>0</v>
      </c>
      <c r="F354" s="28">
        <v>0</v>
      </c>
      <c r="G354" s="28">
        <v>92</v>
      </c>
    </row>
    <row r="355" hidden="1" spans="1:7">
      <c r="A355" s="28">
        <v>33407600137</v>
      </c>
      <c r="B355" s="28">
        <v>5</v>
      </c>
      <c r="C355" s="28">
        <v>5</v>
      </c>
      <c r="D355" s="28">
        <v>1</v>
      </c>
      <c r="E355" s="28">
        <v>0</v>
      </c>
      <c r="F355" s="28">
        <v>0</v>
      </c>
      <c r="G355" s="28">
        <v>170</v>
      </c>
    </row>
    <row r="356" hidden="1" spans="1:7">
      <c r="A356" s="28">
        <v>33407400105</v>
      </c>
      <c r="B356" s="28">
        <v>0</v>
      </c>
      <c r="C356" s="28">
        <v>0</v>
      </c>
      <c r="D356" s="28">
        <v>0</v>
      </c>
      <c r="E356" s="28">
        <v>0</v>
      </c>
      <c r="F356" s="28">
        <v>0</v>
      </c>
      <c r="G356" s="28">
        <v>305</v>
      </c>
    </row>
    <row r="357" hidden="1" spans="1:7">
      <c r="A357" s="28">
        <v>33407600139</v>
      </c>
      <c r="B357" s="28">
        <v>2</v>
      </c>
      <c r="C357" s="28">
        <v>2</v>
      </c>
      <c r="D357" s="28">
        <v>1</v>
      </c>
      <c r="E357" s="28">
        <v>0</v>
      </c>
      <c r="F357" s="28">
        <v>0</v>
      </c>
      <c r="G357" s="28">
        <v>35</v>
      </c>
    </row>
    <row r="358" hidden="1" spans="1:7">
      <c r="A358" s="28">
        <v>33407400104</v>
      </c>
      <c r="B358" s="28">
        <v>1</v>
      </c>
      <c r="C358" s="28">
        <v>1</v>
      </c>
      <c r="D358" s="28">
        <v>1</v>
      </c>
      <c r="E358" s="28">
        <v>0</v>
      </c>
      <c r="F358" s="28">
        <v>0</v>
      </c>
      <c r="G358" s="28">
        <v>342</v>
      </c>
    </row>
    <row r="359" hidden="1" spans="1:7">
      <c r="A359" s="28">
        <v>33407600140</v>
      </c>
      <c r="B359" s="28">
        <v>1</v>
      </c>
      <c r="C359" s="28">
        <v>1</v>
      </c>
      <c r="D359" s="28">
        <v>1</v>
      </c>
      <c r="E359" s="28">
        <v>0</v>
      </c>
      <c r="F359" s="28">
        <v>0</v>
      </c>
      <c r="G359" s="28">
        <v>490</v>
      </c>
    </row>
    <row r="360" hidden="1" spans="1:7">
      <c r="A360" s="28">
        <v>33407400103</v>
      </c>
      <c r="B360" s="28">
        <v>0</v>
      </c>
      <c r="C360" s="28">
        <v>0</v>
      </c>
      <c r="D360" s="28">
        <v>0</v>
      </c>
      <c r="E360" s="28">
        <v>0</v>
      </c>
      <c r="F360" s="28">
        <v>0</v>
      </c>
      <c r="G360" s="28">
        <v>605</v>
      </c>
    </row>
    <row r="361" hidden="1" spans="1:7">
      <c r="A361" s="28">
        <v>33407600141</v>
      </c>
      <c r="B361" s="28">
        <v>0</v>
      </c>
      <c r="C361" s="28">
        <v>0</v>
      </c>
      <c r="D361" s="28">
        <v>0</v>
      </c>
      <c r="E361" s="28">
        <v>0</v>
      </c>
      <c r="F361" s="28">
        <v>0</v>
      </c>
      <c r="G361" s="28">
        <v>395</v>
      </c>
    </row>
    <row r="362" hidden="1" spans="1:7">
      <c r="A362" s="28">
        <v>33407700112</v>
      </c>
      <c r="B362" s="28">
        <v>2</v>
      </c>
      <c r="C362" s="28">
        <v>2</v>
      </c>
      <c r="D362" s="28">
        <v>1</v>
      </c>
      <c r="E362" s="28">
        <v>0</v>
      </c>
      <c r="F362" s="28">
        <v>0</v>
      </c>
      <c r="G362" s="28">
        <v>211</v>
      </c>
    </row>
    <row r="363" hidden="1" spans="1:7">
      <c r="A363" s="28">
        <v>33407400102</v>
      </c>
      <c r="B363" s="28">
        <v>0</v>
      </c>
      <c r="C363" s="28">
        <v>0</v>
      </c>
      <c r="D363" s="28">
        <v>0</v>
      </c>
      <c r="E363" s="28">
        <v>0</v>
      </c>
      <c r="F363" s="28">
        <v>0</v>
      </c>
      <c r="G363" s="28">
        <v>965</v>
      </c>
    </row>
    <row r="364" hidden="1" spans="1:7">
      <c r="A364" s="28">
        <v>33407300107</v>
      </c>
      <c r="B364" s="28">
        <v>0</v>
      </c>
      <c r="C364" s="28">
        <v>0</v>
      </c>
      <c r="D364" s="28">
        <v>0</v>
      </c>
      <c r="E364" s="28">
        <v>0</v>
      </c>
      <c r="F364" s="28">
        <v>0</v>
      </c>
      <c r="G364" s="28">
        <v>64</v>
      </c>
    </row>
    <row r="365" hidden="1" spans="1:7">
      <c r="A365" s="28">
        <v>33407500105</v>
      </c>
      <c r="B365" s="28">
        <v>0</v>
      </c>
      <c r="C365" s="28">
        <v>0</v>
      </c>
      <c r="D365" s="28">
        <v>0</v>
      </c>
      <c r="E365" s="28">
        <v>0</v>
      </c>
      <c r="F365" s="28">
        <v>0</v>
      </c>
      <c r="G365" s="28">
        <v>366</v>
      </c>
    </row>
    <row r="366" hidden="1" spans="1:7">
      <c r="A366" s="28">
        <v>33407300104</v>
      </c>
      <c r="B366" s="28">
        <v>0</v>
      </c>
      <c r="C366" s="28">
        <v>0</v>
      </c>
      <c r="D366" s="28">
        <v>0</v>
      </c>
      <c r="E366" s="28">
        <v>0</v>
      </c>
      <c r="F366" s="28">
        <v>0</v>
      </c>
      <c r="G366" s="28">
        <v>27</v>
      </c>
    </row>
    <row r="367" hidden="1" spans="1:7">
      <c r="A367" s="28">
        <v>33411010205</v>
      </c>
      <c r="B367" s="28">
        <v>4</v>
      </c>
      <c r="C367" s="28">
        <v>4</v>
      </c>
      <c r="D367" s="28">
        <v>1</v>
      </c>
      <c r="E367" s="28">
        <v>0</v>
      </c>
      <c r="F367" s="28">
        <v>0</v>
      </c>
      <c r="G367" s="28">
        <v>2</v>
      </c>
    </row>
    <row r="368" hidden="1" spans="1:7">
      <c r="A368" s="28">
        <v>33407300102</v>
      </c>
      <c r="B368" s="28">
        <v>1</v>
      </c>
      <c r="C368" s="28">
        <v>1</v>
      </c>
      <c r="D368" s="28">
        <v>1</v>
      </c>
      <c r="E368" s="28">
        <v>0</v>
      </c>
      <c r="F368" s="28">
        <v>0</v>
      </c>
      <c r="G368" s="28">
        <v>178</v>
      </c>
    </row>
    <row r="369" hidden="1" spans="1:7">
      <c r="A369" s="28">
        <v>33406800132</v>
      </c>
      <c r="B369" s="28">
        <v>0</v>
      </c>
      <c r="C369" s="28">
        <v>0</v>
      </c>
      <c r="D369" s="28">
        <v>0</v>
      </c>
      <c r="E369" s="28">
        <v>0</v>
      </c>
      <c r="F369" s="28">
        <v>0</v>
      </c>
      <c r="G369" s="28">
        <v>707</v>
      </c>
    </row>
    <row r="370" hidden="1" spans="1:7">
      <c r="A370" s="28">
        <v>33406800145</v>
      </c>
      <c r="B370" s="28">
        <v>0</v>
      </c>
      <c r="C370" s="28">
        <v>0</v>
      </c>
      <c r="D370" s="28">
        <v>0</v>
      </c>
      <c r="E370" s="28">
        <v>0</v>
      </c>
      <c r="F370" s="28">
        <v>0</v>
      </c>
      <c r="G370" s="28">
        <v>110</v>
      </c>
    </row>
    <row r="371" hidden="1" spans="1:7">
      <c r="A371" s="28">
        <v>33406800144</v>
      </c>
      <c r="B371" s="28">
        <v>0</v>
      </c>
      <c r="C371" s="28">
        <v>0</v>
      </c>
      <c r="D371" s="28">
        <v>0</v>
      </c>
      <c r="E371" s="28">
        <v>0</v>
      </c>
      <c r="F371" s="28">
        <v>0</v>
      </c>
      <c r="G371" s="28">
        <v>122</v>
      </c>
    </row>
    <row r="372" hidden="1" spans="1:7">
      <c r="A372" s="28">
        <v>33406800143</v>
      </c>
      <c r="B372" s="28">
        <v>2</v>
      </c>
      <c r="C372" s="28">
        <v>2</v>
      </c>
      <c r="D372" s="28">
        <v>1</v>
      </c>
      <c r="E372" s="28">
        <v>0</v>
      </c>
      <c r="F372" s="28">
        <v>0</v>
      </c>
      <c r="G372" s="28">
        <v>1325</v>
      </c>
    </row>
    <row r="373" hidden="1" spans="1:7">
      <c r="A373" s="28">
        <v>33406800142</v>
      </c>
      <c r="B373" s="28">
        <v>0</v>
      </c>
      <c r="C373" s="28">
        <v>0</v>
      </c>
      <c r="D373" s="28">
        <v>0</v>
      </c>
      <c r="E373" s="28">
        <v>0</v>
      </c>
      <c r="F373" s="28">
        <v>0</v>
      </c>
      <c r="G373" s="28">
        <v>114</v>
      </c>
    </row>
    <row r="374" hidden="1" spans="1:7">
      <c r="A374" s="28">
        <v>33406800141</v>
      </c>
      <c r="B374" s="28">
        <v>4</v>
      </c>
      <c r="C374" s="28">
        <v>4</v>
      </c>
      <c r="D374" s="28">
        <v>1</v>
      </c>
      <c r="E374" s="28">
        <v>0</v>
      </c>
      <c r="F374" s="28">
        <v>0</v>
      </c>
      <c r="G374" s="28">
        <v>1041</v>
      </c>
    </row>
    <row r="375" hidden="1" spans="1:7">
      <c r="A375" s="28">
        <v>33406800140</v>
      </c>
      <c r="B375" s="28">
        <v>0</v>
      </c>
      <c r="C375" s="28">
        <v>0</v>
      </c>
      <c r="D375" s="28">
        <v>0</v>
      </c>
      <c r="E375" s="28">
        <v>0</v>
      </c>
      <c r="F375" s="28">
        <v>0</v>
      </c>
      <c r="G375" s="28">
        <v>48</v>
      </c>
    </row>
    <row r="376" hidden="1" spans="1:7">
      <c r="A376" s="28">
        <v>33406800139</v>
      </c>
      <c r="B376" s="28">
        <v>0</v>
      </c>
      <c r="C376" s="28">
        <v>0</v>
      </c>
      <c r="D376" s="28">
        <v>0</v>
      </c>
      <c r="E376" s="28">
        <v>0</v>
      </c>
      <c r="F376" s="28">
        <v>0</v>
      </c>
      <c r="G376" s="28">
        <v>48</v>
      </c>
    </row>
    <row r="377" hidden="1" spans="1:7">
      <c r="A377" s="28">
        <v>33406800138</v>
      </c>
      <c r="B377" s="28">
        <v>0</v>
      </c>
      <c r="C377" s="28">
        <v>0</v>
      </c>
      <c r="D377" s="28">
        <v>0</v>
      </c>
      <c r="E377" s="28">
        <v>0</v>
      </c>
      <c r="F377" s="28">
        <v>0</v>
      </c>
      <c r="G377" s="28">
        <v>137</v>
      </c>
    </row>
    <row r="378" hidden="1" spans="1:7">
      <c r="A378" s="28">
        <v>33406800137</v>
      </c>
      <c r="B378" s="28">
        <v>0</v>
      </c>
      <c r="C378" s="28">
        <v>0</v>
      </c>
      <c r="D378" s="28">
        <v>0</v>
      </c>
      <c r="E378" s="28">
        <v>0</v>
      </c>
      <c r="F378" s="28">
        <v>0</v>
      </c>
      <c r="G378" s="28">
        <v>153</v>
      </c>
    </row>
    <row r="379" hidden="1" spans="1:7">
      <c r="A379" s="28">
        <v>33406800136</v>
      </c>
      <c r="B379" s="28">
        <v>0</v>
      </c>
      <c r="C379" s="28">
        <v>0</v>
      </c>
      <c r="D379" s="28">
        <v>0</v>
      </c>
      <c r="E379" s="28">
        <v>0</v>
      </c>
      <c r="F379" s="28">
        <v>0</v>
      </c>
      <c r="G379" s="28">
        <v>49</v>
      </c>
    </row>
    <row r="380" hidden="1" spans="1:7">
      <c r="A380" s="28">
        <v>33406800135</v>
      </c>
      <c r="B380" s="28">
        <v>1</v>
      </c>
      <c r="C380" s="28">
        <v>1</v>
      </c>
      <c r="D380" s="28">
        <v>1</v>
      </c>
      <c r="E380" s="28">
        <v>0</v>
      </c>
      <c r="F380" s="28">
        <v>0</v>
      </c>
      <c r="G380" s="28">
        <v>27</v>
      </c>
    </row>
    <row r="381" hidden="1" spans="1:7">
      <c r="A381" s="28">
        <v>33406800134</v>
      </c>
      <c r="B381" s="28">
        <v>1</v>
      </c>
      <c r="C381" s="28">
        <v>1</v>
      </c>
      <c r="D381" s="28">
        <v>1</v>
      </c>
      <c r="E381" s="28">
        <v>0</v>
      </c>
      <c r="F381" s="28">
        <v>0</v>
      </c>
      <c r="G381" s="28">
        <v>885</v>
      </c>
    </row>
    <row r="382" hidden="1" spans="1:7">
      <c r="A382" s="28">
        <v>33406800133</v>
      </c>
      <c r="B382" s="28">
        <v>0</v>
      </c>
      <c r="C382" s="28">
        <v>0</v>
      </c>
      <c r="D382" s="28">
        <v>0</v>
      </c>
      <c r="E382" s="28">
        <v>0</v>
      </c>
      <c r="F382" s="28">
        <v>0</v>
      </c>
      <c r="G382" s="28">
        <v>154</v>
      </c>
    </row>
    <row r="383" hidden="1" spans="1:7">
      <c r="A383" s="28">
        <v>33411100112</v>
      </c>
      <c r="B383" s="28">
        <v>1</v>
      </c>
      <c r="C383" s="28">
        <v>1</v>
      </c>
      <c r="D383" s="28">
        <v>1</v>
      </c>
      <c r="E383" s="28">
        <v>0</v>
      </c>
      <c r="F383" s="28">
        <v>0</v>
      </c>
      <c r="G383" s="28">
        <v>2</v>
      </c>
    </row>
    <row r="384" hidden="1" spans="1:7">
      <c r="A384" s="28">
        <v>33406800147</v>
      </c>
      <c r="B384" s="28">
        <v>0</v>
      </c>
      <c r="C384" s="28">
        <v>0</v>
      </c>
      <c r="D384" s="28">
        <v>0</v>
      </c>
      <c r="E384" s="28">
        <v>0</v>
      </c>
      <c r="F384" s="28">
        <v>0</v>
      </c>
      <c r="G384" s="28">
        <v>107</v>
      </c>
    </row>
    <row r="385" hidden="1" spans="1:7">
      <c r="A385" s="28">
        <v>33406700144</v>
      </c>
      <c r="B385" s="28">
        <v>5</v>
      </c>
      <c r="C385" s="28">
        <v>5</v>
      </c>
      <c r="D385" s="28">
        <v>1</v>
      </c>
      <c r="E385" s="28">
        <v>0</v>
      </c>
      <c r="F385" s="28">
        <v>0</v>
      </c>
      <c r="G385" s="28">
        <v>2097</v>
      </c>
    </row>
    <row r="386" hidden="1" spans="1:7">
      <c r="A386" s="28">
        <v>33406700143</v>
      </c>
      <c r="B386" s="28">
        <v>1</v>
      </c>
      <c r="C386" s="28">
        <v>1</v>
      </c>
      <c r="D386" s="28">
        <v>1</v>
      </c>
      <c r="E386" s="28">
        <v>0</v>
      </c>
      <c r="F386" s="28">
        <v>0</v>
      </c>
      <c r="G386" s="28">
        <v>4148</v>
      </c>
    </row>
    <row r="387" hidden="1" spans="1:7">
      <c r="A387" s="28">
        <v>33406700141</v>
      </c>
      <c r="B387" s="28">
        <v>0</v>
      </c>
      <c r="C387" s="28">
        <v>0</v>
      </c>
      <c r="D387" s="28">
        <v>0</v>
      </c>
      <c r="E387" s="28">
        <v>0</v>
      </c>
      <c r="F387" s="28">
        <v>0</v>
      </c>
      <c r="G387" s="28">
        <v>927</v>
      </c>
    </row>
    <row r="388" hidden="1" spans="1:7">
      <c r="A388" s="28">
        <v>33406700140</v>
      </c>
      <c r="B388" s="28">
        <v>2</v>
      </c>
      <c r="C388" s="28">
        <v>2</v>
      </c>
      <c r="D388" s="28">
        <v>1</v>
      </c>
      <c r="E388" s="28">
        <v>0</v>
      </c>
      <c r="F388" s="28">
        <v>0</v>
      </c>
      <c r="G388" s="28">
        <v>960</v>
      </c>
    </row>
    <row r="389" hidden="1" spans="1:7">
      <c r="A389" s="28">
        <v>33406700139</v>
      </c>
      <c r="B389" s="28">
        <v>2</v>
      </c>
      <c r="C389" s="28">
        <v>2</v>
      </c>
      <c r="D389" s="28">
        <v>1</v>
      </c>
      <c r="E389" s="28">
        <v>0</v>
      </c>
      <c r="F389" s="28">
        <v>0</v>
      </c>
      <c r="G389" s="28">
        <v>929</v>
      </c>
    </row>
    <row r="390" hidden="1" spans="1:7">
      <c r="A390" s="28">
        <v>33406700138</v>
      </c>
      <c r="B390" s="28">
        <v>1</v>
      </c>
      <c r="C390" s="28">
        <v>1</v>
      </c>
      <c r="D390" s="28">
        <v>1</v>
      </c>
      <c r="E390" s="28">
        <v>0</v>
      </c>
      <c r="F390" s="28">
        <v>0</v>
      </c>
      <c r="G390" s="28">
        <v>2530</v>
      </c>
    </row>
    <row r="391" hidden="1" spans="1:7">
      <c r="A391" s="28">
        <v>33407800107</v>
      </c>
      <c r="B391" s="28">
        <v>7</v>
      </c>
      <c r="C391" s="28">
        <v>7</v>
      </c>
      <c r="D391" s="28">
        <v>1</v>
      </c>
      <c r="E391" s="28">
        <v>0</v>
      </c>
      <c r="F391" s="28">
        <v>0</v>
      </c>
      <c r="G391" s="28">
        <v>1407</v>
      </c>
    </row>
    <row r="392" hidden="1" spans="1:7">
      <c r="A392" s="28">
        <v>33406700136</v>
      </c>
      <c r="B392" s="28">
        <v>0</v>
      </c>
      <c r="C392" s="28">
        <v>0</v>
      </c>
      <c r="D392" s="28">
        <v>0</v>
      </c>
      <c r="E392" s="28">
        <v>0</v>
      </c>
      <c r="F392" s="28">
        <v>0</v>
      </c>
      <c r="G392" s="28">
        <v>921</v>
      </c>
    </row>
    <row r="393" hidden="1" spans="1:7">
      <c r="A393" s="28">
        <v>33406700135</v>
      </c>
      <c r="B393" s="28">
        <v>0</v>
      </c>
      <c r="C393" s="28">
        <v>0</v>
      </c>
      <c r="D393" s="28">
        <v>0</v>
      </c>
      <c r="E393" s="28">
        <v>0</v>
      </c>
      <c r="F393" s="28">
        <v>0</v>
      </c>
      <c r="G393" s="28">
        <v>2029</v>
      </c>
    </row>
    <row r="394" hidden="1" spans="1:7">
      <c r="A394" s="28">
        <v>33406600191</v>
      </c>
      <c r="B394" s="28">
        <v>0</v>
      </c>
      <c r="C394" s="28">
        <v>0</v>
      </c>
      <c r="D394" s="28">
        <v>0</v>
      </c>
      <c r="E394" s="28">
        <v>0</v>
      </c>
      <c r="F394" s="28">
        <v>0</v>
      </c>
      <c r="G394" s="28">
        <v>2135</v>
      </c>
    </row>
    <row r="395" hidden="1" spans="1:7">
      <c r="A395" s="28">
        <v>33411200102</v>
      </c>
      <c r="B395" s="28">
        <v>3</v>
      </c>
      <c r="C395" s="28">
        <v>3</v>
      </c>
      <c r="D395" s="28">
        <v>1</v>
      </c>
      <c r="E395" s="28">
        <v>0</v>
      </c>
      <c r="F395" s="28">
        <v>0</v>
      </c>
      <c r="G395" s="28">
        <v>3</v>
      </c>
    </row>
    <row r="396" hidden="1" spans="1:7">
      <c r="A396" s="28">
        <v>33411200103</v>
      </c>
      <c r="B396" s="28">
        <v>1</v>
      </c>
      <c r="C396" s="28">
        <v>1</v>
      </c>
      <c r="D396" s="28">
        <v>1</v>
      </c>
      <c r="E396" s="28">
        <v>0</v>
      </c>
      <c r="F396" s="28">
        <v>0</v>
      </c>
      <c r="G396" s="28">
        <v>0</v>
      </c>
    </row>
    <row r="397" hidden="1" spans="1:7">
      <c r="A397" s="28">
        <v>33406600181</v>
      </c>
      <c r="B397" s="28">
        <v>0</v>
      </c>
      <c r="C397" s="28">
        <v>0</v>
      </c>
      <c r="D397" s="28">
        <v>0</v>
      </c>
      <c r="E397" s="28">
        <v>0</v>
      </c>
      <c r="F397" s="28">
        <v>0</v>
      </c>
      <c r="G397" s="28">
        <v>4152</v>
      </c>
    </row>
    <row r="398" hidden="1" spans="1:7">
      <c r="A398" s="28">
        <v>33406800146</v>
      </c>
      <c r="B398" s="28">
        <v>1</v>
      </c>
      <c r="C398" s="28">
        <v>1</v>
      </c>
      <c r="D398" s="28">
        <v>1</v>
      </c>
      <c r="E398" s="28">
        <v>0</v>
      </c>
      <c r="F398" s="28">
        <v>0</v>
      </c>
      <c r="G398" s="28">
        <v>970</v>
      </c>
    </row>
    <row r="399" hidden="1" spans="1:7">
      <c r="A399" s="28">
        <v>33406800148</v>
      </c>
      <c r="B399" s="28">
        <v>0</v>
      </c>
      <c r="C399" s="28">
        <v>0</v>
      </c>
      <c r="D399" s="28">
        <v>0</v>
      </c>
      <c r="E399" s="28">
        <v>0</v>
      </c>
      <c r="F399" s="28">
        <v>0</v>
      </c>
      <c r="G399" s="28">
        <v>508</v>
      </c>
    </row>
    <row r="400" hidden="1" spans="1:7">
      <c r="A400" s="28">
        <v>33407200139</v>
      </c>
      <c r="B400" s="28">
        <v>0</v>
      </c>
      <c r="C400" s="28">
        <v>0</v>
      </c>
      <c r="D400" s="28">
        <v>0</v>
      </c>
      <c r="E400" s="28">
        <v>0</v>
      </c>
      <c r="F400" s="28">
        <v>0</v>
      </c>
      <c r="G400" s="28">
        <v>376</v>
      </c>
    </row>
    <row r="401" hidden="1" spans="1:7">
      <c r="A401" s="28">
        <v>33406900181</v>
      </c>
      <c r="B401" s="28">
        <v>0</v>
      </c>
      <c r="C401" s="28">
        <v>0</v>
      </c>
      <c r="D401" s="28">
        <v>0</v>
      </c>
      <c r="E401" s="28">
        <v>0</v>
      </c>
      <c r="F401" s="28">
        <v>0</v>
      </c>
      <c r="G401" s="28">
        <v>946</v>
      </c>
    </row>
    <row r="402" hidden="1" spans="1:7">
      <c r="A402" s="28">
        <v>33407200138</v>
      </c>
      <c r="B402" s="28">
        <v>0</v>
      </c>
      <c r="C402" s="28">
        <v>0</v>
      </c>
      <c r="D402" s="28">
        <v>0</v>
      </c>
      <c r="E402" s="28">
        <v>0</v>
      </c>
      <c r="F402" s="28">
        <v>0</v>
      </c>
      <c r="G402" s="28">
        <v>154</v>
      </c>
    </row>
    <row r="403" hidden="1" spans="1:7">
      <c r="A403" s="28">
        <v>33407200136</v>
      </c>
      <c r="B403" s="28">
        <v>0</v>
      </c>
      <c r="C403" s="28">
        <v>0</v>
      </c>
      <c r="D403" s="28">
        <v>0</v>
      </c>
      <c r="E403" s="28">
        <v>0</v>
      </c>
      <c r="F403" s="28">
        <v>0</v>
      </c>
      <c r="G403" s="28">
        <v>143</v>
      </c>
    </row>
    <row r="404" hidden="1" spans="1:7">
      <c r="A404" s="28">
        <v>33407200135</v>
      </c>
      <c r="B404" s="28">
        <v>0</v>
      </c>
      <c r="C404" s="28">
        <v>0</v>
      </c>
      <c r="D404" s="28">
        <v>0</v>
      </c>
      <c r="E404" s="28">
        <v>0</v>
      </c>
      <c r="F404" s="28">
        <v>0</v>
      </c>
      <c r="G404" s="28">
        <v>497</v>
      </c>
    </row>
    <row r="405" hidden="1" spans="1:7">
      <c r="A405" s="28">
        <v>33407100109</v>
      </c>
      <c r="B405" s="28">
        <v>7</v>
      </c>
      <c r="C405" s="28">
        <v>7</v>
      </c>
      <c r="D405" s="28">
        <v>1</v>
      </c>
      <c r="E405" s="28">
        <v>0</v>
      </c>
      <c r="F405" s="28">
        <v>0</v>
      </c>
      <c r="G405" s="28">
        <v>814</v>
      </c>
    </row>
    <row r="406" hidden="1" spans="1:7">
      <c r="A406" s="28">
        <v>33407100106</v>
      </c>
      <c r="B406" s="28">
        <v>0</v>
      </c>
      <c r="C406" s="28">
        <v>0</v>
      </c>
      <c r="D406" s="28">
        <v>0</v>
      </c>
      <c r="E406" s="28">
        <v>0</v>
      </c>
      <c r="F406" s="28">
        <v>0</v>
      </c>
      <c r="G406" s="28">
        <v>312</v>
      </c>
    </row>
    <row r="407" hidden="1" spans="1:7">
      <c r="A407" s="28">
        <v>33407100105</v>
      </c>
      <c r="B407" s="28">
        <v>1</v>
      </c>
      <c r="C407" s="28">
        <v>1</v>
      </c>
      <c r="D407" s="28">
        <v>1</v>
      </c>
      <c r="E407" s="28">
        <v>0</v>
      </c>
      <c r="F407" s="28">
        <v>0</v>
      </c>
      <c r="G407" s="28">
        <v>337</v>
      </c>
    </row>
    <row r="408" hidden="1" spans="1:7">
      <c r="A408" s="28">
        <v>33407100104</v>
      </c>
      <c r="B408" s="28">
        <v>6</v>
      </c>
      <c r="C408" s="28">
        <v>6</v>
      </c>
      <c r="D408" s="28">
        <v>1</v>
      </c>
      <c r="E408" s="28">
        <v>0</v>
      </c>
      <c r="F408" s="28">
        <v>0</v>
      </c>
      <c r="G408" s="28">
        <v>255</v>
      </c>
    </row>
    <row r="409" hidden="1" spans="1:7">
      <c r="A409" s="28">
        <v>33407100103</v>
      </c>
      <c r="B409" s="28">
        <v>2</v>
      </c>
      <c r="C409" s="28">
        <v>2</v>
      </c>
      <c r="D409" s="28">
        <v>1</v>
      </c>
      <c r="E409" s="28">
        <v>0</v>
      </c>
      <c r="F409" s="28">
        <v>0</v>
      </c>
      <c r="G409" s="28">
        <v>3017</v>
      </c>
    </row>
    <row r="410" hidden="1" spans="1:7">
      <c r="A410" s="28">
        <v>33407100102</v>
      </c>
      <c r="B410" s="28">
        <v>3</v>
      </c>
      <c r="C410" s="28">
        <v>3</v>
      </c>
      <c r="D410" s="28">
        <v>1</v>
      </c>
      <c r="E410" s="28">
        <v>0</v>
      </c>
      <c r="F410" s="28">
        <v>0</v>
      </c>
      <c r="G410" s="28">
        <v>1389</v>
      </c>
    </row>
    <row r="411" hidden="1" spans="1:7">
      <c r="A411" s="28">
        <v>33406900192</v>
      </c>
      <c r="B411" s="28">
        <v>0</v>
      </c>
      <c r="C411" s="28">
        <v>0</v>
      </c>
      <c r="D411" s="28">
        <v>0</v>
      </c>
      <c r="E411" s="28">
        <v>0</v>
      </c>
      <c r="F411" s="28">
        <v>0</v>
      </c>
      <c r="G411" s="28">
        <v>95</v>
      </c>
    </row>
    <row r="412" hidden="1" spans="1:7">
      <c r="A412" s="28">
        <v>33406900191</v>
      </c>
      <c r="B412" s="28">
        <v>3</v>
      </c>
      <c r="C412" s="28">
        <v>3</v>
      </c>
      <c r="D412" s="28">
        <v>1</v>
      </c>
      <c r="E412" s="28">
        <v>0</v>
      </c>
      <c r="F412" s="28">
        <v>0</v>
      </c>
      <c r="G412" s="28">
        <v>683</v>
      </c>
    </row>
    <row r="413" hidden="1" spans="1:7">
      <c r="A413" s="28">
        <v>33406900183</v>
      </c>
      <c r="B413" s="28">
        <v>1</v>
      </c>
      <c r="C413" s="28">
        <v>1</v>
      </c>
      <c r="D413" s="28">
        <v>1</v>
      </c>
      <c r="E413" s="28">
        <v>0</v>
      </c>
      <c r="F413" s="28">
        <v>0</v>
      </c>
      <c r="G413" s="28">
        <v>234</v>
      </c>
    </row>
    <row r="414" hidden="1" spans="1:7">
      <c r="A414" s="28">
        <v>33406900182</v>
      </c>
      <c r="B414" s="28">
        <v>0</v>
      </c>
      <c r="C414" s="28">
        <v>0</v>
      </c>
      <c r="D414" s="28">
        <v>0</v>
      </c>
      <c r="E414" s="28">
        <v>0</v>
      </c>
      <c r="F414" s="28">
        <v>0</v>
      </c>
      <c r="G414" s="28">
        <v>269</v>
      </c>
    </row>
    <row r="415" hidden="1" spans="1:7">
      <c r="A415" s="28">
        <v>33406900180</v>
      </c>
      <c r="B415" s="28">
        <v>0</v>
      </c>
      <c r="C415" s="28">
        <v>0</v>
      </c>
      <c r="D415" s="28">
        <v>0</v>
      </c>
      <c r="E415" s="28">
        <v>0</v>
      </c>
      <c r="F415" s="28">
        <v>0</v>
      </c>
      <c r="G415" s="28">
        <v>297</v>
      </c>
    </row>
    <row r="416" hidden="1" spans="1:7">
      <c r="A416" s="28">
        <v>33406800149</v>
      </c>
      <c r="B416" s="28">
        <v>0</v>
      </c>
      <c r="C416" s="28">
        <v>0</v>
      </c>
      <c r="D416" s="28">
        <v>0</v>
      </c>
      <c r="E416" s="28">
        <v>0</v>
      </c>
      <c r="F416" s="28">
        <v>0</v>
      </c>
      <c r="G416" s="28">
        <v>75</v>
      </c>
    </row>
    <row r="417" hidden="1" spans="1:7">
      <c r="A417" s="28">
        <v>33406900171</v>
      </c>
      <c r="B417" s="28">
        <v>2</v>
      </c>
      <c r="C417" s="28">
        <v>2</v>
      </c>
      <c r="D417" s="28">
        <v>1</v>
      </c>
      <c r="E417" s="28">
        <v>0</v>
      </c>
      <c r="F417" s="28">
        <v>0</v>
      </c>
      <c r="G417" s="28">
        <v>985</v>
      </c>
    </row>
    <row r="418" hidden="1" spans="1:7">
      <c r="A418" s="28">
        <v>33406900162</v>
      </c>
      <c r="B418" s="28">
        <v>0</v>
      </c>
      <c r="C418" s="28">
        <v>0</v>
      </c>
      <c r="D418" s="28">
        <v>0</v>
      </c>
      <c r="E418" s="28">
        <v>0</v>
      </c>
      <c r="F418" s="28">
        <v>0</v>
      </c>
      <c r="G418" s="28">
        <v>227</v>
      </c>
    </row>
    <row r="419" hidden="1" spans="1:7">
      <c r="A419" s="28">
        <v>33406900161</v>
      </c>
      <c r="B419" s="28">
        <v>1</v>
      </c>
      <c r="C419" s="28">
        <v>1</v>
      </c>
      <c r="D419" s="28">
        <v>1</v>
      </c>
      <c r="E419" s="28">
        <v>0</v>
      </c>
      <c r="F419" s="28">
        <v>0</v>
      </c>
      <c r="G419" s="28">
        <v>314</v>
      </c>
    </row>
    <row r="420" hidden="1" spans="1:7">
      <c r="A420" s="28">
        <v>33406900160</v>
      </c>
      <c r="B420" s="28">
        <v>0</v>
      </c>
      <c r="C420" s="28">
        <v>0</v>
      </c>
      <c r="D420" s="28">
        <v>0</v>
      </c>
      <c r="E420" s="28">
        <v>0</v>
      </c>
      <c r="F420" s="28">
        <v>0</v>
      </c>
      <c r="G420" s="28">
        <v>43</v>
      </c>
    </row>
    <row r="421" hidden="1" spans="1:7">
      <c r="A421" s="28">
        <v>33406900142</v>
      </c>
      <c r="B421" s="28">
        <v>0</v>
      </c>
      <c r="C421" s="28">
        <v>0</v>
      </c>
      <c r="D421" s="28">
        <v>0</v>
      </c>
      <c r="E421" s="28">
        <v>0</v>
      </c>
      <c r="F421" s="28">
        <v>0</v>
      </c>
      <c r="G421" s="28">
        <v>158</v>
      </c>
    </row>
    <row r="422" hidden="1" spans="1:7">
      <c r="A422" s="28">
        <v>33406900141</v>
      </c>
      <c r="B422" s="28">
        <v>1</v>
      </c>
      <c r="C422" s="28">
        <v>1</v>
      </c>
      <c r="D422" s="28">
        <v>1</v>
      </c>
      <c r="E422" s="28">
        <v>0</v>
      </c>
      <c r="F422" s="28">
        <v>0</v>
      </c>
      <c r="G422" s="28">
        <v>1382</v>
      </c>
    </row>
    <row r="423" hidden="1" spans="1:7">
      <c r="A423" s="28">
        <v>33406900140</v>
      </c>
      <c r="B423" s="28">
        <v>0</v>
      </c>
      <c r="C423" s="28">
        <v>0</v>
      </c>
      <c r="D423" s="28">
        <v>0</v>
      </c>
      <c r="E423" s="28">
        <v>0</v>
      </c>
      <c r="F423" s="28">
        <v>0</v>
      </c>
      <c r="G423" s="28">
        <v>92</v>
      </c>
    </row>
    <row r="424" hidden="1" spans="1:7">
      <c r="A424" s="28">
        <v>33406900133</v>
      </c>
      <c r="B424" s="28">
        <v>0</v>
      </c>
      <c r="C424" s="28">
        <v>0</v>
      </c>
      <c r="D424" s="28">
        <v>0</v>
      </c>
      <c r="E424" s="28">
        <v>0</v>
      </c>
      <c r="F424" s="28">
        <v>0</v>
      </c>
      <c r="G424" s="28">
        <v>138</v>
      </c>
    </row>
    <row r="425" hidden="1" spans="1:7">
      <c r="A425" s="28">
        <v>33406900130</v>
      </c>
      <c r="B425" s="28">
        <v>0</v>
      </c>
      <c r="C425" s="28">
        <v>0</v>
      </c>
      <c r="D425" s="28">
        <v>0</v>
      </c>
      <c r="E425" s="28">
        <v>0</v>
      </c>
      <c r="F425" s="28">
        <v>0</v>
      </c>
      <c r="G425" s="28">
        <v>499</v>
      </c>
    </row>
    <row r="426" hidden="1" spans="1:7">
      <c r="A426" s="28">
        <v>33406800153</v>
      </c>
      <c r="B426" s="28">
        <v>0</v>
      </c>
      <c r="C426" s="28">
        <v>0</v>
      </c>
      <c r="D426" s="28">
        <v>0</v>
      </c>
      <c r="E426" s="28">
        <v>0</v>
      </c>
      <c r="F426" s="28">
        <v>0</v>
      </c>
      <c r="G426" s="28">
        <v>71</v>
      </c>
    </row>
    <row r="427" hidden="1" spans="1:7">
      <c r="A427" s="28">
        <v>33406800152</v>
      </c>
      <c r="B427" s="28">
        <v>0</v>
      </c>
      <c r="C427" s="28">
        <v>0</v>
      </c>
      <c r="D427" s="28">
        <v>0</v>
      </c>
      <c r="E427" s="28">
        <v>0</v>
      </c>
      <c r="F427" s="28">
        <v>0</v>
      </c>
      <c r="G427" s="28">
        <v>188</v>
      </c>
    </row>
    <row r="428" hidden="1" spans="1:7">
      <c r="A428" s="28">
        <v>33406800151</v>
      </c>
      <c r="B428" s="28">
        <v>0</v>
      </c>
      <c r="C428" s="28">
        <v>0</v>
      </c>
      <c r="D428" s="28">
        <v>0</v>
      </c>
      <c r="E428" s="28">
        <v>0</v>
      </c>
      <c r="F428" s="28">
        <v>0</v>
      </c>
      <c r="G428" s="28">
        <v>36</v>
      </c>
    </row>
    <row r="429" hidden="1" spans="1:7">
      <c r="A429" s="28">
        <v>33406800150</v>
      </c>
      <c r="B429" s="28">
        <v>1</v>
      </c>
      <c r="C429" s="28">
        <v>1</v>
      </c>
      <c r="D429" s="28">
        <v>1</v>
      </c>
      <c r="E429" s="28">
        <v>0</v>
      </c>
      <c r="F429" s="28">
        <v>0</v>
      </c>
      <c r="G429" s="28">
        <v>166</v>
      </c>
    </row>
    <row r="430" hidden="1" spans="1:7">
      <c r="A430" s="28">
        <v>33407800106</v>
      </c>
      <c r="B430" s="28">
        <v>1</v>
      </c>
      <c r="C430" s="28">
        <v>1</v>
      </c>
      <c r="D430" s="28">
        <v>1</v>
      </c>
      <c r="E430" s="28">
        <v>0</v>
      </c>
      <c r="F430" s="28">
        <v>0</v>
      </c>
      <c r="G430" s="28">
        <v>1746</v>
      </c>
    </row>
    <row r="431" hidden="1" spans="1:7">
      <c r="A431" s="28">
        <v>33409400151</v>
      </c>
      <c r="B431" s="28">
        <v>8</v>
      </c>
      <c r="C431" s="28">
        <v>8</v>
      </c>
      <c r="D431" s="28">
        <v>1</v>
      </c>
      <c r="E431" s="28">
        <v>0</v>
      </c>
      <c r="F431" s="28">
        <v>0</v>
      </c>
      <c r="G431" s="28">
        <v>3</v>
      </c>
    </row>
    <row r="432" hidden="1" spans="1:7">
      <c r="A432" s="28">
        <v>33407800108</v>
      </c>
      <c r="B432" s="28">
        <v>1</v>
      </c>
      <c r="C432" s="28">
        <v>1</v>
      </c>
      <c r="D432" s="28">
        <v>1</v>
      </c>
      <c r="E432" s="28">
        <v>0</v>
      </c>
      <c r="F432" s="28">
        <v>0</v>
      </c>
      <c r="G432" s="28">
        <v>1096</v>
      </c>
    </row>
    <row r="433" hidden="1" spans="1:7">
      <c r="A433" s="28">
        <v>33410100137</v>
      </c>
      <c r="B433" s="28">
        <v>1</v>
      </c>
      <c r="C433" s="28">
        <v>1</v>
      </c>
      <c r="D433" s="28">
        <v>1</v>
      </c>
      <c r="E433" s="28">
        <v>0</v>
      </c>
      <c r="F433" s="28">
        <v>0</v>
      </c>
      <c r="G433" s="28">
        <v>0</v>
      </c>
    </row>
    <row r="434" hidden="1" spans="1:7">
      <c r="A434" s="28">
        <v>33410100140</v>
      </c>
      <c r="B434" s="28">
        <v>1</v>
      </c>
      <c r="C434" s="28">
        <v>1</v>
      </c>
      <c r="D434" s="28">
        <v>1</v>
      </c>
      <c r="E434" s="28">
        <v>0</v>
      </c>
      <c r="F434" s="28">
        <v>0</v>
      </c>
      <c r="G434" s="28">
        <v>2</v>
      </c>
    </row>
    <row r="435" hidden="1" spans="1:7">
      <c r="A435" s="28">
        <v>33410100143</v>
      </c>
      <c r="B435" s="28">
        <v>2</v>
      </c>
      <c r="C435" s="28">
        <v>2</v>
      </c>
      <c r="D435" s="28">
        <v>1</v>
      </c>
      <c r="E435" s="28">
        <v>0</v>
      </c>
      <c r="F435" s="28">
        <v>0</v>
      </c>
      <c r="G435" s="28">
        <v>0</v>
      </c>
    </row>
    <row r="436" hidden="1" spans="1:7">
      <c r="A436" s="28">
        <v>33406600171</v>
      </c>
      <c r="B436" s="28">
        <v>0</v>
      </c>
      <c r="C436" s="28">
        <v>0</v>
      </c>
      <c r="D436" s="28">
        <v>0</v>
      </c>
      <c r="E436" s="28">
        <v>0</v>
      </c>
      <c r="F436" s="28">
        <v>0</v>
      </c>
      <c r="G436" s="28">
        <v>4083</v>
      </c>
    </row>
    <row r="437" hidden="1" spans="1:7">
      <c r="A437" s="28">
        <v>33410200108</v>
      </c>
      <c r="B437" s="28">
        <v>3</v>
      </c>
      <c r="C437" s="28">
        <v>3</v>
      </c>
      <c r="D437" s="28">
        <v>1</v>
      </c>
      <c r="E437" s="28">
        <v>0</v>
      </c>
      <c r="F437" s="28">
        <v>0</v>
      </c>
      <c r="G437" s="28">
        <v>3</v>
      </c>
    </row>
    <row r="438" hidden="1" spans="1:7">
      <c r="A438" s="28">
        <v>33410200109</v>
      </c>
      <c r="B438" s="28">
        <v>12</v>
      </c>
      <c r="C438" s="28">
        <v>12</v>
      </c>
      <c r="D438" s="28">
        <v>1</v>
      </c>
      <c r="E438" s="28">
        <v>0</v>
      </c>
      <c r="F438" s="28">
        <v>0</v>
      </c>
      <c r="G438" s="28">
        <v>16</v>
      </c>
    </row>
    <row r="439" hidden="1" spans="1:7">
      <c r="A439" s="28">
        <v>33410200111</v>
      </c>
      <c r="B439" s="28">
        <v>15</v>
      </c>
      <c r="C439" s="28">
        <v>15</v>
      </c>
      <c r="D439" s="28">
        <v>1</v>
      </c>
      <c r="E439" s="28">
        <v>0</v>
      </c>
      <c r="F439" s="28">
        <v>0</v>
      </c>
      <c r="G439" s="28">
        <v>4</v>
      </c>
    </row>
    <row r="440" hidden="1" spans="1:7">
      <c r="A440" s="28">
        <v>33410200112</v>
      </c>
      <c r="B440" s="28">
        <v>1</v>
      </c>
      <c r="C440" s="28">
        <v>1</v>
      </c>
      <c r="D440" s="28">
        <v>1</v>
      </c>
      <c r="E440" s="28">
        <v>0</v>
      </c>
      <c r="F440" s="28">
        <v>0</v>
      </c>
      <c r="G440" s="28">
        <v>3</v>
      </c>
    </row>
    <row r="441" hidden="1" spans="1:7">
      <c r="A441" s="28">
        <v>33410200113</v>
      </c>
      <c r="B441" s="28">
        <v>3</v>
      </c>
      <c r="C441" s="28">
        <v>3</v>
      </c>
      <c r="D441" s="28">
        <v>1</v>
      </c>
      <c r="E441" s="28">
        <v>0</v>
      </c>
      <c r="F441" s="28">
        <v>0</v>
      </c>
      <c r="G441" s="28">
        <v>2</v>
      </c>
    </row>
    <row r="442" hidden="1" spans="1:7">
      <c r="A442" s="28">
        <v>33410200116</v>
      </c>
      <c r="B442" s="28">
        <v>1</v>
      </c>
      <c r="C442" s="28">
        <v>1</v>
      </c>
      <c r="D442" s="28">
        <v>1</v>
      </c>
      <c r="E442" s="28">
        <v>0</v>
      </c>
      <c r="F442" s="28">
        <v>0</v>
      </c>
      <c r="G442" s="28">
        <v>2</v>
      </c>
    </row>
    <row r="443" hidden="1" spans="1:7">
      <c r="A443" s="28">
        <v>33410300153</v>
      </c>
      <c r="B443" s="28">
        <v>3</v>
      </c>
      <c r="C443" s="28">
        <v>3</v>
      </c>
      <c r="D443" s="28">
        <v>1</v>
      </c>
      <c r="E443" s="28">
        <v>0</v>
      </c>
      <c r="F443" s="28">
        <v>0</v>
      </c>
      <c r="G443" s="28">
        <v>3</v>
      </c>
    </row>
    <row r="444" hidden="1" spans="1:7">
      <c r="A444" s="28">
        <v>33410300154</v>
      </c>
      <c r="B444" s="28">
        <v>0</v>
      </c>
      <c r="C444" s="28">
        <v>0</v>
      </c>
      <c r="D444" s="28">
        <v>0</v>
      </c>
      <c r="E444" s="28">
        <v>0</v>
      </c>
      <c r="F444" s="28">
        <v>0</v>
      </c>
      <c r="G444" s="28">
        <v>3</v>
      </c>
    </row>
    <row r="445" hidden="1" spans="1:7">
      <c r="A445" s="28">
        <v>33410300155</v>
      </c>
      <c r="B445" s="28">
        <v>39</v>
      </c>
      <c r="C445" s="28">
        <v>39</v>
      </c>
      <c r="D445" s="28">
        <v>1</v>
      </c>
      <c r="E445" s="28">
        <v>0</v>
      </c>
      <c r="F445" s="28">
        <v>0</v>
      </c>
      <c r="G445" s="28">
        <v>20</v>
      </c>
    </row>
    <row r="446" hidden="1" spans="1:7">
      <c r="A446" s="28">
        <v>33410300156</v>
      </c>
      <c r="B446" s="28">
        <v>3</v>
      </c>
      <c r="C446" s="28">
        <v>3</v>
      </c>
      <c r="D446" s="28">
        <v>1</v>
      </c>
      <c r="E446" s="28">
        <v>0</v>
      </c>
      <c r="F446" s="28">
        <v>0</v>
      </c>
      <c r="G446" s="28">
        <v>0</v>
      </c>
    </row>
    <row r="447" hidden="1" spans="1:7">
      <c r="A447" s="28">
        <v>33410300157</v>
      </c>
      <c r="B447" s="28">
        <v>10</v>
      </c>
      <c r="C447" s="28">
        <v>10</v>
      </c>
      <c r="D447" s="28">
        <v>1</v>
      </c>
      <c r="E447" s="28">
        <v>0</v>
      </c>
      <c r="F447" s="28">
        <v>0</v>
      </c>
      <c r="G447" s="28">
        <v>3</v>
      </c>
    </row>
    <row r="448" hidden="1" spans="1:7">
      <c r="A448" s="28">
        <v>33410300158</v>
      </c>
      <c r="B448" s="28">
        <v>3</v>
      </c>
      <c r="C448" s="28">
        <v>3</v>
      </c>
      <c r="D448" s="28">
        <v>1</v>
      </c>
      <c r="E448" s="28">
        <v>0</v>
      </c>
      <c r="F448" s="28">
        <v>0</v>
      </c>
      <c r="G448" s="28">
        <v>0</v>
      </c>
    </row>
    <row r="449" hidden="1" spans="1:7">
      <c r="A449" s="28">
        <v>33410100139</v>
      </c>
      <c r="B449" s="28">
        <v>13</v>
      </c>
      <c r="C449" s="28">
        <v>13</v>
      </c>
      <c r="D449" s="28">
        <v>1</v>
      </c>
      <c r="E449" s="28">
        <v>0</v>
      </c>
      <c r="F449" s="28">
        <v>0</v>
      </c>
      <c r="G449" s="28">
        <v>14</v>
      </c>
    </row>
    <row r="450" hidden="1" spans="1:7">
      <c r="A450" s="28">
        <v>33410100132</v>
      </c>
      <c r="B450" s="28">
        <v>1</v>
      </c>
      <c r="C450" s="28">
        <v>1</v>
      </c>
      <c r="D450" s="28">
        <v>1</v>
      </c>
      <c r="E450" s="28">
        <v>0</v>
      </c>
      <c r="F450" s="28">
        <v>0</v>
      </c>
      <c r="G450" s="28">
        <v>0</v>
      </c>
    </row>
    <row r="451" hidden="1" spans="1:7">
      <c r="A451" s="28">
        <v>33407800109</v>
      </c>
      <c r="B451" s="28">
        <v>7</v>
      </c>
      <c r="C451" s="28">
        <v>7</v>
      </c>
      <c r="D451" s="28">
        <v>1</v>
      </c>
      <c r="E451" s="28">
        <v>0</v>
      </c>
      <c r="F451" s="28">
        <v>0</v>
      </c>
      <c r="G451" s="28">
        <v>1487</v>
      </c>
    </row>
    <row r="452" hidden="1" spans="1:7">
      <c r="A452" s="28">
        <v>33410010334</v>
      </c>
      <c r="B452" s="28">
        <v>6</v>
      </c>
      <c r="C452" s="28">
        <v>6</v>
      </c>
      <c r="D452" s="28">
        <v>1</v>
      </c>
      <c r="E452" s="28">
        <v>0</v>
      </c>
      <c r="F452" s="28">
        <v>0</v>
      </c>
      <c r="G452" s="28">
        <v>1</v>
      </c>
    </row>
    <row r="453" hidden="1" spans="1:7">
      <c r="A453" s="28">
        <v>33409400144</v>
      </c>
      <c r="B453" s="28">
        <v>6</v>
      </c>
      <c r="C453" s="28">
        <v>6</v>
      </c>
      <c r="D453" s="28">
        <v>1</v>
      </c>
      <c r="E453" s="28">
        <v>0</v>
      </c>
      <c r="F453" s="28">
        <v>0</v>
      </c>
      <c r="G453" s="28">
        <v>2</v>
      </c>
    </row>
    <row r="454" hidden="1" spans="1:7">
      <c r="A454" s="28">
        <v>33409400148</v>
      </c>
      <c r="B454" s="28">
        <v>3</v>
      </c>
      <c r="C454" s="28">
        <v>3</v>
      </c>
      <c r="D454" s="28">
        <v>1</v>
      </c>
      <c r="E454" s="28">
        <v>0</v>
      </c>
      <c r="F454" s="28">
        <v>0</v>
      </c>
      <c r="G454" s="28">
        <v>3</v>
      </c>
    </row>
    <row r="455" hidden="1" spans="1:7">
      <c r="A455" s="28">
        <v>33411010204</v>
      </c>
      <c r="B455" s="28">
        <v>7</v>
      </c>
      <c r="C455" s="28">
        <v>7</v>
      </c>
      <c r="D455" s="28">
        <v>1</v>
      </c>
      <c r="E455" s="28">
        <v>0</v>
      </c>
      <c r="F455" s="28">
        <v>0</v>
      </c>
      <c r="G455" s="28">
        <v>4</v>
      </c>
    </row>
    <row r="456" hidden="1" spans="1:7">
      <c r="A456" s="28">
        <v>33410010130</v>
      </c>
      <c r="B456" s="28">
        <v>54</v>
      </c>
      <c r="C456" s="28">
        <v>54</v>
      </c>
      <c r="D456" s="28">
        <v>1</v>
      </c>
      <c r="E456" s="28">
        <v>0</v>
      </c>
      <c r="F456" s="28">
        <v>0</v>
      </c>
      <c r="G456" s="28">
        <v>43</v>
      </c>
    </row>
    <row r="457" hidden="1" spans="1:7">
      <c r="A457" s="28">
        <v>33410010131</v>
      </c>
      <c r="B457" s="28">
        <v>37</v>
      </c>
      <c r="C457" s="28">
        <v>37</v>
      </c>
      <c r="D457" s="28">
        <v>1</v>
      </c>
      <c r="E457" s="28">
        <v>0</v>
      </c>
      <c r="F457" s="28">
        <v>0</v>
      </c>
      <c r="G457" s="28">
        <v>12</v>
      </c>
    </row>
    <row r="458" hidden="1" spans="1:7">
      <c r="A458" s="28">
        <v>33410010132</v>
      </c>
      <c r="B458" s="28">
        <v>1</v>
      </c>
      <c r="C458" s="28">
        <v>1</v>
      </c>
      <c r="D458" s="28">
        <v>1</v>
      </c>
      <c r="E458" s="28">
        <v>0</v>
      </c>
      <c r="F458" s="28">
        <v>0</v>
      </c>
      <c r="G458" s="28">
        <v>0</v>
      </c>
    </row>
    <row r="459" hidden="1" spans="1:7">
      <c r="A459" s="28">
        <v>33410010135</v>
      </c>
      <c r="B459" s="28">
        <v>1</v>
      </c>
      <c r="C459" s="28">
        <v>1</v>
      </c>
      <c r="D459" s="28">
        <v>1</v>
      </c>
      <c r="E459" s="28">
        <v>0</v>
      </c>
      <c r="F459" s="28">
        <v>0</v>
      </c>
      <c r="G459" s="28">
        <v>0</v>
      </c>
    </row>
    <row r="460" hidden="1" spans="1:7">
      <c r="A460" s="28">
        <v>33410010137</v>
      </c>
      <c r="B460" s="28">
        <v>41</v>
      </c>
      <c r="C460" s="28">
        <v>41</v>
      </c>
      <c r="D460" s="28">
        <v>1</v>
      </c>
      <c r="E460" s="28">
        <v>0</v>
      </c>
      <c r="F460" s="28">
        <v>0</v>
      </c>
      <c r="G460" s="28">
        <v>24</v>
      </c>
    </row>
    <row r="461" hidden="1" spans="1:7">
      <c r="A461" s="28">
        <v>33410010230</v>
      </c>
      <c r="B461" s="28">
        <v>59</v>
      </c>
      <c r="C461" s="28">
        <v>59</v>
      </c>
      <c r="D461" s="28">
        <v>1</v>
      </c>
      <c r="E461" s="28">
        <v>0</v>
      </c>
      <c r="F461" s="28">
        <v>0</v>
      </c>
      <c r="G461" s="28">
        <v>36</v>
      </c>
    </row>
    <row r="462" hidden="1" spans="1:7">
      <c r="A462" s="28">
        <v>33410010231</v>
      </c>
      <c r="B462" s="28">
        <v>13</v>
      </c>
      <c r="C462" s="28">
        <v>13</v>
      </c>
      <c r="D462" s="28">
        <v>1</v>
      </c>
      <c r="E462" s="28">
        <v>0</v>
      </c>
      <c r="F462" s="28">
        <v>0</v>
      </c>
      <c r="G462" s="28">
        <v>12</v>
      </c>
    </row>
    <row r="463" hidden="1" spans="1:7">
      <c r="A463" s="28">
        <v>33410010232</v>
      </c>
      <c r="B463" s="28">
        <v>23</v>
      </c>
      <c r="C463" s="28">
        <v>23</v>
      </c>
      <c r="D463" s="28">
        <v>1</v>
      </c>
      <c r="E463" s="28">
        <v>0</v>
      </c>
      <c r="F463" s="28">
        <v>0</v>
      </c>
      <c r="G463" s="28">
        <v>11</v>
      </c>
    </row>
    <row r="464" hidden="1" spans="1:7">
      <c r="A464" s="28">
        <v>33410010237</v>
      </c>
      <c r="B464" s="28">
        <v>2</v>
      </c>
      <c r="C464" s="28">
        <v>2</v>
      </c>
      <c r="D464" s="28">
        <v>1</v>
      </c>
      <c r="E464" s="28">
        <v>0</v>
      </c>
      <c r="F464" s="28">
        <v>0</v>
      </c>
      <c r="G464" s="28">
        <v>0</v>
      </c>
    </row>
    <row r="465" hidden="1" spans="1:7">
      <c r="A465" s="28">
        <v>33410010331</v>
      </c>
      <c r="B465" s="28">
        <v>53</v>
      </c>
      <c r="C465" s="28">
        <v>53</v>
      </c>
      <c r="D465" s="28">
        <v>1</v>
      </c>
      <c r="E465" s="28">
        <v>0</v>
      </c>
      <c r="F465" s="28">
        <v>0</v>
      </c>
      <c r="G465" s="28">
        <v>30</v>
      </c>
    </row>
    <row r="466" hidden="1" spans="1:7">
      <c r="A466" s="28">
        <v>33410010332</v>
      </c>
      <c r="B466" s="28">
        <v>12</v>
      </c>
      <c r="C466" s="28">
        <v>12</v>
      </c>
      <c r="D466" s="28">
        <v>1</v>
      </c>
      <c r="E466" s="28">
        <v>0</v>
      </c>
      <c r="F466" s="28">
        <v>0</v>
      </c>
      <c r="G466" s="28">
        <v>13</v>
      </c>
    </row>
    <row r="467" hidden="1" spans="1:7">
      <c r="A467" s="28">
        <v>33410010333</v>
      </c>
      <c r="B467" s="28">
        <v>20</v>
      </c>
      <c r="C467" s="28">
        <v>20</v>
      </c>
      <c r="D467" s="28">
        <v>1</v>
      </c>
      <c r="E467" s="28">
        <v>0</v>
      </c>
      <c r="F467" s="28">
        <v>0</v>
      </c>
      <c r="G467" s="28">
        <v>15</v>
      </c>
    </row>
    <row r="468" hidden="1" spans="1:7">
      <c r="A468" s="28">
        <v>33410300159</v>
      </c>
      <c r="B468" s="28">
        <v>1</v>
      </c>
      <c r="C468" s="28">
        <v>1</v>
      </c>
      <c r="D468" s="28">
        <v>1</v>
      </c>
      <c r="E468" s="28">
        <v>0</v>
      </c>
      <c r="F468" s="28">
        <v>0</v>
      </c>
      <c r="G468" s="28">
        <v>1</v>
      </c>
    </row>
    <row r="469" hidden="1" spans="1:7">
      <c r="A469" s="28">
        <v>33410300160</v>
      </c>
      <c r="B469" s="28">
        <v>1</v>
      </c>
      <c r="C469" s="28">
        <v>1</v>
      </c>
      <c r="D469" s="28">
        <v>1</v>
      </c>
      <c r="E469" s="28">
        <v>0</v>
      </c>
      <c r="F469" s="28">
        <v>0</v>
      </c>
      <c r="G469" s="28">
        <v>2</v>
      </c>
    </row>
    <row r="470" hidden="1" spans="1:7">
      <c r="A470" s="28">
        <v>33410300161</v>
      </c>
      <c r="B470" s="28">
        <v>1</v>
      </c>
      <c r="C470" s="28">
        <v>1</v>
      </c>
      <c r="D470" s="28">
        <v>1</v>
      </c>
      <c r="E470" s="28">
        <v>0</v>
      </c>
      <c r="F470" s="28">
        <v>0</v>
      </c>
      <c r="G470" s="28">
        <v>0</v>
      </c>
    </row>
    <row r="471" hidden="1" spans="1:7">
      <c r="A471" s="28">
        <v>33410300168</v>
      </c>
      <c r="B471" s="28">
        <v>0</v>
      </c>
      <c r="C471" s="28">
        <v>0</v>
      </c>
      <c r="D471" s="28">
        <v>0</v>
      </c>
      <c r="E471" s="28">
        <v>0</v>
      </c>
      <c r="F471" s="28">
        <v>0</v>
      </c>
      <c r="G471" s="28">
        <v>1</v>
      </c>
    </row>
    <row r="472" hidden="1" spans="1:7">
      <c r="A472" s="28">
        <v>33411100103</v>
      </c>
      <c r="B472" s="28">
        <v>1</v>
      </c>
      <c r="C472" s="28">
        <v>1</v>
      </c>
      <c r="D472" s="28">
        <v>1</v>
      </c>
      <c r="E472" s="28">
        <v>0</v>
      </c>
      <c r="F472" s="28">
        <v>0</v>
      </c>
      <c r="G472" s="28">
        <v>2</v>
      </c>
    </row>
    <row r="473" hidden="1" spans="1:7">
      <c r="A473" s="28">
        <v>33411100102</v>
      </c>
      <c r="B473" s="28">
        <v>2</v>
      </c>
      <c r="C473" s="28">
        <v>2</v>
      </c>
      <c r="D473" s="28">
        <v>1</v>
      </c>
      <c r="E473" s="28">
        <v>0</v>
      </c>
      <c r="F473" s="28">
        <v>0</v>
      </c>
      <c r="G473" s="28">
        <v>2</v>
      </c>
    </row>
    <row r="474" hidden="1" spans="1:7">
      <c r="A474" s="28">
        <v>33410700133</v>
      </c>
      <c r="B474" s="28">
        <v>4</v>
      </c>
      <c r="C474" s="28">
        <v>4</v>
      </c>
      <c r="D474" s="28">
        <v>1</v>
      </c>
      <c r="E474" s="28">
        <v>0</v>
      </c>
      <c r="F474" s="28">
        <v>0</v>
      </c>
      <c r="G474" s="28">
        <v>2</v>
      </c>
    </row>
    <row r="475" hidden="1" spans="1:7">
      <c r="A475" s="28">
        <v>33410700135</v>
      </c>
      <c r="B475" s="28">
        <v>1</v>
      </c>
      <c r="C475" s="28">
        <v>1</v>
      </c>
      <c r="D475" s="28">
        <v>1</v>
      </c>
      <c r="E475" s="28">
        <v>0</v>
      </c>
      <c r="F475" s="28">
        <v>0</v>
      </c>
      <c r="G475" s="28">
        <v>0</v>
      </c>
    </row>
    <row r="476" hidden="1" spans="1:7">
      <c r="A476" s="28">
        <v>33410700136</v>
      </c>
      <c r="B476" s="28">
        <v>4</v>
      </c>
      <c r="C476" s="28">
        <v>4</v>
      </c>
      <c r="D476" s="28">
        <v>1</v>
      </c>
      <c r="E476" s="28">
        <v>0</v>
      </c>
      <c r="F476" s="28">
        <v>0</v>
      </c>
      <c r="G476" s="28">
        <v>4</v>
      </c>
    </row>
    <row r="477" hidden="1" spans="1:7">
      <c r="A477" s="28">
        <v>33410700145</v>
      </c>
      <c r="B477" s="28">
        <v>17</v>
      </c>
      <c r="C477" s="28">
        <v>17</v>
      </c>
      <c r="D477" s="28">
        <v>1</v>
      </c>
      <c r="E477" s="28">
        <v>0</v>
      </c>
      <c r="F477" s="28">
        <v>0</v>
      </c>
      <c r="G477" s="28">
        <v>17</v>
      </c>
    </row>
    <row r="478" hidden="1" spans="1:7">
      <c r="A478" s="28">
        <v>33410800131</v>
      </c>
      <c r="B478" s="28">
        <v>14</v>
      </c>
      <c r="C478" s="28">
        <v>14</v>
      </c>
      <c r="D478" s="28">
        <v>1</v>
      </c>
      <c r="E478" s="28">
        <v>0</v>
      </c>
      <c r="F478" s="28">
        <v>0</v>
      </c>
      <c r="G478" s="28">
        <v>11</v>
      </c>
    </row>
    <row r="479" hidden="1" spans="1:7">
      <c r="A479" s="28">
        <v>33410800132</v>
      </c>
      <c r="B479" s="28">
        <v>5</v>
      </c>
      <c r="C479" s="28">
        <v>5</v>
      </c>
      <c r="D479" s="28">
        <v>1</v>
      </c>
      <c r="E479" s="28">
        <v>0</v>
      </c>
      <c r="F479" s="28">
        <v>0</v>
      </c>
      <c r="G479" s="28">
        <v>3</v>
      </c>
    </row>
    <row r="480" hidden="1" spans="1:7">
      <c r="A480" s="28">
        <v>33410800133</v>
      </c>
      <c r="B480" s="28">
        <v>1</v>
      </c>
      <c r="C480" s="28">
        <v>1</v>
      </c>
      <c r="D480" s="28">
        <v>1</v>
      </c>
      <c r="E480" s="28">
        <v>0</v>
      </c>
      <c r="F480" s="28">
        <v>0</v>
      </c>
      <c r="G480" s="28">
        <v>1</v>
      </c>
    </row>
    <row r="481" hidden="1" spans="1:7">
      <c r="A481" s="28">
        <v>33410800134</v>
      </c>
      <c r="B481" s="28">
        <v>4</v>
      </c>
      <c r="C481" s="28">
        <v>4</v>
      </c>
      <c r="D481" s="28">
        <v>1</v>
      </c>
      <c r="E481" s="28">
        <v>0</v>
      </c>
      <c r="F481" s="28">
        <v>0</v>
      </c>
      <c r="G481" s="28">
        <v>2</v>
      </c>
    </row>
    <row r="482" hidden="1" spans="1:7">
      <c r="A482" s="28">
        <v>33410800135</v>
      </c>
      <c r="B482" s="28">
        <v>3</v>
      </c>
      <c r="C482" s="28">
        <v>3</v>
      </c>
      <c r="D482" s="28">
        <v>1</v>
      </c>
      <c r="E482" s="28">
        <v>0</v>
      </c>
      <c r="F482" s="28">
        <v>0</v>
      </c>
      <c r="G482" s="28">
        <v>1</v>
      </c>
    </row>
    <row r="483" hidden="1" spans="1:7">
      <c r="A483" s="28">
        <v>33410800137</v>
      </c>
      <c r="B483" s="28">
        <v>1</v>
      </c>
      <c r="C483" s="28">
        <v>1</v>
      </c>
      <c r="D483" s="28">
        <v>1</v>
      </c>
      <c r="E483" s="28">
        <v>0</v>
      </c>
      <c r="F483" s="28">
        <v>0</v>
      </c>
      <c r="G483" s="28">
        <v>5</v>
      </c>
    </row>
    <row r="484" hidden="1" spans="1:7">
      <c r="A484" s="28">
        <v>33411010102</v>
      </c>
      <c r="B484" s="28">
        <v>10</v>
      </c>
      <c r="C484" s="28">
        <v>10</v>
      </c>
      <c r="D484" s="28">
        <v>1</v>
      </c>
      <c r="E484" s="28">
        <v>0</v>
      </c>
      <c r="F484" s="28">
        <v>0</v>
      </c>
      <c r="G484" s="28">
        <v>18</v>
      </c>
    </row>
    <row r="485" hidden="1" spans="1:7">
      <c r="A485" s="28">
        <v>33411010106</v>
      </c>
      <c r="B485" s="28">
        <v>6</v>
      </c>
      <c r="C485" s="28">
        <v>6</v>
      </c>
      <c r="D485" s="28">
        <v>1</v>
      </c>
      <c r="E485" s="28">
        <v>0</v>
      </c>
      <c r="F485" s="28">
        <v>0</v>
      </c>
      <c r="G485" s="28">
        <v>4</v>
      </c>
    </row>
    <row r="486" hidden="1" spans="1:7">
      <c r="A486" s="28">
        <v>33411010201</v>
      </c>
      <c r="B486" s="28">
        <v>2</v>
      </c>
      <c r="C486" s="28">
        <v>2</v>
      </c>
      <c r="D486" s="28">
        <v>1</v>
      </c>
      <c r="E486" s="28">
        <v>0</v>
      </c>
      <c r="F486" s="28">
        <v>0</v>
      </c>
      <c r="G486" s="28">
        <v>1</v>
      </c>
    </row>
    <row r="487" hidden="1" spans="1:7">
      <c r="A487" s="28">
        <v>33410700132</v>
      </c>
      <c r="B487" s="28">
        <v>7</v>
      </c>
      <c r="C487" s="28">
        <v>7</v>
      </c>
      <c r="D487" s="28">
        <v>1</v>
      </c>
      <c r="E487" s="28">
        <v>0</v>
      </c>
      <c r="F487" s="28">
        <v>0</v>
      </c>
      <c r="G487" s="28">
        <v>0</v>
      </c>
    </row>
    <row r="488" hidden="1" spans="1:7">
      <c r="A488" s="28">
        <v>33410700131</v>
      </c>
      <c r="B488" s="28">
        <v>7</v>
      </c>
      <c r="C488" s="28">
        <v>7</v>
      </c>
      <c r="D488" s="28">
        <v>1</v>
      </c>
      <c r="E488" s="28">
        <v>0</v>
      </c>
      <c r="F488" s="28">
        <v>0</v>
      </c>
      <c r="G488" s="28">
        <v>6</v>
      </c>
    </row>
    <row r="489" hidden="1" spans="1:7">
      <c r="A489" s="28">
        <v>33411100104</v>
      </c>
      <c r="B489" s="28">
        <v>1</v>
      </c>
      <c r="C489" s="28">
        <v>1</v>
      </c>
      <c r="D489" s="28">
        <v>1</v>
      </c>
      <c r="E489" s="28">
        <v>0</v>
      </c>
      <c r="F489" s="28">
        <v>0</v>
      </c>
      <c r="G489" s="28">
        <v>2</v>
      </c>
    </row>
    <row r="490" hidden="1" spans="1:7">
      <c r="A490" s="28">
        <v>33410400157</v>
      </c>
      <c r="B490" s="28">
        <v>4</v>
      </c>
      <c r="C490" s="28">
        <v>4</v>
      </c>
      <c r="D490" s="28">
        <v>1</v>
      </c>
      <c r="E490" s="28">
        <v>0</v>
      </c>
      <c r="F490" s="28">
        <v>0</v>
      </c>
      <c r="G490" s="28">
        <v>2</v>
      </c>
    </row>
    <row r="491" hidden="1" spans="1:7">
      <c r="A491" s="28">
        <v>33410400151</v>
      </c>
      <c r="B491" s="28">
        <v>3</v>
      </c>
      <c r="C491" s="28">
        <v>3</v>
      </c>
      <c r="D491" s="28">
        <v>1</v>
      </c>
      <c r="E491" s="28">
        <v>0</v>
      </c>
      <c r="F491" s="28">
        <v>0</v>
      </c>
      <c r="G491" s="28">
        <v>5</v>
      </c>
    </row>
    <row r="492" hidden="1" spans="1:7">
      <c r="A492" s="28">
        <v>33410400152</v>
      </c>
      <c r="B492" s="28">
        <v>5</v>
      </c>
      <c r="C492" s="28">
        <v>5</v>
      </c>
      <c r="D492" s="28">
        <v>1</v>
      </c>
      <c r="E492" s="28">
        <v>0</v>
      </c>
      <c r="F492" s="28">
        <v>0</v>
      </c>
      <c r="G492" s="28">
        <v>4</v>
      </c>
    </row>
    <row r="493" hidden="1" spans="1:7">
      <c r="A493" s="28">
        <v>33410400153</v>
      </c>
      <c r="B493" s="28">
        <v>5</v>
      </c>
      <c r="C493" s="28">
        <v>5</v>
      </c>
      <c r="D493" s="28">
        <v>1</v>
      </c>
      <c r="E493" s="28">
        <v>0</v>
      </c>
      <c r="F493" s="28">
        <v>0</v>
      </c>
      <c r="G493" s="28">
        <v>8</v>
      </c>
    </row>
    <row r="494" hidden="1" spans="1:7">
      <c r="A494" s="28">
        <v>33410400154</v>
      </c>
      <c r="B494" s="28">
        <v>3</v>
      </c>
      <c r="C494" s="28">
        <v>3</v>
      </c>
      <c r="D494" s="28">
        <v>1</v>
      </c>
      <c r="E494" s="28">
        <v>0</v>
      </c>
      <c r="F494" s="28">
        <v>0</v>
      </c>
      <c r="G494" s="28">
        <v>4</v>
      </c>
    </row>
    <row r="495" hidden="1" spans="1:7">
      <c r="A495" s="28">
        <v>33410400155</v>
      </c>
      <c r="B495" s="28">
        <v>2</v>
      </c>
      <c r="C495" s="28">
        <v>2</v>
      </c>
      <c r="D495" s="28">
        <v>1</v>
      </c>
      <c r="E495" s="28">
        <v>0</v>
      </c>
      <c r="F495" s="28">
        <v>0</v>
      </c>
      <c r="G495" s="28">
        <v>1</v>
      </c>
    </row>
    <row r="496" hidden="1" spans="1:7">
      <c r="A496" s="28">
        <v>33410400156</v>
      </c>
      <c r="B496" s="28">
        <v>0</v>
      </c>
      <c r="C496" s="28">
        <v>0</v>
      </c>
      <c r="D496" s="28">
        <v>0</v>
      </c>
      <c r="E496" s="28">
        <v>0</v>
      </c>
      <c r="F496" s="28">
        <v>0</v>
      </c>
      <c r="G496" s="28">
        <v>1</v>
      </c>
    </row>
    <row r="497" hidden="1" spans="1:7">
      <c r="A497" s="28">
        <v>33410400160</v>
      </c>
      <c r="B497" s="28">
        <v>5</v>
      </c>
      <c r="C497" s="28">
        <v>5</v>
      </c>
      <c r="D497" s="28">
        <v>1</v>
      </c>
      <c r="E497" s="28">
        <v>0</v>
      </c>
      <c r="F497" s="28">
        <v>0</v>
      </c>
      <c r="G497" s="28">
        <v>3</v>
      </c>
    </row>
    <row r="498" hidden="1" spans="1:7">
      <c r="A498" s="28">
        <v>33410600137</v>
      </c>
      <c r="B498" s="28">
        <v>1</v>
      </c>
      <c r="C498" s="28">
        <v>1</v>
      </c>
      <c r="D498" s="28">
        <v>1</v>
      </c>
      <c r="E498" s="28">
        <v>0</v>
      </c>
      <c r="F498" s="28">
        <v>0</v>
      </c>
      <c r="G498" s="28">
        <v>1</v>
      </c>
    </row>
    <row r="499" hidden="1" spans="1:7">
      <c r="A499" s="28">
        <v>33410500111</v>
      </c>
      <c r="B499" s="28">
        <v>9</v>
      </c>
      <c r="C499" s="28">
        <v>9</v>
      </c>
      <c r="D499" s="28">
        <v>1</v>
      </c>
      <c r="E499" s="28">
        <v>0</v>
      </c>
      <c r="F499" s="28">
        <v>0</v>
      </c>
      <c r="G499" s="28">
        <v>14</v>
      </c>
    </row>
    <row r="500" hidden="1" spans="1:7">
      <c r="A500" s="28">
        <v>33410500112</v>
      </c>
      <c r="B500" s="28">
        <v>8</v>
      </c>
      <c r="C500" s="28">
        <v>8</v>
      </c>
      <c r="D500" s="28">
        <v>1</v>
      </c>
      <c r="E500" s="28">
        <v>0</v>
      </c>
      <c r="F500" s="28">
        <v>0</v>
      </c>
      <c r="G500" s="28">
        <v>8</v>
      </c>
    </row>
    <row r="501" hidden="1" spans="1:7">
      <c r="A501" s="28">
        <v>33410500113</v>
      </c>
      <c r="B501" s="28">
        <v>1</v>
      </c>
      <c r="C501" s="28">
        <v>1</v>
      </c>
      <c r="D501" s="28">
        <v>1</v>
      </c>
      <c r="E501" s="28">
        <v>0</v>
      </c>
      <c r="F501" s="28">
        <v>0</v>
      </c>
      <c r="G501" s="28">
        <v>3</v>
      </c>
    </row>
    <row r="502" hidden="1" spans="1:7">
      <c r="A502" s="28">
        <v>33410600130</v>
      </c>
      <c r="B502" s="28">
        <v>42</v>
      </c>
      <c r="C502" s="28">
        <v>42</v>
      </c>
      <c r="D502" s="28">
        <v>1</v>
      </c>
      <c r="E502" s="28">
        <v>0</v>
      </c>
      <c r="F502" s="28">
        <v>0</v>
      </c>
      <c r="G502" s="28">
        <v>12</v>
      </c>
    </row>
    <row r="503" hidden="1" spans="1:7">
      <c r="A503" s="28">
        <v>33410600131</v>
      </c>
      <c r="B503" s="28">
        <v>5</v>
      </c>
      <c r="C503" s="28">
        <v>5</v>
      </c>
      <c r="D503" s="28">
        <v>1</v>
      </c>
      <c r="E503" s="28">
        <v>0</v>
      </c>
      <c r="F503" s="28">
        <v>0</v>
      </c>
      <c r="G503" s="28">
        <v>2</v>
      </c>
    </row>
    <row r="504" hidden="1" spans="1:7">
      <c r="A504" s="28">
        <v>33410600135</v>
      </c>
      <c r="B504" s="28">
        <v>2</v>
      </c>
      <c r="C504" s="28">
        <v>2</v>
      </c>
      <c r="D504" s="28">
        <v>1</v>
      </c>
      <c r="E504" s="28">
        <v>0</v>
      </c>
      <c r="F504" s="28">
        <v>0</v>
      </c>
      <c r="G504" s="28">
        <v>0</v>
      </c>
    </row>
    <row r="505" hidden="1" spans="1:7">
      <c r="A505" s="28">
        <v>33409300157</v>
      </c>
      <c r="B505" s="28">
        <v>4</v>
      </c>
      <c r="C505" s="28">
        <v>4</v>
      </c>
      <c r="D505" s="28">
        <v>1</v>
      </c>
      <c r="E505" s="28">
        <v>0</v>
      </c>
      <c r="F505" s="28">
        <v>0</v>
      </c>
      <c r="G505" s="28">
        <v>6</v>
      </c>
    </row>
    <row r="506" hidden="1" spans="1:7">
      <c r="A506" s="28">
        <v>33409300152</v>
      </c>
      <c r="B506" s="28">
        <v>0</v>
      </c>
      <c r="C506" s="28">
        <v>0</v>
      </c>
      <c r="D506" s="28">
        <v>0</v>
      </c>
      <c r="E506" s="28">
        <v>0</v>
      </c>
      <c r="F506" s="28">
        <v>0</v>
      </c>
      <c r="G506" s="28">
        <v>2</v>
      </c>
    </row>
    <row r="507" hidden="1" spans="1:7">
      <c r="A507" s="28">
        <v>33409300147</v>
      </c>
      <c r="B507" s="28">
        <v>5</v>
      </c>
      <c r="C507" s="28">
        <v>5</v>
      </c>
      <c r="D507" s="28">
        <v>1</v>
      </c>
      <c r="E507" s="28">
        <v>0</v>
      </c>
      <c r="F507" s="28">
        <v>0</v>
      </c>
      <c r="G507" s="28">
        <v>14</v>
      </c>
    </row>
    <row r="508" hidden="1" spans="1:7">
      <c r="A508" s="28">
        <v>33408300110</v>
      </c>
      <c r="B508" s="28">
        <v>4</v>
      </c>
      <c r="C508" s="28">
        <v>4</v>
      </c>
      <c r="D508" s="28">
        <v>1</v>
      </c>
      <c r="E508" s="28">
        <v>0</v>
      </c>
      <c r="F508" s="28">
        <v>0</v>
      </c>
      <c r="G508" s="28">
        <v>2472</v>
      </c>
    </row>
    <row r="509" hidden="1" spans="1:7">
      <c r="A509" s="28">
        <v>33408100161</v>
      </c>
      <c r="B509" s="28">
        <v>2</v>
      </c>
      <c r="C509" s="28">
        <v>2</v>
      </c>
      <c r="D509" s="28">
        <v>1</v>
      </c>
      <c r="E509" s="28">
        <v>0</v>
      </c>
      <c r="F509" s="28">
        <v>0</v>
      </c>
      <c r="G509" s="28">
        <v>3970</v>
      </c>
    </row>
    <row r="510" hidden="1" spans="1:7">
      <c r="A510" s="28">
        <v>33408100162</v>
      </c>
      <c r="B510" s="28">
        <v>0</v>
      </c>
      <c r="C510" s="28">
        <v>0</v>
      </c>
      <c r="D510" s="28">
        <v>0</v>
      </c>
      <c r="E510" s="28">
        <v>0</v>
      </c>
      <c r="F510" s="28">
        <v>0</v>
      </c>
      <c r="G510" s="28">
        <v>1026</v>
      </c>
    </row>
    <row r="511" hidden="1" spans="1:7">
      <c r="A511" s="28">
        <v>33408100163</v>
      </c>
      <c r="B511" s="28">
        <v>2</v>
      </c>
      <c r="C511" s="28">
        <v>2</v>
      </c>
      <c r="D511" s="28">
        <v>1</v>
      </c>
      <c r="E511" s="28">
        <v>0</v>
      </c>
      <c r="F511" s="28">
        <v>0</v>
      </c>
      <c r="G511" s="28">
        <v>581</v>
      </c>
    </row>
    <row r="512" hidden="1" spans="1:7">
      <c r="A512" s="28">
        <v>33408100164</v>
      </c>
      <c r="B512" s="28">
        <v>0</v>
      </c>
      <c r="C512" s="28">
        <v>0</v>
      </c>
      <c r="D512" s="28">
        <v>0</v>
      </c>
      <c r="E512" s="28">
        <v>0</v>
      </c>
      <c r="F512" s="28">
        <v>0</v>
      </c>
      <c r="G512" s="28">
        <v>547</v>
      </c>
    </row>
    <row r="513" hidden="1" spans="1:7">
      <c r="A513" s="28">
        <v>33408100165</v>
      </c>
      <c r="B513" s="28">
        <v>4</v>
      </c>
      <c r="C513" s="28">
        <v>4</v>
      </c>
      <c r="D513" s="28">
        <v>1</v>
      </c>
      <c r="E513" s="28">
        <v>0</v>
      </c>
      <c r="F513" s="28">
        <v>0</v>
      </c>
      <c r="G513" s="28">
        <v>974</v>
      </c>
    </row>
    <row r="514" hidden="1" spans="1:7">
      <c r="A514" s="28">
        <v>33408100166</v>
      </c>
      <c r="B514" s="28">
        <v>1</v>
      </c>
      <c r="C514" s="28">
        <v>1</v>
      </c>
      <c r="D514" s="28">
        <v>1</v>
      </c>
      <c r="E514" s="28">
        <v>0</v>
      </c>
      <c r="F514" s="28">
        <v>0</v>
      </c>
      <c r="G514" s="28">
        <v>437</v>
      </c>
    </row>
    <row r="515" hidden="1" spans="1:7">
      <c r="A515" s="28">
        <v>33408100167</v>
      </c>
      <c r="B515" s="28">
        <v>6</v>
      </c>
      <c r="C515" s="28">
        <v>6</v>
      </c>
      <c r="D515" s="28">
        <v>1</v>
      </c>
      <c r="E515" s="28">
        <v>0</v>
      </c>
      <c r="F515" s="28">
        <v>0</v>
      </c>
      <c r="G515" s="28">
        <v>347</v>
      </c>
    </row>
    <row r="516" hidden="1" spans="1:7">
      <c r="A516" s="28">
        <v>33408100168</v>
      </c>
      <c r="B516" s="28">
        <v>1</v>
      </c>
      <c r="C516" s="28">
        <v>1</v>
      </c>
      <c r="D516" s="28">
        <v>1</v>
      </c>
      <c r="E516" s="28">
        <v>0</v>
      </c>
      <c r="F516" s="28">
        <v>0</v>
      </c>
      <c r="G516" s="28">
        <v>2449</v>
      </c>
    </row>
    <row r="517" hidden="1" spans="1:7">
      <c r="A517" s="28">
        <v>33408100169</v>
      </c>
      <c r="B517" s="28">
        <v>1</v>
      </c>
      <c r="C517" s="28">
        <v>1</v>
      </c>
      <c r="D517" s="28">
        <v>1</v>
      </c>
      <c r="E517" s="28">
        <v>0</v>
      </c>
      <c r="F517" s="28">
        <v>0</v>
      </c>
      <c r="G517" s="28">
        <v>737</v>
      </c>
    </row>
    <row r="518" hidden="1" spans="1:7">
      <c r="A518" s="28">
        <v>33408100170</v>
      </c>
      <c r="B518" s="28">
        <v>0</v>
      </c>
      <c r="C518" s="28">
        <v>0</v>
      </c>
      <c r="D518" s="28">
        <v>0</v>
      </c>
      <c r="E518" s="28">
        <v>0</v>
      </c>
      <c r="F518" s="28">
        <v>0</v>
      </c>
      <c r="G518" s="28">
        <v>299</v>
      </c>
    </row>
    <row r="519" hidden="1" spans="1:7">
      <c r="A519" s="28">
        <v>33408200103</v>
      </c>
      <c r="B519" s="28">
        <v>1</v>
      </c>
      <c r="C519" s="28">
        <v>1</v>
      </c>
      <c r="D519" s="28">
        <v>1</v>
      </c>
      <c r="E519" s="28">
        <v>0</v>
      </c>
      <c r="F519" s="28">
        <v>0</v>
      </c>
      <c r="G519" s="28">
        <v>8452</v>
      </c>
    </row>
    <row r="520" hidden="1" spans="1:7">
      <c r="A520" s="28">
        <v>33408200104</v>
      </c>
      <c r="B520" s="28">
        <v>0</v>
      </c>
      <c r="C520" s="28">
        <v>0</v>
      </c>
      <c r="D520" s="28">
        <v>0</v>
      </c>
      <c r="E520" s="28">
        <v>0</v>
      </c>
      <c r="F520" s="28">
        <v>0</v>
      </c>
      <c r="G520" s="28">
        <v>2872</v>
      </c>
    </row>
    <row r="521" hidden="1" spans="1:7">
      <c r="A521" s="28">
        <v>33408200105</v>
      </c>
      <c r="B521" s="28">
        <v>1</v>
      </c>
      <c r="C521" s="28">
        <v>1</v>
      </c>
      <c r="D521" s="28">
        <v>1</v>
      </c>
      <c r="E521" s="28">
        <v>0</v>
      </c>
      <c r="F521" s="28">
        <v>0</v>
      </c>
      <c r="G521" s="28">
        <v>807</v>
      </c>
    </row>
    <row r="522" hidden="1" spans="1:7">
      <c r="A522" s="28">
        <v>33408200106</v>
      </c>
      <c r="B522" s="28">
        <v>0</v>
      </c>
      <c r="C522" s="28">
        <v>0</v>
      </c>
      <c r="D522" s="28">
        <v>0</v>
      </c>
      <c r="E522" s="28">
        <v>0</v>
      </c>
      <c r="F522" s="28">
        <v>0</v>
      </c>
      <c r="G522" s="28">
        <v>868</v>
      </c>
    </row>
    <row r="523" hidden="1" spans="1:7">
      <c r="A523" s="28">
        <v>33408200107</v>
      </c>
      <c r="B523" s="28">
        <v>11</v>
      </c>
      <c r="C523" s="28">
        <v>11</v>
      </c>
      <c r="D523" s="28">
        <v>1</v>
      </c>
      <c r="E523" s="28">
        <v>0</v>
      </c>
      <c r="F523" s="28">
        <v>0</v>
      </c>
      <c r="G523" s="28">
        <v>1668</v>
      </c>
    </row>
    <row r="524" hidden="1" spans="1:7">
      <c r="A524" s="28">
        <v>33408100160</v>
      </c>
      <c r="B524" s="28">
        <v>2</v>
      </c>
      <c r="C524" s="28">
        <v>2</v>
      </c>
      <c r="D524" s="28">
        <v>1</v>
      </c>
      <c r="E524" s="28">
        <v>0</v>
      </c>
      <c r="F524" s="28">
        <v>0</v>
      </c>
      <c r="G524" s="28">
        <v>3099</v>
      </c>
    </row>
    <row r="525" hidden="1" spans="1:7">
      <c r="A525" s="28">
        <v>33408100130</v>
      </c>
      <c r="B525" s="28">
        <v>9</v>
      </c>
      <c r="C525" s="28">
        <v>9</v>
      </c>
      <c r="D525" s="28">
        <v>1</v>
      </c>
      <c r="E525" s="28">
        <v>0</v>
      </c>
      <c r="F525" s="28">
        <v>0</v>
      </c>
      <c r="G525" s="28">
        <v>937</v>
      </c>
    </row>
    <row r="526" hidden="1" spans="1:7">
      <c r="A526" s="28">
        <v>33408010255</v>
      </c>
      <c r="B526" s="28">
        <v>0</v>
      </c>
      <c r="C526" s="28">
        <v>0</v>
      </c>
      <c r="D526" s="28">
        <v>0</v>
      </c>
      <c r="E526" s="28">
        <v>0</v>
      </c>
      <c r="F526" s="28">
        <v>0</v>
      </c>
      <c r="G526" s="28">
        <v>1018</v>
      </c>
    </row>
    <row r="527" hidden="1" spans="1:7">
      <c r="A527" s="28">
        <v>33407900109</v>
      </c>
      <c r="B527" s="28">
        <v>0</v>
      </c>
      <c r="C527" s="28">
        <v>0</v>
      </c>
      <c r="D527" s="28">
        <v>0</v>
      </c>
      <c r="E527" s="28">
        <v>0</v>
      </c>
      <c r="F527" s="28">
        <v>0</v>
      </c>
      <c r="G527" s="28">
        <v>679</v>
      </c>
    </row>
    <row r="528" hidden="1" spans="1:7">
      <c r="A528" s="28">
        <v>33407900102</v>
      </c>
      <c r="B528" s="28">
        <v>0</v>
      </c>
      <c r="C528" s="28">
        <v>0</v>
      </c>
      <c r="D528" s="28">
        <v>0</v>
      </c>
      <c r="E528" s="28">
        <v>0</v>
      </c>
      <c r="F528" s="28">
        <v>0</v>
      </c>
      <c r="G528" s="28">
        <v>2000</v>
      </c>
    </row>
    <row r="529" hidden="1" spans="1:7">
      <c r="A529" s="28">
        <v>33407900104</v>
      </c>
      <c r="B529" s="28">
        <v>0</v>
      </c>
      <c r="C529" s="28">
        <v>0</v>
      </c>
      <c r="D529" s="28">
        <v>0</v>
      </c>
      <c r="E529" s="28">
        <v>0</v>
      </c>
      <c r="F529" s="28">
        <v>0</v>
      </c>
      <c r="G529" s="28">
        <v>731</v>
      </c>
    </row>
    <row r="530" hidden="1" spans="1:7">
      <c r="A530" s="28">
        <v>33407900105</v>
      </c>
      <c r="B530" s="28">
        <v>2</v>
      </c>
      <c r="C530" s="28">
        <v>2</v>
      </c>
      <c r="D530" s="28">
        <v>1</v>
      </c>
      <c r="E530" s="28">
        <v>0</v>
      </c>
      <c r="F530" s="28">
        <v>0</v>
      </c>
      <c r="G530" s="28">
        <v>1080</v>
      </c>
    </row>
    <row r="531" hidden="1" spans="1:7">
      <c r="A531" s="28">
        <v>33407900106</v>
      </c>
      <c r="B531" s="28">
        <v>0</v>
      </c>
      <c r="C531" s="28">
        <v>0</v>
      </c>
      <c r="D531" s="28">
        <v>0</v>
      </c>
      <c r="E531" s="28">
        <v>0</v>
      </c>
      <c r="F531" s="28">
        <v>0</v>
      </c>
      <c r="G531" s="28">
        <v>351</v>
      </c>
    </row>
    <row r="532" hidden="1" spans="1:7">
      <c r="A532" s="28">
        <v>33407900107</v>
      </c>
      <c r="B532" s="28">
        <v>5</v>
      </c>
      <c r="C532" s="28">
        <v>5</v>
      </c>
      <c r="D532" s="28">
        <v>1</v>
      </c>
      <c r="E532" s="28">
        <v>0</v>
      </c>
      <c r="F532" s="28">
        <v>0</v>
      </c>
      <c r="G532" s="28">
        <v>1098</v>
      </c>
    </row>
    <row r="533" hidden="1" spans="1:7">
      <c r="A533" s="28">
        <v>33407900108</v>
      </c>
      <c r="B533" s="28">
        <v>1</v>
      </c>
      <c r="C533" s="28">
        <v>1</v>
      </c>
      <c r="D533" s="28">
        <v>1</v>
      </c>
      <c r="E533" s="28">
        <v>0</v>
      </c>
      <c r="F533" s="28">
        <v>0</v>
      </c>
      <c r="G533" s="28">
        <v>405</v>
      </c>
    </row>
    <row r="534" hidden="1" spans="1:7">
      <c r="A534" s="28">
        <v>33407900111</v>
      </c>
      <c r="B534" s="28">
        <v>6</v>
      </c>
      <c r="C534" s="28">
        <v>6</v>
      </c>
      <c r="D534" s="28">
        <v>1</v>
      </c>
      <c r="E534" s="28">
        <v>0</v>
      </c>
      <c r="F534" s="28">
        <v>0</v>
      </c>
      <c r="G534" s="28">
        <v>435</v>
      </c>
    </row>
    <row r="535" hidden="1" spans="1:7">
      <c r="A535" s="28">
        <v>33408010254</v>
      </c>
      <c r="B535" s="28">
        <v>0</v>
      </c>
      <c r="C535" s="28">
        <v>0</v>
      </c>
      <c r="D535" s="28">
        <v>0</v>
      </c>
      <c r="E535" s="28">
        <v>0</v>
      </c>
      <c r="F535" s="28">
        <v>0</v>
      </c>
      <c r="G535" s="28">
        <v>2055</v>
      </c>
    </row>
    <row r="536" hidden="1" spans="1:7">
      <c r="A536" s="28">
        <v>33407900112</v>
      </c>
      <c r="B536" s="28">
        <v>0</v>
      </c>
      <c r="C536" s="28">
        <v>0</v>
      </c>
      <c r="D536" s="28">
        <v>0</v>
      </c>
      <c r="E536" s="28">
        <v>0</v>
      </c>
      <c r="F536" s="28">
        <v>0</v>
      </c>
      <c r="G536" s="28">
        <v>319</v>
      </c>
    </row>
    <row r="537" hidden="1" spans="1:7">
      <c r="A537" s="28">
        <v>33407900113</v>
      </c>
      <c r="B537" s="28">
        <v>3</v>
      </c>
      <c r="C537" s="28">
        <v>3</v>
      </c>
      <c r="D537" s="28">
        <v>1</v>
      </c>
      <c r="E537" s="28">
        <v>0</v>
      </c>
      <c r="F537" s="28">
        <v>0</v>
      </c>
      <c r="G537" s="28">
        <v>1575</v>
      </c>
    </row>
    <row r="538" hidden="1" spans="1:7">
      <c r="A538" s="28">
        <v>33408010104</v>
      </c>
      <c r="B538" s="28">
        <v>0</v>
      </c>
      <c r="C538" s="28">
        <v>0</v>
      </c>
      <c r="D538" s="28">
        <v>0</v>
      </c>
      <c r="E538" s="28">
        <v>0</v>
      </c>
      <c r="F538" s="28">
        <v>0</v>
      </c>
      <c r="G538" s="28">
        <v>1716</v>
      </c>
    </row>
    <row r="539" hidden="1" spans="1:7">
      <c r="A539" s="28">
        <v>33408010251</v>
      </c>
      <c r="B539" s="28">
        <v>1</v>
      </c>
      <c r="C539" s="28">
        <v>1</v>
      </c>
      <c r="D539" s="28">
        <v>1</v>
      </c>
      <c r="E539" s="28">
        <v>0</v>
      </c>
      <c r="F539" s="28">
        <v>0</v>
      </c>
      <c r="G539" s="28">
        <v>4970</v>
      </c>
    </row>
    <row r="540" hidden="1" spans="1:7">
      <c r="A540" s="28">
        <v>33408010252</v>
      </c>
      <c r="B540" s="28">
        <v>0</v>
      </c>
      <c r="C540" s="28">
        <v>0</v>
      </c>
      <c r="D540" s="28">
        <v>0</v>
      </c>
      <c r="E540" s="28">
        <v>0</v>
      </c>
      <c r="F540" s="28">
        <v>0</v>
      </c>
      <c r="G540" s="28">
        <v>3414</v>
      </c>
    </row>
    <row r="541" hidden="1" spans="1:7">
      <c r="A541" s="28">
        <v>33408010253</v>
      </c>
      <c r="B541" s="28">
        <v>0</v>
      </c>
      <c r="C541" s="28">
        <v>0</v>
      </c>
      <c r="D541" s="28">
        <v>0</v>
      </c>
      <c r="E541" s="28">
        <v>0</v>
      </c>
      <c r="F541" s="28">
        <v>0</v>
      </c>
      <c r="G541" s="28">
        <v>3029</v>
      </c>
    </row>
    <row r="542" hidden="1" spans="1:7">
      <c r="A542" s="28">
        <v>33408200109</v>
      </c>
      <c r="B542" s="28">
        <v>0</v>
      </c>
      <c r="C542" s="28">
        <v>0</v>
      </c>
      <c r="D542" s="28">
        <v>0</v>
      </c>
      <c r="E542" s="28">
        <v>0</v>
      </c>
      <c r="F542" s="28">
        <v>0</v>
      </c>
      <c r="G542" s="28">
        <v>1651</v>
      </c>
    </row>
    <row r="543" hidden="1" spans="1:7">
      <c r="A543" s="28">
        <v>33408300120</v>
      </c>
      <c r="B543" s="28">
        <v>0</v>
      </c>
      <c r="C543" s="28">
        <v>0</v>
      </c>
      <c r="D543" s="28">
        <v>0</v>
      </c>
      <c r="E543" s="28">
        <v>0</v>
      </c>
      <c r="F543" s="28">
        <v>0</v>
      </c>
      <c r="G543" s="28">
        <v>2650</v>
      </c>
    </row>
    <row r="544" hidden="1" spans="1:7">
      <c r="A544" s="28">
        <v>33409300141</v>
      </c>
      <c r="B544" s="28">
        <v>1</v>
      </c>
      <c r="C544" s="28">
        <v>1</v>
      </c>
      <c r="D544" s="28">
        <v>1</v>
      </c>
      <c r="E544" s="28">
        <v>0</v>
      </c>
      <c r="F544" s="28">
        <v>0</v>
      </c>
      <c r="G544" s="28">
        <v>2</v>
      </c>
    </row>
    <row r="545" hidden="1" spans="1:7">
      <c r="A545" s="28">
        <v>33408300130</v>
      </c>
      <c r="B545" s="28">
        <v>0</v>
      </c>
      <c r="C545" s="28">
        <v>0</v>
      </c>
      <c r="D545" s="28">
        <v>0</v>
      </c>
      <c r="E545" s="28">
        <v>0</v>
      </c>
      <c r="F545" s="28">
        <v>0</v>
      </c>
      <c r="G545" s="28">
        <v>4458</v>
      </c>
    </row>
    <row r="546" hidden="1" spans="1:7">
      <c r="A546" s="28">
        <v>33409100147</v>
      </c>
      <c r="B546" s="28">
        <v>0</v>
      </c>
      <c r="C546" s="28">
        <v>0</v>
      </c>
      <c r="D546" s="28">
        <v>0</v>
      </c>
      <c r="E546" s="28">
        <v>0</v>
      </c>
      <c r="F546" s="28">
        <v>0</v>
      </c>
      <c r="G546" s="28">
        <v>367</v>
      </c>
    </row>
    <row r="547" hidden="1" spans="1:7">
      <c r="A547" s="28">
        <v>33409100148</v>
      </c>
      <c r="B547" s="28">
        <v>0</v>
      </c>
      <c r="C547" s="28">
        <v>0</v>
      </c>
      <c r="D547" s="28">
        <v>0</v>
      </c>
      <c r="E547" s="28">
        <v>0</v>
      </c>
      <c r="F547" s="28">
        <v>0</v>
      </c>
      <c r="G547" s="28">
        <v>751</v>
      </c>
    </row>
    <row r="548" hidden="1" spans="1:7">
      <c r="A548" s="28">
        <v>33409100149</v>
      </c>
      <c r="B548" s="28">
        <v>0</v>
      </c>
      <c r="C548" s="28">
        <v>0</v>
      </c>
      <c r="D548" s="28">
        <v>0</v>
      </c>
      <c r="E548" s="28">
        <v>0</v>
      </c>
      <c r="F548" s="28">
        <v>0</v>
      </c>
      <c r="G548" s="28">
        <v>295</v>
      </c>
    </row>
    <row r="549" hidden="1" spans="1:7">
      <c r="A549" s="28">
        <v>33409100151</v>
      </c>
      <c r="B549" s="28">
        <v>0</v>
      </c>
      <c r="C549" s="28">
        <v>0</v>
      </c>
      <c r="D549" s="28">
        <v>0</v>
      </c>
      <c r="E549" s="28">
        <v>0</v>
      </c>
      <c r="F549" s="28">
        <v>0</v>
      </c>
      <c r="G549" s="28">
        <v>339</v>
      </c>
    </row>
    <row r="550" hidden="1" spans="1:7">
      <c r="A550" s="28">
        <v>33409100152</v>
      </c>
      <c r="B550" s="28">
        <v>4</v>
      </c>
      <c r="C550" s="28">
        <v>4</v>
      </c>
      <c r="D550" s="28">
        <v>1</v>
      </c>
      <c r="E550" s="28">
        <v>0</v>
      </c>
      <c r="F550" s="28">
        <v>0</v>
      </c>
      <c r="G550" s="28">
        <v>157</v>
      </c>
    </row>
    <row r="551" hidden="1" spans="1:7">
      <c r="A551" s="28">
        <v>33409100155</v>
      </c>
      <c r="B551" s="28">
        <v>0</v>
      </c>
      <c r="C551" s="28">
        <v>0</v>
      </c>
      <c r="D551" s="28">
        <v>0</v>
      </c>
      <c r="E551" s="28">
        <v>0</v>
      </c>
      <c r="F551" s="28">
        <v>0</v>
      </c>
      <c r="G551" s="28">
        <v>239</v>
      </c>
    </row>
    <row r="552" hidden="1" spans="1:7">
      <c r="A552" s="28">
        <v>33409100156</v>
      </c>
      <c r="B552" s="28">
        <v>1</v>
      </c>
      <c r="C552" s="28">
        <v>1</v>
      </c>
      <c r="D552" s="28">
        <v>1</v>
      </c>
      <c r="E552" s="28">
        <v>0</v>
      </c>
      <c r="F552" s="28">
        <v>0</v>
      </c>
      <c r="G552" s="28">
        <v>157</v>
      </c>
    </row>
    <row r="553" hidden="1" spans="1:7">
      <c r="A553" s="28">
        <v>33409100158</v>
      </c>
      <c r="B553" s="28">
        <v>0</v>
      </c>
      <c r="C553" s="28">
        <v>0</v>
      </c>
      <c r="D553" s="28">
        <v>0</v>
      </c>
      <c r="E553" s="28">
        <v>0</v>
      </c>
      <c r="F553" s="28">
        <v>0</v>
      </c>
      <c r="G553" s="28">
        <v>93</v>
      </c>
    </row>
    <row r="554" hidden="1" spans="1:7">
      <c r="A554" s="28">
        <v>33409100160</v>
      </c>
      <c r="B554" s="28">
        <v>0</v>
      </c>
      <c r="C554" s="28">
        <v>0</v>
      </c>
      <c r="D554" s="28">
        <v>0</v>
      </c>
      <c r="E554" s="28">
        <v>0</v>
      </c>
      <c r="F554" s="28">
        <v>0</v>
      </c>
      <c r="G554" s="28">
        <v>75</v>
      </c>
    </row>
    <row r="555" hidden="1" spans="1:7">
      <c r="A555" s="28">
        <v>33409200140</v>
      </c>
      <c r="B555" s="28">
        <v>41</v>
      </c>
      <c r="C555" s="28">
        <v>41</v>
      </c>
      <c r="D555" s="28">
        <v>1</v>
      </c>
      <c r="E555" s="28">
        <v>0</v>
      </c>
      <c r="F555" s="28">
        <v>0</v>
      </c>
      <c r="G555" s="28">
        <v>46</v>
      </c>
    </row>
    <row r="556" hidden="1" spans="1:7">
      <c r="A556" s="28">
        <v>33409200141</v>
      </c>
      <c r="B556" s="28">
        <v>4</v>
      </c>
      <c r="C556" s="28">
        <v>4</v>
      </c>
      <c r="D556" s="28">
        <v>1</v>
      </c>
      <c r="E556" s="28">
        <v>0</v>
      </c>
      <c r="F556" s="28">
        <v>0</v>
      </c>
      <c r="G556" s="28">
        <v>1</v>
      </c>
    </row>
    <row r="557" hidden="1" spans="1:7">
      <c r="A557" s="28">
        <v>33409200142</v>
      </c>
      <c r="B557" s="28">
        <v>4</v>
      </c>
      <c r="C557" s="28">
        <v>4</v>
      </c>
      <c r="D557" s="28">
        <v>1</v>
      </c>
      <c r="E557" s="28">
        <v>0</v>
      </c>
      <c r="F557" s="28">
        <v>0</v>
      </c>
      <c r="G557" s="28">
        <v>5</v>
      </c>
    </row>
    <row r="558" hidden="1" spans="1:7">
      <c r="A558" s="28">
        <v>33409200143</v>
      </c>
      <c r="B558" s="28">
        <v>1</v>
      </c>
      <c r="C558" s="28">
        <v>1</v>
      </c>
      <c r="D558" s="28">
        <v>1</v>
      </c>
      <c r="E558" s="28">
        <v>0</v>
      </c>
      <c r="F558" s="28">
        <v>0</v>
      </c>
      <c r="G558" s="28">
        <v>0</v>
      </c>
    </row>
    <row r="559" hidden="1" spans="1:7">
      <c r="A559" s="28">
        <v>33409200151</v>
      </c>
      <c r="B559" s="28">
        <v>0</v>
      </c>
      <c r="C559" s="28">
        <v>0</v>
      </c>
      <c r="D559" s="28">
        <v>0</v>
      </c>
      <c r="E559" s="28">
        <v>0</v>
      </c>
      <c r="F559" s="28">
        <v>0</v>
      </c>
      <c r="G559" s="28">
        <v>1</v>
      </c>
    </row>
    <row r="560" hidden="1" spans="1:7">
      <c r="A560" s="28">
        <v>33409300140</v>
      </c>
      <c r="B560" s="28">
        <v>14</v>
      </c>
      <c r="C560" s="28">
        <v>14</v>
      </c>
      <c r="D560" s="28">
        <v>1</v>
      </c>
      <c r="E560" s="28">
        <v>0</v>
      </c>
      <c r="F560" s="28">
        <v>0</v>
      </c>
      <c r="G560" s="28">
        <v>5</v>
      </c>
    </row>
    <row r="561" hidden="1" spans="1:7">
      <c r="A561" s="28">
        <v>33409100145</v>
      </c>
      <c r="B561" s="28">
        <v>6</v>
      </c>
      <c r="C561" s="28">
        <v>6</v>
      </c>
      <c r="D561" s="28">
        <v>1</v>
      </c>
      <c r="E561" s="28">
        <v>0</v>
      </c>
      <c r="F561" s="28">
        <v>0</v>
      </c>
      <c r="G561" s="28">
        <v>4275</v>
      </c>
    </row>
    <row r="562" hidden="1" spans="1:7">
      <c r="A562" s="28">
        <v>33409100144</v>
      </c>
      <c r="B562" s="28">
        <v>5</v>
      </c>
      <c r="C562" s="28">
        <v>5</v>
      </c>
      <c r="D562" s="28">
        <v>1</v>
      </c>
      <c r="E562" s="28">
        <v>0</v>
      </c>
      <c r="F562" s="28">
        <v>0</v>
      </c>
      <c r="G562" s="28">
        <v>90</v>
      </c>
    </row>
    <row r="563" hidden="1" spans="1:7">
      <c r="A563" s="28">
        <v>33409100143</v>
      </c>
      <c r="B563" s="28">
        <v>0</v>
      </c>
      <c r="C563" s="28">
        <v>0</v>
      </c>
      <c r="D563" s="28">
        <v>0</v>
      </c>
      <c r="E563" s="28">
        <v>0</v>
      </c>
      <c r="F563" s="28">
        <v>0</v>
      </c>
      <c r="G563" s="28">
        <v>331</v>
      </c>
    </row>
    <row r="564" hidden="1" spans="1:7">
      <c r="A564" s="28">
        <v>33409010202</v>
      </c>
      <c r="B564" s="28">
        <v>0</v>
      </c>
      <c r="C564" s="28">
        <v>0</v>
      </c>
      <c r="D564" s="28">
        <v>0</v>
      </c>
      <c r="E564" s="28">
        <v>0</v>
      </c>
      <c r="F564" s="28">
        <v>0</v>
      </c>
      <c r="G564" s="28">
        <v>55</v>
      </c>
    </row>
    <row r="565" hidden="1" spans="1:7">
      <c r="A565" s="28">
        <v>33408300150</v>
      </c>
      <c r="B565" s="28">
        <v>0</v>
      </c>
      <c r="C565" s="28">
        <v>0</v>
      </c>
      <c r="D565" s="28">
        <v>0</v>
      </c>
      <c r="E565" s="28">
        <v>0</v>
      </c>
      <c r="F565" s="28">
        <v>0</v>
      </c>
      <c r="G565" s="28">
        <v>2911</v>
      </c>
    </row>
    <row r="566" hidden="1" spans="1:7">
      <c r="A566" s="28">
        <v>33408300160</v>
      </c>
      <c r="B566" s="28">
        <v>0</v>
      </c>
      <c r="C566" s="28">
        <v>0</v>
      </c>
      <c r="D566" s="28">
        <v>0</v>
      </c>
      <c r="E566" s="28">
        <v>0</v>
      </c>
      <c r="F566" s="28">
        <v>0</v>
      </c>
      <c r="G566" s="28">
        <v>5683</v>
      </c>
    </row>
    <row r="567" hidden="1" spans="1:7">
      <c r="A567" s="28">
        <v>33408300170</v>
      </c>
      <c r="B567" s="28">
        <v>0</v>
      </c>
      <c r="C567" s="28">
        <v>0</v>
      </c>
      <c r="D567" s="28">
        <v>0</v>
      </c>
      <c r="E567" s="28">
        <v>0</v>
      </c>
      <c r="F567" s="28">
        <v>0</v>
      </c>
      <c r="G567" s="28">
        <v>2556</v>
      </c>
    </row>
    <row r="568" hidden="1" spans="1:7">
      <c r="A568" s="28">
        <v>33409010160</v>
      </c>
      <c r="B568" s="28">
        <v>3</v>
      </c>
      <c r="C568" s="28">
        <v>3</v>
      </c>
      <c r="D568" s="28">
        <v>1</v>
      </c>
      <c r="E568" s="28">
        <v>0</v>
      </c>
      <c r="F568" s="28">
        <v>0</v>
      </c>
      <c r="G568" s="28">
        <v>2702</v>
      </c>
    </row>
    <row r="569" hidden="1" spans="1:7">
      <c r="A569" s="28">
        <v>33409010164</v>
      </c>
      <c r="B569" s="28">
        <v>11</v>
      </c>
      <c r="C569" s="28">
        <v>11</v>
      </c>
      <c r="D569" s="28">
        <v>1</v>
      </c>
      <c r="E569" s="28">
        <v>0</v>
      </c>
      <c r="F569" s="28">
        <v>0</v>
      </c>
      <c r="G569" s="28">
        <v>5797</v>
      </c>
    </row>
    <row r="570" hidden="1" spans="1:7">
      <c r="A570" s="28">
        <v>33409010201</v>
      </c>
      <c r="B570" s="28">
        <v>1</v>
      </c>
      <c r="C570" s="28">
        <v>1</v>
      </c>
      <c r="D570" s="28">
        <v>1</v>
      </c>
      <c r="E570" s="28">
        <v>0</v>
      </c>
      <c r="F570" s="28">
        <v>0</v>
      </c>
      <c r="G570" s="28">
        <v>1161</v>
      </c>
    </row>
    <row r="571" hidden="1" spans="1:7">
      <c r="A571" s="28">
        <v>33409010203</v>
      </c>
      <c r="B571" s="28">
        <v>0</v>
      </c>
      <c r="C571" s="28">
        <v>0</v>
      </c>
      <c r="D571" s="28">
        <v>0</v>
      </c>
      <c r="E571" s="28">
        <v>0</v>
      </c>
      <c r="F571" s="28">
        <v>0</v>
      </c>
      <c r="G571" s="28">
        <v>106</v>
      </c>
    </row>
    <row r="572" hidden="1" spans="1:7">
      <c r="A572" s="28">
        <v>33409100142</v>
      </c>
      <c r="B572" s="28">
        <v>0</v>
      </c>
      <c r="C572" s="28">
        <v>0</v>
      </c>
      <c r="D572" s="28">
        <v>0</v>
      </c>
      <c r="E572" s="28">
        <v>0</v>
      </c>
      <c r="F572" s="28">
        <v>0</v>
      </c>
      <c r="G572" s="28">
        <v>249</v>
      </c>
    </row>
    <row r="573" hidden="1" spans="1:7">
      <c r="A573" s="28">
        <v>33409010204</v>
      </c>
      <c r="B573" s="28">
        <v>0</v>
      </c>
      <c r="C573" s="28">
        <v>0</v>
      </c>
      <c r="D573" s="28">
        <v>0</v>
      </c>
      <c r="E573" s="28">
        <v>0</v>
      </c>
      <c r="F573" s="28">
        <v>0</v>
      </c>
      <c r="G573" s="28">
        <v>169</v>
      </c>
    </row>
    <row r="574" hidden="1" spans="1:7">
      <c r="A574" s="28">
        <v>33409010205</v>
      </c>
      <c r="B574" s="28">
        <v>0</v>
      </c>
      <c r="C574" s="28">
        <v>0</v>
      </c>
      <c r="D574" s="28">
        <v>0</v>
      </c>
      <c r="E574" s="28">
        <v>0</v>
      </c>
      <c r="F574" s="28">
        <v>0</v>
      </c>
      <c r="G574" s="28">
        <v>57</v>
      </c>
    </row>
    <row r="575" hidden="1" spans="1:7">
      <c r="A575" s="28">
        <v>33409010207</v>
      </c>
      <c r="B575" s="28">
        <v>0</v>
      </c>
      <c r="C575" s="28">
        <v>0</v>
      </c>
      <c r="D575" s="28">
        <v>0</v>
      </c>
      <c r="E575" s="28">
        <v>0</v>
      </c>
      <c r="F575" s="28">
        <v>0</v>
      </c>
      <c r="G575" s="28">
        <v>2439</v>
      </c>
    </row>
    <row r="576" hidden="1" spans="1:7">
      <c r="A576" s="28">
        <v>33409010214</v>
      </c>
      <c r="B576" s="28">
        <v>7</v>
      </c>
      <c r="C576" s="28">
        <v>7</v>
      </c>
      <c r="D576" s="28">
        <v>1</v>
      </c>
      <c r="E576" s="28">
        <v>0</v>
      </c>
      <c r="F576" s="28">
        <v>0</v>
      </c>
      <c r="G576" s="28">
        <v>6018</v>
      </c>
    </row>
    <row r="577" hidden="1" spans="1:7">
      <c r="A577" s="28">
        <v>33409010215</v>
      </c>
      <c r="B577" s="28">
        <v>5</v>
      </c>
      <c r="C577" s="28">
        <v>5</v>
      </c>
      <c r="D577" s="28">
        <v>1</v>
      </c>
      <c r="E577" s="28">
        <v>0</v>
      </c>
      <c r="F577" s="28">
        <v>0</v>
      </c>
      <c r="G577" s="28">
        <v>2951</v>
      </c>
    </row>
    <row r="578" hidden="1" spans="1:7">
      <c r="A578" s="28">
        <v>33409100141</v>
      </c>
      <c r="B578" s="28">
        <v>3</v>
      </c>
      <c r="C578" s="28">
        <v>3</v>
      </c>
      <c r="D578" s="28">
        <v>1</v>
      </c>
      <c r="E578" s="28">
        <v>0</v>
      </c>
      <c r="F578" s="28">
        <v>0</v>
      </c>
      <c r="G578" s="28">
        <v>995</v>
      </c>
    </row>
    <row r="579" hidden="1" spans="1:7">
      <c r="A579" s="28">
        <v>33410100146</v>
      </c>
      <c r="B579" s="28">
        <v>31</v>
      </c>
      <c r="C579" s="28">
        <v>31</v>
      </c>
      <c r="D579" s="28">
        <v>1</v>
      </c>
      <c r="E579" s="28">
        <v>0</v>
      </c>
      <c r="F579" s="28">
        <v>0</v>
      </c>
      <c r="G579" s="28">
        <v>18</v>
      </c>
    </row>
    <row r="580" hidden="1" spans="1:7">
      <c r="A580" s="28">
        <v>33405500120</v>
      </c>
      <c r="B580" s="28">
        <v>3</v>
      </c>
      <c r="C580" s="28">
        <v>3</v>
      </c>
      <c r="D580" s="28">
        <v>1</v>
      </c>
      <c r="E580" s="28">
        <v>0</v>
      </c>
      <c r="F580" s="28">
        <v>0</v>
      </c>
      <c r="G580" s="28">
        <v>1095</v>
      </c>
    </row>
    <row r="581" hidden="1" spans="1:7">
      <c r="A581" s="28">
        <v>33406600170</v>
      </c>
      <c r="B581" s="28">
        <v>2</v>
      </c>
      <c r="C581" s="28">
        <v>2</v>
      </c>
      <c r="D581" s="28">
        <v>1</v>
      </c>
      <c r="E581" s="28">
        <v>0</v>
      </c>
      <c r="F581" s="28">
        <v>0</v>
      </c>
      <c r="G581" s="28">
        <v>346</v>
      </c>
    </row>
    <row r="582" hidden="1" spans="1:7">
      <c r="A582" s="28">
        <v>33404600105</v>
      </c>
      <c r="B582" s="28">
        <v>8</v>
      </c>
      <c r="C582" s="28">
        <v>8</v>
      </c>
      <c r="D582" s="28">
        <v>1</v>
      </c>
      <c r="E582" s="28">
        <v>0</v>
      </c>
      <c r="F582" s="28">
        <v>0</v>
      </c>
      <c r="G582" s="28">
        <v>5807</v>
      </c>
    </row>
    <row r="583" hidden="1" spans="1:7">
      <c r="A583" s="28">
        <v>33404500107</v>
      </c>
      <c r="B583" s="28">
        <v>3</v>
      </c>
      <c r="C583" s="28">
        <v>3</v>
      </c>
      <c r="D583" s="28">
        <v>1</v>
      </c>
      <c r="E583" s="28">
        <v>0</v>
      </c>
      <c r="F583" s="28">
        <v>0</v>
      </c>
      <c r="G583" s="28">
        <v>308</v>
      </c>
    </row>
    <row r="584" hidden="1" spans="1:7">
      <c r="A584" s="28">
        <v>33404500108</v>
      </c>
      <c r="B584" s="28">
        <v>0</v>
      </c>
      <c r="C584" s="28">
        <v>0</v>
      </c>
      <c r="D584" s="28">
        <v>0</v>
      </c>
      <c r="E584" s="28">
        <v>0</v>
      </c>
      <c r="F584" s="28">
        <v>0</v>
      </c>
      <c r="G584" s="28">
        <v>106</v>
      </c>
    </row>
    <row r="585" hidden="1" spans="1:7">
      <c r="A585" s="28">
        <v>33404500109</v>
      </c>
      <c r="B585" s="28">
        <v>2</v>
      </c>
      <c r="C585" s="28">
        <v>2</v>
      </c>
      <c r="D585" s="28">
        <v>1</v>
      </c>
      <c r="E585" s="28">
        <v>0</v>
      </c>
      <c r="F585" s="28">
        <v>0</v>
      </c>
      <c r="G585" s="28">
        <v>312</v>
      </c>
    </row>
    <row r="586" hidden="1" spans="1:7">
      <c r="A586" s="28">
        <v>33404500115</v>
      </c>
      <c r="B586" s="28">
        <v>2</v>
      </c>
      <c r="C586" s="28">
        <v>2</v>
      </c>
      <c r="D586" s="28">
        <v>1</v>
      </c>
      <c r="E586" s="28">
        <v>0</v>
      </c>
      <c r="F586" s="28">
        <v>0</v>
      </c>
      <c r="G586" s="28">
        <v>1299</v>
      </c>
    </row>
    <row r="587" hidden="1" spans="1:7">
      <c r="A587" s="28">
        <v>33404600102</v>
      </c>
      <c r="B587" s="28">
        <v>1</v>
      </c>
      <c r="C587" s="28">
        <v>1</v>
      </c>
      <c r="D587" s="28">
        <v>1</v>
      </c>
      <c r="E587" s="28">
        <v>0</v>
      </c>
      <c r="F587" s="28">
        <v>0</v>
      </c>
      <c r="G587" s="28">
        <v>3472</v>
      </c>
    </row>
    <row r="588" hidden="1" spans="1:7">
      <c r="A588" s="28">
        <v>33404600103</v>
      </c>
      <c r="B588" s="28">
        <v>0</v>
      </c>
      <c r="C588" s="28">
        <v>0</v>
      </c>
      <c r="D588" s="28">
        <v>0</v>
      </c>
      <c r="E588" s="28">
        <v>0</v>
      </c>
      <c r="F588" s="28">
        <v>0</v>
      </c>
      <c r="G588" s="28">
        <v>586</v>
      </c>
    </row>
    <row r="589" hidden="1" spans="1:7">
      <c r="A589" s="28">
        <v>33404600106</v>
      </c>
      <c r="B589" s="28">
        <v>1</v>
      </c>
      <c r="C589" s="28">
        <v>1</v>
      </c>
      <c r="D589" s="28">
        <v>1</v>
      </c>
      <c r="E589" s="28">
        <v>0</v>
      </c>
      <c r="F589" s="28">
        <v>0</v>
      </c>
      <c r="G589" s="28">
        <v>2118</v>
      </c>
    </row>
    <row r="590" hidden="1" spans="1:7">
      <c r="A590" s="28">
        <v>33405400106</v>
      </c>
      <c r="B590" s="28">
        <v>0</v>
      </c>
      <c r="C590" s="28">
        <v>0</v>
      </c>
      <c r="D590" s="28">
        <v>0</v>
      </c>
      <c r="E590" s="28">
        <v>0</v>
      </c>
      <c r="F590" s="28">
        <v>0</v>
      </c>
      <c r="G590" s="28">
        <v>2077</v>
      </c>
    </row>
    <row r="591" hidden="1" spans="1:7">
      <c r="A591" s="28">
        <v>33404700101</v>
      </c>
      <c r="B591" s="28">
        <v>1</v>
      </c>
      <c r="C591" s="28">
        <v>1</v>
      </c>
      <c r="D591" s="28">
        <v>1</v>
      </c>
      <c r="E591" s="28">
        <v>0</v>
      </c>
      <c r="F591" s="28">
        <v>0</v>
      </c>
      <c r="G591" s="28">
        <v>294</v>
      </c>
    </row>
    <row r="592" hidden="1" spans="1:7">
      <c r="A592" s="28">
        <v>33404700103</v>
      </c>
      <c r="B592" s="28">
        <v>0</v>
      </c>
      <c r="C592" s="28">
        <v>0</v>
      </c>
      <c r="D592" s="28">
        <v>0</v>
      </c>
      <c r="E592" s="28">
        <v>0</v>
      </c>
      <c r="F592" s="28">
        <v>0</v>
      </c>
      <c r="G592" s="28">
        <v>325</v>
      </c>
    </row>
    <row r="593" hidden="1" spans="1:7">
      <c r="A593" s="28">
        <v>33404700105</v>
      </c>
      <c r="B593" s="28">
        <v>0</v>
      </c>
      <c r="C593" s="28">
        <v>0</v>
      </c>
      <c r="D593" s="28">
        <v>0</v>
      </c>
      <c r="E593" s="28">
        <v>0</v>
      </c>
      <c r="F593" s="28">
        <v>0</v>
      </c>
      <c r="G593" s="28">
        <v>81</v>
      </c>
    </row>
    <row r="594" hidden="1" spans="1:7">
      <c r="A594" s="28">
        <v>33404700107</v>
      </c>
      <c r="B594" s="28">
        <v>4</v>
      </c>
      <c r="C594" s="28">
        <v>4</v>
      </c>
      <c r="D594" s="28">
        <v>1</v>
      </c>
      <c r="E594" s="28">
        <v>0</v>
      </c>
      <c r="F594" s="28">
        <v>0</v>
      </c>
      <c r="G594" s="28">
        <v>220</v>
      </c>
    </row>
    <row r="595" hidden="1" spans="1:7">
      <c r="A595" s="28">
        <v>33404700110</v>
      </c>
      <c r="B595" s="28">
        <v>2</v>
      </c>
      <c r="C595" s="28">
        <v>2</v>
      </c>
      <c r="D595" s="28">
        <v>1</v>
      </c>
      <c r="E595" s="28">
        <v>0</v>
      </c>
      <c r="F595" s="28">
        <v>0</v>
      </c>
      <c r="G595" s="28">
        <v>360</v>
      </c>
    </row>
    <row r="596" hidden="1" spans="1:7">
      <c r="A596" s="28">
        <v>33405011031</v>
      </c>
      <c r="B596" s="28">
        <v>15</v>
      </c>
      <c r="C596" s="28">
        <v>15</v>
      </c>
      <c r="D596" s="28">
        <v>1</v>
      </c>
      <c r="E596" s="28">
        <v>0</v>
      </c>
      <c r="F596" s="28">
        <v>0</v>
      </c>
      <c r="G596" s="28">
        <v>7131</v>
      </c>
    </row>
    <row r="597" hidden="1" spans="1:7">
      <c r="A597" s="28">
        <v>33404500106</v>
      </c>
      <c r="B597" s="28">
        <v>0</v>
      </c>
      <c r="C597" s="28">
        <v>0</v>
      </c>
      <c r="D597" s="28">
        <v>0</v>
      </c>
      <c r="E597" s="28">
        <v>0</v>
      </c>
      <c r="F597" s="28">
        <v>0</v>
      </c>
      <c r="G597" s="28">
        <v>602</v>
      </c>
    </row>
    <row r="598" hidden="1" spans="1:7">
      <c r="A598" s="28">
        <v>33404500105</v>
      </c>
      <c r="B598" s="28">
        <v>0</v>
      </c>
      <c r="C598" s="28">
        <v>0</v>
      </c>
      <c r="D598" s="28">
        <v>0</v>
      </c>
      <c r="E598" s="28">
        <v>0</v>
      </c>
      <c r="F598" s="28">
        <v>0</v>
      </c>
      <c r="G598" s="28">
        <v>1690</v>
      </c>
    </row>
    <row r="599" hidden="1" spans="1:7">
      <c r="A599" s="28">
        <v>33404500104</v>
      </c>
      <c r="B599" s="28">
        <v>4</v>
      </c>
      <c r="C599" s="28">
        <v>4</v>
      </c>
      <c r="D599" s="28">
        <v>1</v>
      </c>
      <c r="E599" s="28">
        <v>0</v>
      </c>
      <c r="F599" s="28">
        <v>0</v>
      </c>
      <c r="G599" s="28">
        <v>1452</v>
      </c>
    </row>
    <row r="600" hidden="1" spans="1:7">
      <c r="A600" s="28">
        <v>33404500103</v>
      </c>
      <c r="B600" s="28">
        <v>1</v>
      </c>
      <c r="C600" s="28">
        <v>1</v>
      </c>
      <c r="D600" s="28">
        <v>1</v>
      </c>
      <c r="E600" s="28">
        <v>0</v>
      </c>
      <c r="F600" s="28">
        <v>0</v>
      </c>
      <c r="G600" s="28">
        <v>508</v>
      </c>
    </row>
    <row r="601" hidden="1" spans="1:7">
      <c r="A601" s="28">
        <v>33404400115</v>
      </c>
      <c r="B601" s="28">
        <v>8</v>
      </c>
      <c r="C601" s="28">
        <v>8</v>
      </c>
      <c r="D601" s="28">
        <v>1</v>
      </c>
      <c r="E601" s="28">
        <v>0</v>
      </c>
      <c r="F601" s="28">
        <v>0</v>
      </c>
      <c r="G601" s="28">
        <v>5050</v>
      </c>
    </row>
    <row r="602" hidden="1" spans="1:7">
      <c r="A602" s="28">
        <v>33404400112</v>
      </c>
      <c r="B602" s="28">
        <v>1</v>
      </c>
      <c r="C602" s="28">
        <v>1</v>
      </c>
      <c r="D602" s="28">
        <v>1</v>
      </c>
      <c r="E602" s="28">
        <v>0</v>
      </c>
      <c r="F602" s="28">
        <v>0</v>
      </c>
      <c r="G602" s="28">
        <v>2617</v>
      </c>
    </row>
    <row r="603" hidden="1" spans="1:7">
      <c r="A603" s="28">
        <v>33404400111</v>
      </c>
      <c r="B603" s="28">
        <v>3</v>
      </c>
      <c r="C603" s="28">
        <v>3</v>
      </c>
      <c r="D603" s="28">
        <v>1</v>
      </c>
      <c r="E603" s="28">
        <v>0</v>
      </c>
      <c r="F603" s="28">
        <v>0</v>
      </c>
      <c r="G603" s="28">
        <v>2019</v>
      </c>
    </row>
    <row r="604" hidden="1" spans="1:7">
      <c r="A604" s="28">
        <v>33404400110</v>
      </c>
      <c r="B604" s="28">
        <v>1</v>
      </c>
      <c r="C604" s="28">
        <v>1</v>
      </c>
      <c r="D604" s="28">
        <v>1</v>
      </c>
      <c r="E604" s="28">
        <v>0</v>
      </c>
      <c r="F604" s="28">
        <v>0</v>
      </c>
      <c r="G604" s="28">
        <v>1005</v>
      </c>
    </row>
    <row r="605" hidden="1" spans="1:7">
      <c r="A605" s="28">
        <v>33404400107</v>
      </c>
      <c r="B605" s="28">
        <v>8</v>
      </c>
      <c r="C605" s="28">
        <v>8</v>
      </c>
      <c r="D605" s="28">
        <v>1</v>
      </c>
      <c r="E605" s="28">
        <v>0</v>
      </c>
      <c r="F605" s="28">
        <v>0</v>
      </c>
      <c r="G605" s="28">
        <v>2525</v>
      </c>
    </row>
    <row r="606" hidden="1" spans="1:7">
      <c r="A606" s="28">
        <v>33404400105</v>
      </c>
      <c r="B606" s="28">
        <v>4</v>
      </c>
      <c r="C606" s="28">
        <v>4</v>
      </c>
      <c r="D606" s="28">
        <v>1</v>
      </c>
      <c r="E606" s="28">
        <v>0</v>
      </c>
      <c r="F606" s="28">
        <v>0</v>
      </c>
      <c r="G606" s="28">
        <v>2119</v>
      </c>
    </row>
    <row r="607" hidden="1" spans="1:7">
      <c r="A607" s="28">
        <v>33404400102</v>
      </c>
      <c r="B607" s="28">
        <v>7</v>
      </c>
      <c r="C607" s="28">
        <v>7</v>
      </c>
      <c r="D607" s="28">
        <v>1</v>
      </c>
      <c r="E607" s="28">
        <v>0</v>
      </c>
      <c r="F607" s="28">
        <v>0</v>
      </c>
      <c r="G607" s="28">
        <v>2120</v>
      </c>
    </row>
    <row r="608" hidden="1" spans="1:7">
      <c r="A608" s="28">
        <v>33404300130</v>
      </c>
      <c r="B608" s="28">
        <v>1</v>
      </c>
      <c r="C608" s="28">
        <v>1</v>
      </c>
      <c r="D608" s="28">
        <v>1</v>
      </c>
      <c r="E608" s="28">
        <v>0</v>
      </c>
      <c r="F608" s="28">
        <v>0</v>
      </c>
      <c r="G608" s="28">
        <v>1142</v>
      </c>
    </row>
    <row r="609" hidden="1" spans="1:7">
      <c r="A609" s="28">
        <v>33404300128</v>
      </c>
      <c r="B609" s="28">
        <v>4</v>
      </c>
      <c r="C609" s="28">
        <v>4</v>
      </c>
      <c r="D609" s="28">
        <v>1</v>
      </c>
      <c r="E609" s="28">
        <v>0</v>
      </c>
      <c r="F609" s="28">
        <v>0</v>
      </c>
      <c r="G609" s="28">
        <v>1452</v>
      </c>
    </row>
    <row r="610" hidden="1" spans="1:7">
      <c r="A610" s="28">
        <v>33404300126</v>
      </c>
      <c r="B610" s="28">
        <v>1</v>
      </c>
      <c r="C610" s="28">
        <v>1</v>
      </c>
      <c r="D610" s="28">
        <v>1</v>
      </c>
      <c r="E610" s="28">
        <v>0</v>
      </c>
      <c r="F610" s="28">
        <v>0</v>
      </c>
      <c r="G610" s="28">
        <v>2068</v>
      </c>
    </row>
    <row r="611" hidden="1" spans="1:7">
      <c r="A611" s="28">
        <v>33404300125</v>
      </c>
      <c r="B611" s="28">
        <v>0</v>
      </c>
      <c r="C611" s="28">
        <v>0</v>
      </c>
      <c r="D611" s="28">
        <v>0</v>
      </c>
      <c r="E611" s="28">
        <v>0</v>
      </c>
      <c r="F611" s="28">
        <v>0</v>
      </c>
      <c r="G611" s="28">
        <v>1402</v>
      </c>
    </row>
    <row r="612" hidden="1" spans="1:7">
      <c r="A612" s="28">
        <v>33404300121</v>
      </c>
      <c r="B612" s="28">
        <v>1</v>
      </c>
      <c r="C612" s="28">
        <v>1</v>
      </c>
      <c r="D612" s="28">
        <v>1</v>
      </c>
      <c r="E612" s="28">
        <v>0</v>
      </c>
      <c r="F612" s="28">
        <v>0</v>
      </c>
      <c r="G612" s="28">
        <v>1300</v>
      </c>
    </row>
    <row r="613" hidden="1" spans="1:7">
      <c r="A613" s="28">
        <v>33404300117</v>
      </c>
      <c r="B613" s="28">
        <v>1</v>
      </c>
      <c r="C613" s="28">
        <v>1</v>
      </c>
      <c r="D613" s="28">
        <v>1</v>
      </c>
      <c r="E613" s="28">
        <v>0</v>
      </c>
      <c r="F613" s="28">
        <v>0</v>
      </c>
      <c r="G613" s="28">
        <v>1013</v>
      </c>
    </row>
    <row r="614" hidden="1" spans="1:7">
      <c r="A614" s="28">
        <v>33405011035</v>
      </c>
      <c r="B614" s="28">
        <v>2</v>
      </c>
      <c r="C614" s="28">
        <v>2</v>
      </c>
      <c r="D614" s="28">
        <v>1</v>
      </c>
      <c r="E614" s="28">
        <v>0</v>
      </c>
      <c r="F614" s="28">
        <v>0</v>
      </c>
      <c r="G614" s="28">
        <v>1843</v>
      </c>
    </row>
    <row r="615" hidden="1" spans="1:7">
      <c r="A615" s="28">
        <v>33405011036</v>
      </c>
      <c r="B615" s="28">
        <v>1</v>
      </c>
      <c r="C615" s="28">
        <v>1</v>
      </c>
      <c r="D615" s="28">
        <v>1</v>
      </c>
      <c r="E615" s="28">
        <v>0</v>
      </c>
      <c r="F615" s="28">
        <v>0</v>
      </c>
      <c r="G615" s="28">
        <v>1465</v>
      </c>
    </row>
    <row r="616" hidden="1" spans="1:7">
      <c r="A616" s="28">
        <v>33405012001</v>
      </c>
      <c r="B616" s="28">
        <v>4</v>
      </c>
      <c r="C616" s="28">
        <v>4</v>
      </c>
      <c r="D616" s="28">
        <v>1</v>
      </c>
      <c r="E616" s="28">
        <v>0</v>
      </c>
      <c r="F616" s="28">
        <v>0</v>
      </c>
      <c r="G616" s="28">
        <v>2792</v>
      </c>
    </row>
    <row r="617" hidden="1" spans="1:7">
      <c r="A617" s="28">
        <v>33405300112</v>
      </c>
      <c r="B617" s="28">
        <v>0</v>
      </c>
      <c r="C617" s="28">
        <v>0</v>
      </c>
      <c r="D617" s="28">
        <v>0</v>
      </c>
      <c r="E617" s="28">
        <v>0</v>
      </c>
      <c r="F617" s="28">
        <v>0</v>
      </c>
      <c r="G617" s="28">
        <v>2683</v>
      </c>
    </row>
    <row r="618" hidden="1" spans="1:7">
      <c r="A618" s="28">
        <v>33405400104</v>
      </c>
      <c r="B618" s="28">
        <v>0</v>
      </c>
      <c r="C618" s="28">
        <v>0</v>
      </c>
      <c r="D618" s="28">
        <v>0</v>
      </c>
      <c r="E618" s="28">
        <v>0</v>
      </c>
      <c r="F618" s="28">
        <v>0</v>
      </c>
      <c r="G618" s="28">
        <v>1062</v>
      </c>
    </row>
    <row r="619" hidden="1" spans="1:7">
      <c r="A619" s="28">
        <v>33405400103</v>
      </c>
      <c r="B619" s="28">
        <v>0</v>
      </c>
      <c r="C619" s="28">
        <v>0</v>
      </c>
      <c r="D619" s="28">
        <v>0</v>
      </c>
      <c r="E619" s="28">
        <v>0</v>
      </c>
      <c r="F619" s="28">
        <v>0</v>
      </c>
      <c r="G619" s="28">
        <v>1632</v>
      </c>
    </row>
    <row r="620" hidden="1" spans="1:7">
      <c r="A620" s="28">
        <v>33405400101</v>
      </c>
      <c r="B620" s="28">
        <v>0</v>
      </c>
      <c r="C620" s="28">
        <v>0</v>
      </c>
      <c r="D620" s="28">
        <v>0</v>
      </c>
      <c r="E620" s="28">
        <v>0</v>
      </c>
      <c r="F620" s="28">
        <v>0</v>
      </c>
      <c r="G620" s="28">
        <v>3383</v>
      </c>
    </row>
    <row r="621" hidden="1" spans="1:7">
      <c r="A621" s="28">
        <v>33405300127</v>
      </c>
      <c r="B621" s="28">
        <v>0</v>
      </c>
      <c r="C621" s="28">
        <v>0</v>
      </c>
      <c r="D621" s="28">
        <v>0</v>
      </c>
      <c r="E621" s="28">
        <v>0</v>
      </c>
      <c r="F621" s="28">
        <v>0</v>
      </c>
      <c r="G621" s="28">
        <v>644</v>
      </c>
    </row>
    <row r="622" hidden="1" spans="1:7">
      <c r="A622" s="28">
        <v>33405300125</v>
      </c>
      <c r="B622" s="28">
        <v>4</v>
      </c>
      <c r="C622" s="28">
        <v>4</v>
      </c>
      <c r="D622" s="28">
        <v>1</v>
      </c>
      <c r="E622" s="28">
        <v>0</v>
      </c>
      <c r="F622" s="28">
        <v>0</v>
      </c>
      <c r="G622" s="28">
        <v>1237</v>
      </c>
    </row>
    <row r="623" hidden="1" spans="1:7">
      <c r="A623" s="28">
        <v>33405300124</v>
      </c>
      <c r="B623" s="28">
        <v>0</v>
      </c>
      <c r="C623" s="28">
        <v>0</v>
      </c>
      <c r="D623" s="28">
        <v>0</v>
      </c>
      <c r="E623" s="28">
        <v>0</v>
      </c>
      <c r="F623" s="28">
        <v>0</v>
      </c>
      <c r="G623" s="28">
        <v>2122</v>
      </c>
    </row>
    <row r="624" hidden="1" spans="1:7">
      <c r="A624" s="28">
        <v>33405300122</v>
      </c>
      <c r="B624" s="28">
        <v>0</v>
      </c>
      <c r="C624" s="28">
        <v>0</v>
      </c>
      <c r="D624" s="28">
        <v>0</v>
      </c>
      <c r="E624" s="28">
        <v>0</v>
      </c>
      <c r="F624" s="28">
        <v>0</v>
      </c>
      <c r="G624" s="28">
        <v>8607</v>
      </c>
    </row>
    <row r="625" hidden="1" spans="1:7">
      <c r="A625" s="28">
        <v>33405300120</v>
      </c>
      <c r="B625" s="28">
        <v>0</v>
      </c>
      <c r="C625" s="28">
        <v>0</v>
      </c>
      <c r="D625" s="28">
        <v>0</v>
      </c>
      <c r="E625" s="28">
        <v>0</v>
      </c>
      <c r="F625" s="28">
        <v>0</v>
      </c>
      <c r="G625" s="28">
        <v>1180</v>
      </c>
    </row>
    <row r="626" hidden="1" spans="1:7">
      <c r="A626" s="28">
        <v>33405300119</v>
      </c>
      <c r="B626" s="28">
        <v>1</v>
      </c>
      <c r="C626" s="28">
        <v>1</v>
      </c>
      <c r="D626" s="28">
        <v>1</v>
      </c>
      <c r="E626" s="28">
        <v>0</v>
      </c>
      <c r="F626" s="28">
        <v>0</v>
      </c>
      <c r="G626" s="28">
        <v>7939</v>
      </c>
    </row>
    <row r="627" hidden="1" spans="1:7">
      <c r="A627" s="28">
        <v>33405300118</v>
      </c>
      <c r="B627" s="28">
        <v>8</v>
      </c>
      <c r="C627" s="28">
        <v>8</v>
      </c>
      <c r="D627" s="28">
        <v>1</v>
      </c>
      <c r="E627" s="28">
        <v>0</v>
      </c>
      <c r="F627" s="28">
        <v>0</v>
      </c>
      <c r="G627" s="28">
        <v>21850</v>
      </c>
    </row>
    <row r="628" hidden="1" spans="1:7">
      <c r="A628" s="28">
        <v>33405300117</v>
      </c>
      <c r="B628" s="28">
        <v>1</v>
      </c>
      <c r="C628" s="28">
        <v>1</v>
      </c>
      <c r="D628" s="28">
        <v>1</v>
      </c>
      <c r="E628" s="28">
        <v>0</v>
      </c>
      <c r="F628" s="28">
        <v>0</v>
      </c>
      <c r="G628" s="28">
        <v>5378</v>
      </c>
    </row>
    <row r="629" hidden="1" spans="1:7">
      <c r="A629" s="28">
        <v>33405300116</v>
      </c>
      <c r="B629" s="28">
        <v>0</v>
      </c>
      <c r="C629" s="28">
        <v>0</v>
      </c>
      <c r="D629" s="28">
        <v>0</v>
      </c>
      <c r="E629" s="28">
        <v>0</v>
      </c>
      <c r="F629" s="28">
        <v>0</v>
      </c>
      <c r="G629" s="28">
        <v>1535</v>
      </c>
    </row>
    <row r="630" hidden="1" spans="1:7">
      <c r="A630" s="28">
        <v>33405300115</v>
      </c>
      <c r="B630" s="28">
        <v>1</v>
      </c>
      <c r="C630" s="28">
        <v>1</v>
      </c>
      <c r="D630" s="28">
        <v>1</v>
      </c>
      <c r="E630" s="28">
        <v>0</v>
      </c>
      <c r="F630" s="28">
        <v>0</v>
      </c>
      <c r="G630" s="28">
        <v>2108</v>
      </c>
    </row>
    <row r="631" hidden="1" spans="1:7">
      <c r="A631" s="28">
        <v>33405300113</v>
      </c>
      <c r="B631" s="28">
        <v>0</v>
      </c>
      <c r="C631" s="28">
        <v>0</v>
      </c>
      <c r="D631" s="28">
        <v>0</v>
      </c>
      <c r="E631" s="28">
        <v>0</v>
      </c>
      <c r="F631" s="28">
        <v>0</v>
      </c>
      <c r="G631" s="28">
        <v>4054</v>
      </c>
    </row>
    <row r="632" hidden="1" spans="1:7">
      <c r="A632" s="28">
        <v>33405300111</v>
      </c>
      <c r="B632" s="28">
        <v>0</v>
      </c>
      <c r="C632" s="28">
        <v>0</v>
      </c>
      <c r="D632" s="28">
        <v>0</v>
      </c>
      <c r="E632" s="28">
        <v>0</v>
      </c>
      <c r="F632" s="28">
        <v>0</v>
      </c>
      <c r="G632" s="28">
        <v>576</v>
      </c>
    </row>
    <row r="633" hidden="1" spans="1:7">
      <c r="A633" s="28">
        <v>33405012002</v>
      </c>
      <c r="B633" s="28">
        <v>0</v>
      </c>
      <c r="C633" s="28">
        <v>0</v>
      </c>
      <c r="D633" s="28">
        <v>0</v>
      </c>
      <c r="E633" s="28">
        <v>0</v>
      </c>
      <c r="F633" s="28">
        <v>0</v>
      </c>
      <c r="G633" s="28">
        <v>1710</v>
      </c>
    </row>
    <row r="634" hidden="1" spans="1:7">
      <c r="A634" s="28">
        <v>33405300110</v>
      </c>
      <c r="B634" s="28">
        <v>0</v>
      </c>
      <c r="C634" s="28">
        <v>0</v>
      </c>
      <c r="D634" s="28">
        <v>0</v>
      </c>
      <c r="E634" s="28">
        <v>0</v>
      </c>
      <c r="F634" s="28">
        <v>0</v>
      </c>
      <c r="G634" s="28">
        <v>4168</v>
      </c>
    </row>
    <row r="635" hidden="1" spans="1:7">
      <c r="A635" s="28">
        <v>33405300109</v>
      </c>
      <c r="B635" s="28">
        <v>0</v>
      </c>
      <c r="C635" s="28">
        <v>0</v>
      </c>
      <c r="D635" s="28">
        <v>0</v>
      </c>
      <c r="E635" s="28">
        <v>0</v>
      </c>
      <c r="F635" s="28">
        <v>0</v>
      </c>
      <c r="G635" s="28">
        <v>1164</v>
      </c>
    </row>
    <row r="636" hidden="1" spans="1:7">
      <c r="A636" s="28">
        <v>33405300108</v>
      </c>
      <c r="B636" s="28">
        <v>0</v>
      </c>
      <c r="C636" s="28">
        <v>0</v>
      </c>
      <c r="D636" s="28">
        <v>0</v>
      </c>
      <c r="E636" s="28">
        <v>0</v>
      </c>
      <c r="F636" s="28">
        <v>0</v>
      </c>
      <c r="G636" s="28">
        <v>713</v>
      </c>
    </row>
    <row r="637" hidden="1" spans="1:7">
      <c r="A637" s="28">
        <v>33405300107</v>
      </c>
      <c r="B637" s="28">
        <v>0</v>
      </c>
      <c r="C637" s="28">
        <v>0</v>
      </c>
      <c r="D637" s="28">
        <v>0</v>
      </c>
      <c r="E637" s="28">
        <v>0</v>
      </c>
      <c r="F637" s="28">
        <v>0</v>
      </c>
      <c r="G637" s="28">
        <v>958</v>
      </c>
    </row>
    <row r="638" hidden="1" spans="1:7">
      <c r="A638" s="28">
        <v>33405300106</v>
      </c>
      <c r="B638" s="28">
        <v>1</v>
      </c>
      <c r="C638" s="28">
        <v>1</v>
      </c>
      <c r="D638" s="28">
        <v>1</v>
      </c>
      <c r="E638" s="28">
        <v>0</v>
      </c>
      <c r="F638" s="28">
        <v>0</v>
      </c>
      <c r="G638" s="28">
        <v>478</v>
      </c>
    </row>
    <row r="639" hidden="1" spans="1:7">
      <c r="A639" s="28">
        <v>33405300105</v>
      </c>
      <c r="B639" s="28">
        <v>0</v>
      </c>
      <c r="C639" s="28">
        <v>0</v>
      </c>
      <c r="D639" s="28">
        <v>0</v>
      </c>
      <c r="E639" s="28">
        <v>0</v>
      </c>
      <c r="F639" s="28">
        <v>0</v>
      </c>
      <c r="G639" s="28">
        <v>351</v>
      </c>
    </row>
    <row r="640" hidden="1" spans="1:7">
      <c r="A640" s="28">
        <v>33405300104</v>
      </c>
      <c r="B640" s="28">
        <v>0</v>
      </c>
      <c r="C640" s="28">
        <v>0</v>
      </c>
      <c r="D640" s="28">
        <v>0</v>
      </c>
      <c r="E640" s="28">
        <v>0</v>
      </c>
      <c r="F640" s="28">
        <v>0</v>
      </c>
      <c r="G640" s="28">
        <v>2000</v>
      </c>
    </row>
    <row r="641" hidden="1" spans="1:7">
      <c r="A641" s="28">
        <v>33405300103</v>
      </c>
      <c r="B641" s="28">
        <v>0</v>
      </c>
      <c r="C641" s="28">
        <v>0</v>
      </c>
      <c r="D641" s="28">
        <v>0</v>
      </c>
      <c r="E641" s="28">
        <v>0</v>
      </c>
      <c r="F641" s="28">
        <v>0</v>
      </c>
      <c r="G641" s="28">
        <v>2669</v>
      </c>
    </row>
    <row r="642" hidden="1" spans="1:7">
      <c r="A642" s="28">
        <v>33405300102</v>
      </c>
      <c r="B642" s="28">
        <v>0</v>
      </c>
      <c r="C642" s="28">
        <v>0</v>
      </c>
      <c r="D642" s="28">
        <v>0</v>
      </c>
      <c r="E642" s="28">
        <v>0</v>
      </c>
      <c r="F642" s="28">
        <v>0</v>
      </c>
      <c r="G642" s="28">
        <v>2347</v>
      </c>
    </row>
    <row r="643" hidden="1" spans="1:7">
      <c r="A643" s="28">
        <v>33405300101</v>
      </c>
      <c r="B643" s="28">
        <v>0</v>
      </c>
      <c r="C643" s="28">
        <v>0</v>
      </c>
      <c r="D643" s="28">
        <v>0</v>
      </c>
      <c r="E643" s="28">
        <v>0</v>
      </c>
      <c r="F643" s="28">
        <v>0</v>
      </c>
      <c r="G643" s="28">
        <v>1278</v>
      </c>
    </row>
    <row r="644" hidden="1" spans="1:7">
      <c r="A644" s="28">
        <v>33405012010</v>
      </c>
      <c r="B644" s="28">
        <v>2</v>
      </c>
      <c r="C644" s="28">
        <v>2</v>
      </c>
      <c r="D644" s="28">
        <v>1</v>
      </c>
      <c r="E644" s="28">
        <v>0</v>
      </c>
      <c r="F644" s="28">
        <v>0</v>
      </c>
      <c r="G644" s="28">
        <v>4015</v>
      </c>
    </row>
    <row r="645" hidden="1" spans="1:7">
      <c r="A645" s="28">
        <v>33405012008</v>
      </c>
      <c r="B645" s="28">
        <v>2</v>
      </c>
      <c r="C645" s="28">
        <v>2</v>
      </c>
      <c r="D645" s="28">
        <v>1</v>
      </c>
      <c r="E645" s="28">
        <v>0</v>
      </c>
      <c r="F645" s="28">
        <v>0</v>
      </c>
      <c r="G645" s="28">
        <v>658</v>
      </c>
    </row>
    <row r="646" hidden="1" spans="1:7">
      <c r="A646" s="28">
        <v>33405012007</v>
      </c>
      <c r="B646" s="28">
        <v>2</v>
      </c>
      <c r="C646" s="28">
        <v>2</v>
      </c>
      <c r="D646" s="28">
        <v>1</v>
      </c>
      <c r="E646" s="28">
        <v>0</v>
      </c>
      <c r="F646" s="28">
        <v>0</v>
      </c>
      <c r="G646" s="28">
        <v>1754</v>
      </c>
    </row>
    <row r="647" hidden="1" spans="1:7">
      <c r="A647" s="28">
        <v>33405012006</v>
      </c>
      <c r="B647" s="28">
        <v>8</v>
      </c>
      <c r="C647" s="28">
        <v>8</v>
      </c>
      <c r="D647" s="28">
        <v>1</v>
      </c>
      <c r="E647" s="28">
        <v>0</v>
      </c>
      <c r="F647" s="28">
        <v>0</v>
      </c>
      <c r="G647" s="28">
        <v>12912</v>
      </c>
    </row>
    <row r="648" hidden="1" spans="1:7">
      <c r="A648" s="28">
        <v>33404300115</v>
      </c>
      <c r="B648" s="28">
        <v>4</v>
      </c>
      <c r="C648" s="28">
        <v>4</v>
      </c>
      <c r="D648" s="28">
        <v>1</v>
      </c>
      <c r="E648" s="28">
        <v>0</v>
      </c>
      <c r="F648" s="28">
        <v>0</v>
      </c>
      <c r="G648" s="28">
        <v>1261</v>
      </c>
    </row>
    <row r="649" hidden="1" spans="1:7">
      <c r="A649" s="28">
        <v>33404300114</v>
      </c>
      <c r="B649" s="28">
        <v>4</v>
      </c>
      <c r="C649" s="28">
        <v>4</v>
      </c>
      <c r="D649" s="28">
        <v>1</v>
      </c>
      <c r="E649" s="28">
        <v>0</v>
      </c>
      <c r="F649" s="28">
        <v>0</v>
      </c>
      <c r="G649" s="28">
        <v>1183</v>
      </c>
    </row>
    <row r="650" hidden="1" spans="1:7">
      <c r="A650" s="28">
        <v>33404300102</v>
      </c>
      <c r="B650" s="28">
        <v>8</v>
      </c>
      <c r="C650" s="28">
        <v>8</v>
      </c>
      <c r="D650" s="28">
        <v>1</v>
      </c>
      <c r="E650" s="28">
        <v>0</v>
      </c>
      <c r="F650" s="28">
        <v>0</v>
      </c>
      <c r="G650" s="28">
        <v>5407</v>
      </c>
    </row>
    <row r="651" hidden="1" spans="1:7">
      <c r="A651" s="28">
        <v>334091001</v>
      </c>
      <c r="B651" s="28">
        <v>0</v>
      </c>
      <c r="C651" s="28">
        <v>0</v>
      </c>
      <c r="D651" s="28">
        <v>0</v>
      </c>
      <c r="E651" s="28">
        <v>0</v>
      </c>
      <c r="F651" s="28">
        <v>0</v>
      </c>
      <c r="G651" s="28">
        <v>12</v>
      </c>
    </row>
    <row r="652" hidden="1" spans="1:7">
      <c r="A652" s="28">
        <v>33403200125</v>
      </c>
      <c r="B652" s="28">
        <v>1</v>
      </c>
      <c r="C652" s="28">
        <v>1</v>
      </c>
      <c r="D652" s="28">
        <v>1</v>
      </c>
      <c r="E652" s="28">
        <v>0</v>
      </c>
      <c r="F652" s="28">
        <v>0</v>
      </c>
      <c r="G652" s="28">
        <v>2431</v>
      </c>
    </row>
    <row r="653" hidden="1" spans="1:7">
      <c r="A653" s="28">
        <v>33403200124</v>
      </c>
      <c r="B653" s="28">
        <v>7</v>
      </c>
      <c r="C653" s="28">
        <v>7</v>
      </c>
      <c r="D653" s="28">
        <v>1</v>
      </c>
      <c r="E653" s="28">
        <v>0</v>
      </c>
      <c r="F653" s="28">
        <v>0</v>
      </c>
      <c r="G653" s="28">
        <v>3544</v>
      </c>
    </row>
    <row r="654" hidden="1" spans="1:7">
      <c r="A654" s="28">
        <v>33403200123</v>
      </c>
      <c r="B654" s="28">
        <v>1</v>
      </c>
      <c r="C654" s="28">
        <v>1</v>
      </c>
      <c r="D654" s="28">
        <v>1</v>
      </c>
      <c r="E654" s="28">
        <v>0</v>
      </c>
      <c r="F654" s="28">
        <v>0</v>
      </c>
      <c r="G654" s="28">
        <v>602</v>
      </c>
    </row>
    <row r="655" hidden="1" spans="1:7">
      <c r="A655" s="28">
        <v>33403200122</v>
      </c>
      <c r="B655" s="28">
        <v>0</v>
      </c>
      <c r="C655" s="28">
        <v>0</v>
      </c>
      <c r="D655" s="28">
        <v>0</v>
      </c>
      <c r="E655" s="28">
        <v>0</v>
      </c>
      <c r="F655" s="28">
        <v>0</v>
      </c>
      <c r="G655" s="28">
        <v>2760</v>
      </c>
    </row>
    <row r="656" hidden="1" spans="1:7">
      <c r="A656" s="28">
        <v>33403200121</v>
      </c>
      <c r="B656" s="28">
        <v>0</v>
      </c>
      <c r="C656" s="28">
        <v>0</v>
      </c>
      <c r="D656" s="28">
        <v>0</v>
      </c>
      <c r="E656" s="28">
        <v>0</v>
      </c>
      <c r="F656" s="28">
        <v>0</v>
      </c>
      <c r="G656" s="28">
        <v>1702</v>
      </c>
    </row>
    <row r="657" hidden="1" spans="1:7">
      <c r="A657" s="28">
        <v>33403100116</v>
      </c>
      <c r="B657" s="28">
        <v>1</v>
      </c>
      <c r="C657" s="28">
        <v>1</v>
      </c>
      <c r="D657" s="28">
        <v>1</v>
      </c>
      <c r="E657" s="28">
        <v>0</v>
      </c>
      <c r="F657" s="28">
        <v>0</v>
      </c>
      <c r="G657" s="28">
        <v>5337</v>
      </c>
    </row>
    <row r="658" hidden="1" spans="1:7">
      <c r="A658" s="28">
        <v>33403100115</v>
      </c>
      <c r="B658" s="28">
        <v>1</v>
      </c>
      <c r="C658" s="28">
        <v>1</v>
      </c>
      <c r="D658" s="28">
        <v>1</v>
      </c>
      <c r="E658" s="28">
        <v>0</v>
      </c>
      <c r="F658" s="28">
        <v>0</v>
      </c>
      <c r="G658" s="28">
        <v>2591</v>
      </c>
    </row>
    <row r="659" hidden="1" spans="1:7">
      <c r="A659" s="28">
        <v>33403100112</v>
      </c>
      <c r="B659" s="28">
        <v>0</v>
      </c>
      <c r="C659" s="28">
        <v>0</v>
      </c>
      <c r="D659" s="28">
        <v>0</v>
      </c>
      <c r="E659" s="28">
        <v>0</v>
      </c>
      <c r="F659" s="28">
        <v>0</v>
      </c>
      <c r="G659" s="28">
        <v>9101</v>
      </c>
    </row>
    <row r="660" spans="1:7">
      <c r="A660" s="28">
        <v>33401600119</v>
      </c>
      <c r="B660" s="28">
        <v>480</v>
      </c>
      <c r="C660" s="28">
        <v>480</v>
      </c>
      <c r="D660" s="28">
        <v>1</v>
      </c>
      <c r="E660" s="28">
        <v>0</v>
      </c>
      <c r="F660" s="28">
        <v>0</v>
      </c>
      <c r="G660" s="28">
        <v>428</v>
      </c>
    </row>
    <row r="661" hidden="1" spans="1:7">
      <c r="A661" s="28">
        <v>334112001</v>
      </c>
      <c r="B661" s="28">
        <v>22</v>
      </c>
      <c r="C661" s="28">
        <v>22</v>
      </c>
      <c r="D661" s="28">
        <v>1</v>
      </c>
      <c r="E661" s="28">
        <v>0</v>
      </c>
      <c r="F661" s="28">
        <v>0</v>
      </c>
      <c r="G661" s="28">
        <v>20</v>
      </c>
    </row>
    <row r="662" hidden="1" spans="1:7">
      <c r="A662" s="28">
        <v>334111001</v>
      </c>
      <c r="B662" s="28">
        <v>26</v>
      </c>
      <c r="C662" s="28">
        <v>26</v>
      </c>
      <c r="D662" s="28">
        <v>1</v>
      </c>
      <c r="E662" s="28">
        <v>0</v>
      </c>
      <c r="F662" s="28">
        <v>0</v>
      </c>
      <c r="G662" s="28">
        <v>21</v>
      </c>
    </row>
    <row r="663" hidden="1" spans="1:7">
      <c r="A663" s="28">
        <v>334110102</v>
      </c>
      <c r="B663" s="28">
        <v>48</v>
      </c>
      <c r="C663" s="28">
        <v>48</v>
      </c>
      <c r="D663" s="28">
        <v>1</v>
      </c>
      <c r="E663" s="28">
        <v>0</v>
      </c>
      <c r="F663" s="28">
        <v>0</v>
      </c>
      <c r="G663" s="28">
        <v>38</v>
      </c>
    </row>
    <row r="664" hidden="1" spans="1:7">
      <c r="A664" s="28">
        <v>334110101</v>
      </c>
      <c r="B664" s="28">
        <v>32</v>
      </c>
      <c r="C664" s="28">
        <v>32</v>
      </c>
      <c r="D664" s="28">
        <v>1</v>
      </c>
      <c r="E664" s="28">
        <v>0</v>
      </c>
      <c r="F664" s="28">
        <v>0</v>
      </c>
      <c r="G664" s="28">
        <v>34</v>
      </c>
    </row>
    <row r="665" hidden="1" spans="1:7">
      <c r="A665" s="28">
        <v>334094001</v>
      </c>
      <c r="B665" s="28">
        <v>4</v>
      </c>
      <c r="C665" s="28">
        <v>4</v>
      </c>
      <c r="D665" s="28">
        <v>1</v>
      </c>
      <c r="E665" s="28">
        <v>0</v>
      </c>
      <c r="F665" s="28">
        <v>0</v>
      </c>
      <c r="G665" s="28">
        <v>5</v>
      </c>
    </row>
    <row r="666" hidden="1" spans="1:7">
      <c r="A666" s="28">
        <v>334090102</v>
      </c>
      <c r="B666" s="28">
        <v>0</v>
      </c>
      <c r="C666" s="28">
        <v>0</v>
      </c>
      <c r="D666" s="28">
        <v>0</v>
      </c>
      <c r="E666" s="28">
        <v>0</v>
      </c>
      <c r="F666" s="28">
        <v>0</v>
      </c>
      <c r="G666" s="28">
        <v>130</v>
      </c>
    </row>
    <row r="667" hidden="1" spans="1:7">
      <c r="A667" s="28">
        <v>33403200129</v>
      </c>
      <c r="B667" s="28">
        <v>0</v>
      </c>
      <c r="C667" s="28">
        <v>0</v>
      </c>
      <c r="D667" s="28">
        <v>0</v>
      </c>
      <c r="E667" s="28">
        <v>0</v>
      </c>
      <c r="F667" s="28">
        <v>0</v>
      </c>
      <c r="G667" s="28">
        <v>1296</v>
      </c>
    </row>
    <row r="668" hidden="1" spans="1:7">
      <c r="A668" s="28">
        <v>334090101</v>
      </c>
      <c r="B668" s="28">
        <v>24</v>
      </c>
      <c r="C668" s="28">
        <v>24</v>
      </c>
      <c r="D668" s="28">
        <v>1</v>
      </c>
      <c r="E668" s="28">
        <v>0</v>
      </c>
      <c r="F668" s="28">
        <v>0</v>
      </c>
      <c r="G668" s="28">
        <v>43842</v>
      </c>
    </row>
    <row r="669" hidden="1" spans="1:7">
      <c r="A669" s="28">
        <v>334077001</v>
      </c>
      <c r="B669" s="28">
        <v>5</v>
      </c>
      <c r="C669" s="28">
        <v>5</v>
      </c>
      <c r="D669" s="28">
        <v>1</v>
      </c>
      <c r="E669" s="28">
        <v>0</v>
      </c>
      <c r="F669" s="28">
        <v>0</v>
      </c>
      <c r="G669" s="28">
        <v>2273</v>
      </c>
    </row>
    <row r="670" hidden="1" spans="1:7">
      <c r="A670" s="28">
        <v>334075001</v>
      </c>
      <c r="B670" s="28">
        <v>7</v>
      </c>
      <c r="C670" s="28">
        <v>7</v>
      </c>
      <c r="D670" s="28">
        <v>1</v>
      </c>
      <c r="E670" s="28">
        <v>0</v>
      </c>
      <c r="F670" s="28">
        <v>0</v>
      </c>
      <c r="G670" s="28">
        <v>2525</v>
      </c>
    </row>
    <row r="671" hidden="1" spans="1:7">
      <c r="A671" s="28">
        <v>334073001</v>
      </c>
      <c r="B671" s="28">
        <v>19</v>
      </c>
      <c r="C671" s="28">
        <v>19</v>
      </c>
      <c r="D671" s="28">
        <v>1</v>
      </c>
      <c r="E671" s="28">
        <v>0</v>
      </c>
      <c r="F671" s="28">
        <v>0</v>
      </c>
      <c r="G671" s="28">
        <v>2176</v>
      </c>
    </row>
    <row r="672" hidden="1" spans="1:7">
      <c r="A672" s="28">
        <v>334070101</v>
      </c>
      <c r="B672" s="28">
        <v>4</v>
      </c>
      <c r="C672" s="28">
        <v>4</v>
      </c>
      <c r="D672" s="28">
        <v>1</v>
      </c>
      <c r="E672" s="28">
        <v>0</v>
      </c>
      <c r="F672" s="28">
        <v>0</v>
      </c>
      <c r="G672" s="28">
        <v>5295</v>
      </c>
    </row>
    <row r="673" hidden="1" spans="1:7">
      <c r="A673" s="28">
        <v>334047001</v>
      </c>
      <c r="B673" s="28">
        <v>0</v>
      </c>
      <c r="C673" s="28">
        <v>0</v>
      </c>
      <c r="D673" s="28">
        <v>0</v>
      </c>
      <c r="E673" s="28">
        <v>0</v>
      </c>
      <c r="F673" s="28">
        <v>0</v>
      </c>
      <c r="G673" s="28">
        <v>1484</v>
      </c>
    </row>
    <row r="674" hidden="1" spans="1:7">
      <c r="A674" s="28">
        <v>334045001</v>
      </c>
      <c r="B674" s="28">
        <v>8</v>
      </c>
      <c r="C674" s="28">
        <v>8</v>
      </c>
      <c r="D674" s="28">
        <v>1</v>
      </c>
      <c r="E674" s="28">
        <v>0</v>
      </c>
      <c r="F674" s="28">
        <v>0</v>
      </c>
      <c r="G674" s="28">
        <v>1128</v>
      </c>
    </row>
    <row r="675" hidden="1" spans="1:7">
      <c r="A675" s="28">
        <v>334043001</v>
      </c>
      <c r="B675" s="28">
        <v>1</v>
      </c>
      <c r="C675" s="28">
        <v>1</v>
      </c>
      <c r="D675" s="28">
        <v>1</v>
      </c>
      <c r="E675" s="28">
        <v>0</v>
      </c>
      <c r="F675" s="28">
        <v>0</v>
      </c>
      <c r="G675" s="28">
        <v>3658</v>
      </c>
    </row>
    <row r="676" hidden="1" spans="1:7">
      <c r="A676" s="28">
        <v>334040103</v>
      </c>
      <c r="B676" s="28">
        <v>0</v>
      </c>
      <c r="C676" s="28">
        <v>0</v>
      </c>
      <c r="D676" s="28">
        <v>0</v>
      </c>
      <c r="E676" s="28">
        <v>0</v>
      </c>
      <c r="F676" s="28">
        <v>0</v>
      </c>
      <c r="G676" s="28">
        <v>48</v>
      </c>
    </row>
    <row r="677" hidden="1" spans="1:7">
      <c r="A677" s="28">
        <v>334040101</v>
      </c>
      <c r="B677" s="28">
        <v>3</v>
      </c>
      <c r="C677" s="28">
        <v>3</v>
      </c>
      <c r="D677" s="28">
        <v>1</v>
      </c>
      <c r="E677" s="28">
        <v>0</v>
      </c>
      <c r="F677" s="28">
        <v>0</v>
      </c>
      <c r="G677" s="28">
        <v>72</v>
      </c>
    </row>
    <row r="678" hidden="1" spans="1:7">
      <c r="A678" s="28">
        <v>334033001</v>
      </c>
      <c r="B678" s="28">
        <v>1</v>
      </c>
      <c r="C678" s="28">
        <v>1</v>
      </c>
      <c r="D678" s="28">
        <v>1</v>
      </c>
      <c r="E678" s="28">
        <v>0</v>
      </c>
      <c r="F678" s="28">
        <v>0</v>
      </c>
      <c r="G678" s="28">
        <v>12790</v>
      </c>
    </row>
    <row r="679" hidden="1" spans="1:7">
      <c r="A679" s="28">
        <v>3340901</v>
      </c>
      <c r="B679" s="28">
        <v>1</v>
      </c>
      <c r="C679" s="28">
        <v>1</v>
      </c>
      <c r="D679" s="28">
        <v>1</v>
      </c>
      <c r="E679" s="28">
        <v>0</v>
      </c>
      <c r="F679" s="28">
        <v>0</v>
      </c>
      <c r="G679" s="28">
        <v>97</v>
      </c>
    </row>
    <row r="680" hidden="1" spans="1:7">
      <c r="A680" s="28">
        <v>3340801</v>
      </c>
      <c r="B680" s="28">
        <v>0</v>
      </c>
      <c r="C680" s="28">
        <v>0</v>
      </c>
      <c r="D680" s="28">
        <v>0</v>
      </c>
      <c r="E680" s="28">
        <v>0</v>
      </c>
      <c r="F680" s="28">
        <v>0</v>
      </c>
      <c r="G680" s="28">
        <v>179</v>
      </c>
    </row>
    <row r="681" hidden="1" spans="1:7">
      <c r="A681" s="28">
        <v>3340401</v>
      </c>
      <c r="B681" s="28">
        <v>0</v>
      </c>
      <c r="C681" s="28">
        <v>0</v>
      </c>
      <c r="D681" s="28">
        <v>0</v>
      </c>
      <c r="E681" s="28">
        <v>0</v>
      </c>
      <c r="F681" s="28">
        <v>0</v>
      </c>
      <c r="G681" s="28">
        <v>38</v>
      </c>
    </row>
    <row r="682" hidden="1" spans="1:7">
      <c r="A682" s="28">
        <v>33403200128</v>
      </c>
      <c r="B682" s="28">
        <v>0</v>
      </c>
      <c r="C682" s="28">
        <v>0</v>
      </c>
      <c r="D682" s="28">
        <v>0</v>
      </c>
      <c r="E682" s="28">
        <v>0</v>
      </c>
      <c r="F682" s="28">
        <v>0</v>
      </c>
      <c r="G682" s="28">
        <v>1850</v>
      </c>
    </row>
    <row r="683" hidden="1" spans="1:7">
      <c r="A683" s="28">
        <v>33403300123</v>
      </c>
      <c r="B683" s="28">
        <v>1</v>
      </c>
      <c r="C683" s="28">
        <v>1</v>
      </c>
      <c r="D683" s="28">
        <v>1</v>
      </c>
      <c r="E683" s="28">
        <v>0</v>
      </c>
      <c r="F683" s="28">
        <v>0</v>
      </c>
      <c r="G683" s="28">
        <v>2402</v>
      </c>
    </row>
    <row r="684" hidden="1" spans="1:7">
      <c r="A684" s="28">
        <v>33404300101</v>
      </c>
      <c r="B684" s="28">
        <v>7</v>
      </c>
      <c r="C684" s="28">
        <v>7</v>
      </c>
      <c r="D684" s="28">
        <v>1</v>
      </c>
      <c r="E684" s="28">
        <v>0</v>
      </c>
      <c r="F684" s="28">
        <v>0</v>
      </c>
      <c r="G684" s="28">
        <v>4185</v>
      </c>
    </row>
    <row r="685" hidden="1" spans="1:7">
      <c r="A685" s="28">
        <v>33404100111</v>
      </c>
      <c r="B685" s="28">
        <v>0</v>
      </c>
      <c r="C685" s="28">
        <v>0</v>
      </c>
      <c r="D685" s="28">
        <v>0</v>
      </c>
      <c r="E685" s="28">
        <v>0</v>
      </c>
      <c r="F685" s="28">
        <v>0</v>
      </c>
      <c r="G685" s="28">
        <v>1126</v>
      </c>
    </row>
    <row r="686" hidden="1" spans="1:7">
      <c r="A686" s="28">
        <v>33404200119</v>
      </c>
      <c r="B686" s="28">
        <v>0</v>
      </c>
      <c r="C686" s="28">
        <v>0</v>
      </c>
      <c r="D686" s="28">
        <v>0</v>
      </c>
      <c r="E686" s="28">
        <v>0</v>
      </c>
      <c r="F686" s="28">
        <v>0</v>
      </c>
      <c r="G686" s="28">
        <v>1891</v>
      </c>
    </row>
    <row r="687" hidden="1" spans="1:7">
      <c r="A687" s="28">
        <v>33404200113</v>
      </c>
      <c r="B687" s="28">
        <v>0</v>
      </c>
      <c r="C687" s="28">
        <v>0</v>
      </c>
      <c r="D687" s="28">
        <v>0</v>
      </c>
      <c r="E687" s="28">
        <v>0</v>
      </c>
      <c r="F687" s="28">
        <v>0</v>
      </c>
      <c r="G687" s="28">
        <v>257</v>
      </c>
    </row>
    <row r="688" hidden="1" spans="1:7">
      <c r="A688" s="28">
        <v>33404200112</v>
      </c>
      <c r="B688" s="28">
        <v>0</v>
      </c>
      <c r="C688" s="28">
        <v>0</v>
      </c>
      <c r="D688" s="28">
        <v>0</v>
      </c>
      <c r="E688" s="28">
        <v>0</v>
      </c>
      <c r="F688" s="28">
        <v>0</v>
      </c>
      <c r="G688" s="28">
        <v>987</v>
      </c>
    </row>
    <row r="689" hidden="1" spans="1:7">
      <c r="A689" s="28">
        <v>33404200111</v>
      </c>
      <c r="B689" s="28">
        <v>0</v>
      </c>
      <c r="C689" s="28">
        <v>0</v>
      </c>
      <c r="D689" s="28">
        <v>0</v>
      </c>
      <c r="E689" s="28">
        <v>0</v>
      </c>
      <c r="F689" s="28">
        <v>0</v>
      </c>
      <c r="G689" s="28">
        <v>595</v>
      </c>
    </row>
    <row r="690" hidden="1" spans="1:7">
      <c r="A690" s="28">
        <v>33404200110</v>
      </c>
      <c r="B690" s="28">
        <v>0</v>
      </c>
      <c r="C690" s="28">
        <v>0</v>
      </c>
      <c r="D690" s="28">
        <v>0</v>
      </c>
      <c r="E690" s="28">
        <v>0</v>
      </c>
      <c r="F690" s="28">
        <v>0</v>
      </c>
      <c r="G690" s="28">
        <v>1202</v>
      </c>
    </row>
    <row r="691" hidden="1" spans="1:7">
      <c r="A691" s="28">
        <v>33404200109</v>
      </c>
      <c r="B691" s="28">
        <v>0</v>
      </c>
      <c r="C691" s="28">
        <v>0</v>
      </c>
      <c r="D691" s="28">
        <v>0</v>
      </c>
      <c r="E691" s="28">
        <v>0</v>
      </c>
      <c r="F691" s="28">
        <v>0</v>
      </c>
      <c r="G691" s="28">
        <v>1471</v>
      </c>
    </row>
    <row r="692" hidden="1" spans="1:7">
      <c r="A692" s="28">
        <v>33404200108</v>
      </c>
      <c r="B692" s="28">
        <v>0</v>
      </c>
      <c r="C692" s="28">
        <v>0</v>
      </c>
      <c r="D692" s="28">
        <v>0</v>
      </c>
      <c r="E692" s="28">
        <v>0</v>
      </c>
      <c r="F692" s="28">
        <v>0</v>
      </c>
      <c r="G692" s="28">
        <v>426</v>
      </c>
    </row>
    <row r="693" hidden="1" spans="1:7">
      <c r="A693" s="28">
        <v>33404200107</v>
      </c>
      <c r="B693" s="28">
        <v>1</v>
      </c>
      <c r="C693" s="28">
        <v>1</v>
      </c>
      <c r="D693" s="28">
        <v>1</v>
      </c>
      <c r="E693" s="28">
        <v>0</v>
      </c>
      <c r="F693" s="28">
        <v>0</v>
      </c>
      <c r="G693" s="28">
        <v>827</v>
      </c>
    </row>
    <row r="694" hidden="1" spans="1:7">
      <c r="A694" s="28">
        <v>33404200106</v>
      </c>
      <c r="B694" s="28">
        <v>0</v>
      </c>
      <c r="C694" s="28">
        <v>0</v>
      </c>
      <c r="D694" s="28">
        <v>0</v>
      </c>
      <c r="E694" s="28">
        <v>0</v>
      </c>
      <c r="F694" s="28">
        <v>0</v>
      </c>
      <c r="G694" s="28">
        <v>567</v>
      </c>
    </row>
    <row r="695" hidden="1" spans="1:7">
      <c r="A695" s="28">
        <v>33404200105</v>
      </c>
      <c r="B695" s="28">
        <v>0</v>
      </c>
      <c r="C695" s="28">
        <v>0</v>
      </c>
      <c r="D695" s="28">
        <v>0</v>
      </c>
      <c r="E695" s="28">
        <v>0</v>
      </c>
      <c r="F695" s="28">
        <v>0</v>
      </c>
      <c r="G695" s="28">
        <v>1717</v>
      </c>
    </row>
    <row r="696" hidden="1" spans="1:7">
      <c r="A696" s="28">
        <v>33404200104</v>
      </c>
      <c r="B696" s="28">
        <v>0</v>
      </c>
      <c r="C696" s="28">
        <v>0</v>
      </c>
      <c r="D696" s="28">
        <v>0</v>
      </c>
      <c r="E696" s="28">
        <v>0</v>
      </c>
      <c r="F696" s="28">
        <v>0</v>
      </c>
      <c r="G696" s="28">
        <v>4096</v>
      </c>
    </row>
    <row r="697" hidden="1" spans="1:7">
      <c r="A697" s="28">
        <v>33404200103</v>
      </c>
      <c r="B697" s="28">
        <v>0</v>
      </c>
      <c r="C697" s="28">
        <v>0</v>
      </c>
      <c r="D697" s="28">
        <v>0</v>
      </c>
      <c r="E697" s="28">
        <v>0</v>
      </c>
      <c r="F697" s="28">
        <v>0</v>
      </c>
      <c r="G697" s="28">
        <v>414</v>
      </c>
    </row>
    <row r="698" hidden="1" spans="1:7">
      <c r="A698" s="28">
        <v>33404200102</v>
      </c>
      <c r="B698" s="28">
        <v>0</v>
      </c>
      <c r="C698" s="28">
        <v>0</v>
      </c>
      <c r="D698" s="28">
        <v>0</v>
      </c>
      <c r="E698" s="28">
        <v>0</v>
      </c>
      <c r="F698" s="28">
        <v>0</v>
      </c>
      <c r="G698" s="28">
        <v>1187</v>
      </c>
    </row>
    <row r="699" hidden="1" spans="1:7">
      <c r="A699" s="28">
        <v>33404100112</v>
      </c>
      <c r="B699" s="28">
        <v>3</v>
      </c>
      <c r="C699" s="28">
        <v>3</v>
      </c>
      <c r="D699" s="28">
        <v>1</v>
      </c>
      <c r="E699" s="28">
        <v>0</v>
      </c>
      <c r="F699" s="28">
        <v>0</v>
      </c>
      <c r="G699" s="28">
        <v>1873</v>
      </c>
    </row>
    <row r="700" hidden="1" spans="1:7">
      <c r="A700" s="28">
        <v>33404100110</v>
      </c>
      <c r="B700" s="28">
        <v>1</v>
      </c>
      <c r="C700" s="28">
        <v>1</v>
      </c>
      <c r="D700" s="28">
        <v>1</v>
      </c>
      <c r="E700" s="28">
        <v>0</v>
      </c>
      <c r="F700" s="28">
        <v>0</v>
      </c>
      <c r="G700" s="28">
        <v>1007</v>
      </c>
    </row>
    <row r="701" hidden="1" spans="1:7">
      <c r="A701" s="28">
        <v>33403300124</v>
      </c>
      <c r="B701" s="28">
        <v>0</v>
      </c>
      <c r="C701" s="28">
        <v>0</v>
      </c>
      <c r="D701" s="28">
        <v>0</v>
      </c>
      <c r="E701" s="28">
        <v>0</v>
      </c>
      <c r="F701" s="28">
        <v>0</v>
      </c>
      <c r="G701" s="28">
        <v>2128</v>
      </c>
    </row>
    <row r="702" hidden="1" spans="1:7">
      <c r="A702" s="28">
        <v>33404100108</v>
      </c>
      <c r="B702" s="28">
        <v>3</v>
      </c>
      <c r="C702" s="28">
        <v>3</v>
      </c>
      <c r="D702" s="28">
        <v>1</v>
      </c>
      <c r="E702" s="28">
        <v>0</v>
      </c>
      <c r="F702" s="28">
        <v>0</v>
      </c>
      <c r="G702" s="28">
        <v>2188</v>
      </c>
    </row>
    <row r="703" hidden="1" spans="1:7">
      <c r="A703" s="28">
        <v>33404100107</v>
      </c>
      <c r="B703" s="28">
        <v>6</v>
      </c>
      <c r="C703" s="28">
        <v>6</v>
      </c>
      <c r="D703" s="28">
        <v>1</v>
      </c>
      <c r="E703" s="28">
        <v>0</v>
      </c>
      <c r="F703" s="28">
        <v>0</v>
      </c>
      <c r="G703" s="28">
        <v>4345</v>
      </c>
    </row>
    <row r="704" hidden="1" spans="1:7">
      <c r="A704" s="28">
        <v>33404010302</v>
      </c>
      <c r="B704" s="28">
        <v>5</v>
      </c>
      <c r="C704" s="28">
        <v>5</v>
      </c>
      <c r="D704" s="28">
        <v>1</v>
      </c>
      <c r="E704" s="28">
        <v>0</v>
      </c>
      <c r="F704" s="28">
        <v>0</v>
      </c>
      <c r="G704" s="28">
        <v>1920</v>
      </c>
    </row>
    <row r="705" hidden="1" spans="1:7">
      <c r="A705" s="28">
        <v>33404010111</v>
      </c>
      <c r="B705" s="28">
        <v>0</v>
      </c>
      <c r="C705" s="28">
        <v>0</v>
      </c>
      <c r="D705" s="28">
        <v>0</v>
      </c>
      <c r="E705" s="28">
        <v>0</v>
      </c>
      <c r="F705" s="28">
        <v>0</v>
      </c>
      <c r="G705" s="28">
        <v>2887</v>
      </c>
    </row>
    <row r="706" hidden="1" spans="1:7">
      <c r="A706" s="28">
        <v>33404010110</v>
      </c>
      <c r="B706" s="28">
        <v>0</v>
      </c>
      <c r="C706" s="28">
        <v>0</v>
      </c>
      <c r="D706" s="28">
        <v>0</v>
      </c>
      <c r="E706" s="28">
        <v>0</v>
      </c>
      <c r="F706" s="28">
        <v>0</v>
      </c>
      <c r="G706" s="28">
        <v>874</v>
      </c>
    </row>
    <row r="707" hidden="1" spans="1:7">
      <c r="A707" s="28">
        <v>33404010109</v>
      </c>
      <c r="B707" s="28">
        <v>0</v>
      </c>
      <c r="C707" s="28">
        <v>0</v>
      </c>
      <c r="D707" s="28">
        <v>0</v>
      </c>
      <c r="E707" s="28">
        <v>0</v>
      </c>
      <c r="F707" s="28">
        <v>0</v>
      </c>
      <c r="G707" s="28">
        <v>7911</v>
      </c>
    </row>
    <row r="708" hidden="1" spans="1:7">
      <c r="A708" s="28">
        <v>33404010108</v>
      </c>
      <c r="B708" s="28">
        <v>0</v>
      </c>
      <c r="C708" s="28">
        <v>0</v>
      </c>
      <c r="D708" s="28">
        <v>0</v>
      </c>
      <c r="E708" s="28">
        <v>0</v>
      </c>
      <c r="F708" s="28">
        <v>0</v>
      </c>
      <c r="G708" s="28">
        <v>7030</v>
      </c>
    </row>
    <row r="709" hidden="1" spans="1:7">
      <c r="A709" s="28">
        <v>33404010105</v>
      </c>
      <c r="B709" s="28">
        <v>0</v>
      </c>
      <c r="C709" s="28">
        <v>0</v>
      </c>
      <c r="D709" s="28">
        <v>0</v>
      </c>
      <c r="E709" s="28">
        <v>0</v>
      </c>
      <c r="F709" s="28">
        <v>0</v>
      </c>
      <c r="G709" s="28">
        <v>10878</v>
      </c>
    </row>
    <row r="710" hidden="1" spans="1:7">
      <c r="A710" s="28">
        <v>33404010103</v>
      </c>
      <c r="B710" s="28">
        <v>5</v>
      </c>
      <c r="C710" s="28">
        <v>5</v>
      </c>
      <c r="D710" s="28">
        <v>1</v>
      </c>
      <c r="E710" s="28">
        <v>0</v>
      </c>
      <c r="F710" s="28">
        <v>0</v>
      </c>
      <c r="G710" s="28">
        <v>1507</v>
      </c>
    </row>
    <row r="711" hidden="1" spans="1:7">
      <c r="A711" s="28">
        <v>33403400123</v>
      </c>
      <c r="B711" s="28">
        <v>0</v>
      </c>
      <c r="C711" s="28">
        <v>0</v>
      </c>
      <c r="D711" s="28">
        <v>0</v>
      </c>
      <c r="E711" s="28">
        <v>0</v>
      </c>
      <c r="F711" s="28">
        <v>0</v>
      </c>
      <c r="G711" s="28">
        <v>1634</v>
      </c>
    </row>
    <row r="712" hidden="1" spans="1:7">
      <c r="A712" s="28">
        <v>33403400122</v>
      </c>
      <c r="B712" s="28">
        <v>0</v>
      </c>
      <c r="C712" s="28">
        <v>0</v>
      </c>
      <c r="D712" s="28">
        <v>0</v>
      </c>
      <c r="E712" s="28">
        <v>0</v>
      </c>
      <c r="F712" s="28">
        <v>0</v>
      </c>
      <c r="G712" s="28">
        <v>1190</v>
      </c>
    </row>
    <row r="713" hidden="1" spans="1:7">
      <c r="A713" s="28">
        <v>33403400121</v>
      </c>
      <c r="B713" s="28">
        <v>0</v>
      </c>
      <c r="C713" s="28">
        <v>0</v>
      </c>
      <c r="D713" s="28">
        <v>0</v>
      </c>
      <c r="E713" s="28">
        <v>0</v>
      </c>
      <c r="F713" s="28">
        <v>0</v>
      </c>
      <c r="G713" s="28">
        <v>1410</v>
      </c>
    </row>
    <row r="714" hidden="1" spans="1:7">
      <c r="A714" s="28">
        <v>33403400120</v>
      </c>
      <c r="B714" s="28">
        <v>9</v>
      </c>
      <c r="C714" s="28">
        <v>9</v>
      </c>
      <c r="D714" s="28">
        <v>1</v>
      </c>
      <c r="E714" s="28">
        <v>0</v>
      </c>
      <c r="F714" s="28">
        <v>0</v>
      </c>
      <c r="G714" s="28">
        <v>6305</v>
      </c>
    </row>
    <row r="715" hidden="1" spans="1:7">
      <c r="A715" s="28">
        <v>33403300126</v>
      </c>
      <c r="B715" s="28">
        <v>0</v>
      </c>
      <c r="C715" s="28">
        <v>0</v>
      </c>
      <c r="D715" s="28">
        <v>0</v>
      </c>
      <c r="E715" s="28">
        <v>0</v>
      </c>
      <c r="F715" s="28">
        <v>0</v>
      </c>
      <c r="G715" s="28">
        <v>1786</v>
      </c>
    </row>
    <row r="716" hidden="1" spans="1:7">
      <c r="A716" s="28">
        <v>33405400105</v>
      </c>
      <c r="B716" s="28">
        <v>0</v>
      </c>
      <c r="C716" s="28">
        <v>0</v>
      </c>
      <c r="D716" s="28">
        <v>0</v>
      </c>
      <c r="E716" s="28">
        <v>0</v>
      </c>
      <c r="F716" s="28">
        <v>0</v>
      </c>
      <c r="G716" s="28">
        <v>2944</v>
      </c>
    </row>
    <row r="717" hidden="1" spans="1:7">
      <c r="A717" s="28">
        <v>33405400107</v>
      </c>
      <c r="B717" s="28">
        <v>1</v>
      </c>
      <c r="C717" s="28">
        <v>1</v>
      </c>
      <c r="D717" s="28">
        <v>1</v>
      </c>
      <c r="E717" s="28">
        <v>0</v>
      </c>
      <c r="F717" s="28">
        <v>0</v>
      </c>
      <c r="G717" s="28">
        <v>3262</v>
      </c>
    </row>
    <row r="718" hidden="1" spans="1:7">
      <c r="A718" s="28">
        <v>33406600151</v>
      </c>
      <c r="B718" s="28">
        <v>1</v>
      </c>
      <c r="C718" s="28">
        <v>1</v>
      </c>
      <c r="D718" s="28">
        <v>1</v>
      </c>
      <c r="E718" s="28">
        <v>0</v>
      </c>
      <c r="F718" s="28">
        <v>0</v>
      </c>
      <c r="G718" s="28">
        <v>7321</v>
      </c>
    </row>
    <row r="719" hidden="1" spans="1:7">
      <c r="A719" s="28">
        <v>33406300143</v>
      </c>
      <c r="B719" s="28">
        <v>1</v>
      </c>
      <c r="C719" s="28">
        <v>1</v>
      </c>
      <c r="D719" s="28">
        <v>1</v>
      </c>
      <c r="E719" s="28">
        <v>0</v>
      </c>
      <c r="F719" s="28">
        <v>0</v>
      </c>
      <c r="G719" s="28">
        <v>1187</v>
      </c>
    </row>
    <row r="720" hidden="1" spans="1:7">
      <c r="A720" s="28">
        <v>33406200164</v>
      </c>
      <c r="B720" s="28">
        <v>0</v>
      </c>
      <c r="C720" s="28">
        <v>0</v>
      </c>
      <c r="D720" s="28">
        <v>0</v>
      </c>
      <c r="E720" s="28">
        <v>0</v>
      </c>
      <c r="F720" s="28">
        <v>0</v>
      </c>
      <c r="G720" s="28">
        <v>774</v>
      </c>
    </row>
    <row r="721" hidden="1" spans="1:7">
      <c r="A721" s="28">
        <v>33406200165</v>
      </c>
      <c r="B721" s="28">
        <v>0</v>
      </c>
      <c r="C721" s="28">
        <v>0</v>
      </c>
      <c r="D721" s="28">
        <v>0</v>
      </c>
      <c r="E721" s="28">
        <v>0</v>
      </c>
      <c r="F721" s="28">
        <v>0</v>
      </c>
      <c r="G721" s="28">
        <v>220</v>
      </c>
    </row>
    <row r="722" hidden="1" spans="1:7">
      <c r="A722" s="28">
        <v>33406300121</v>
      </c>
      <c r="B722" s="28">
        <v>18</v>
      </c>
      <c r="C722" s="28">
        <v>18</v>
      </c>
      <c r="D722" s="28">
        <v>1</v>
      </c>
      <c r="E722" s="28">
        <v>0</v>
      </c>
      <c r="F722" s="28">
        <v>0</v>
      </c>
      <c r="G722" s="28">
        <v>5608</v>
      </c>
    </row>
    <row r="723" hidden="1" spans="1:7">
      <c r="A723" s="28">
        <v>33406300130</v>
      </c>
      <c r="B723" s="28">
        <v>1</v>
      </c>
      <c r="C723" s="28">
        <v>1</v>
      </c>
      <c r="D723" s="28">
        <v>1</v>
      </c>
      <c r="E723" s="28">
        <v>0</v>
      </c>
      <c r="F723" s="28">
        <v>0</v>
      </c>
      <c r="G723" s="28">
        <v>1386</v>
      </c>
    </row>
    <row r="724" hidden="1" spans="1:7">
      <c r="A724" s="28">
        <v>33406300132</v>
      </c>
      <c r="B724" s="28">
        <v>0</v>
      </c>
      <c r="C724" s="28">
        <v>0</v>
      </c>
      <c r="D724" s="28">
        <v>0</v>
      </c>
      <c r="E724" s="28">
        <v>0</v>
      </c>
      <c r="F724" s="28">
        <v>0</v>
      </c>
      <c r="G724" s="28">
        <v>3591</v>
      </c>
    </row>
    <row r="725" hidden="1" spans="1:7">
      <c r="A725" s="28">
        <v>33406300141</v>
      </c>
      <c r="B725" s="28">
        <v>0</v>
      </c>
      <c r="C725" s="28">
        <v>0</v>
      </c>
      <c r="D725" s="28">
        <v>0</v>
      </c>
      <c r="E725" s="28">
        <v>0</v>
      </c>
      <c r="F725" s="28">
        <v>0</v>
      </c>
      <c r="G725" s="28">
        <v>1107</v>
      </c>
    </row>
    <row r="726" hidden="1" spans="1:7">
      <c r="A726" s="28">
        <v>33406300150</v>
      </c>
      <c r="B726" s="28">
        <v>0</v>
      </c>
      <c r="C726" s="28">
        <v>0</v>
      </c>
      <c r="D726" s="28">
        <v>0</v>
      </c>
      <c r="E726" s="28">
        <v>0</v>
      </c>
      <c r="F726" s="28">
        <v>0</v>
      </c>
      <c r="G726" s="28">
        <v>252</v>
      </c>
    </row>
    <row r="727" hidden="1" spans="1:7">
      <c r="A727" s="28">
        <v>33405400108</v>
      </c>
      <c r="B727" s="28">
        <v>1</v>
      </c>
      <c r="C727" s="28">
        <v>1</v>
      </c>
      <c r="D727" s="28">
        <v>1</v>
      </c>
      <c r="E727" s="28">
        <v>0</v>
      </c>
      <c r="F727" s="28">
        <v>0</v>
      </c>
      <c r="G727" s="28">
        <v>2522</v>
      </c>
    </row>
    <row r="728" hidden="1" spans="1:7">
      <c r="A728" s="28">
        <v>33406300151</v>
      </c>
      <c r="B728" s="28">
        <v>0</v>
      </c>
      <c r="C728" s="28">
        <v>0</v>
      </c>
      <c r="D728" s="28">
        <v>0</v>
      </c>
      <c r="E728" s="28">
        <v>0</v>
      </c>
      <c r="F728" s="28">
        <v>0</v>
      </c>
      <c r="G728" s="28">
        <v>3030</v>
      </c>
    </row>
    <row r="729" hidden="1" spans="1:7">
      <c r="A729" s="28">
        <v>33406300162</v>
      </c>
      <c r="B729" s="28">
        <v>4</v>
      </c>
      <c r="C729" s="28">
        <v>4</v>
      </c>
      <c r="D729" s="28">
        <v>1</v>
      </c>
      <c r="E729" s="28">
        <v>0</v>
      </c>
      <c r="F729" s="28">
        <v>0</v>
      </c>
      <c r="G729" s="28">
        <v>1905</v>
      </c>
    </row>
    <row r="730" hidden="1" spans="1:7">
      <c r="A730" s="28">
        <v>33406400132</v>
      </c>
      <c r="B730" s="28">
        <v>3</v>
      </c>
      <c r="C730" s="28">
        <v>3</v>
      </c>
      <c r="D730" s="28">
        <v>1</v>
      </c>
      <c r="E730" s="28">
        <v>0</v>
      </c>
      <c r="F730" s="28">
        <v>0</v>
      </c>
      <c r="G730" s="28">
        <v>2088</v>
      </c>
    </row>
    <row r="731" hidden="1" spans="1:7">
      <c r="A731" s="28">
        <v>33406400133</v>
      </c>
      <c r="B731" s="28">
        <v>2</v>
      </c>
      <c r="C731" s="28">
        <v>2</v>
      </c>
      <c r="D731" s="28">
        <v>1</v>
      </c>
      <c r="E731" s="28">
        <v>0</v>
      </c>
      <c r="F731" s="28">
        <v>0</v>
      </c>
      <c r="G731" s="28">
        <v>1830</v>
      </c>
    </row>
    <row r="732" hidden="1" spans="1:7">
      <c r="A732" s="28">
        <v>33406400134</v>
      </c>
      <c r="B732" s="28">
        <v>5</v>
      </c>
      <c r="C732" s="28">
        <v>5</v>
      </c>
      <c r="D732" s="28">
        <v>1</v>
      </c>
      <c r="E732" s="28">
        <v>0</v>
      </c>
      <c r="F732" s="28">
        <v>0</v>
      </c>
      <c r="G732" s="28">
        <v>1453</v>
      </c>
    </row>
    <row r="733" hidden="1" spans="1:7">
      <c r="A733" s="28">
        <v>33406400139</v>
      </c>
      <c r="B733" s="28">
        <v>1</v>
      </c>
      <c r="C733" s="28">
        <v>1</v>
      </c>
      <c r="D733" s="28">
        <v>1</v>
      </c>
      <c r="E733" s="28">
        <v>0</v>
      </c>
      <c r="F733" s="28">
        <v>0</v>
      </c>
      <c r="G733" s="28">
        <v>1696</v>
      </c>
    </row>
    <row r="734" hidden="1" spans="1:7">
      <c r="A734" s="28">
        <v>33406200163</v>
      </c>
      <c r="B734" s="28">
        <v>0</v>
      </c>
      <c r="C734" s="28">
        <v>0</v>
      </c>
      <c r="D734" s="28">
        <v>0</v>
      </c>
      <c r="E734" s="28">
        <v>0</v>
      </c>
      <c r="F734" s="28">
        <v>0</v>
      </c>
      <c r="G734" s="28">
        <v>512</v>
      </c>
    </row>
    <row r="735" hidden="1" spans="1:7">
      <c r="A735" s="28">
        <v>33406200162</v>
      </c>
      <c r="B735" s="28">
        <v>0</v>
      </c>
      <c r="C735" s="28">
        <v>0</v>
      </c>
      <c r="D735" s="28">
        <v>0</v>
      </c>
      <c r="E735" s="28">
        <v>0</v>
      </c>
      <c r="F735" s="28">
        <v>0</v>
      </c>
      <c r="G735" s="28">
        <v>1708</v>
      </c>
    </row>
    <row r="736" hidden="1" spans="1:7">
      <c r="A736" s="28">
        <v>33406200159</v>
      </c>
      <c r="B736" s="28">
        <v>1</v>
      </c>
      <c r="C736" s="28">
        <v>1</v>
      </c>
      <c r="D736" s="28">
        <v>1</v>
      </c>
      <c r="E736" s="28">
        <v>0</v>
      </c>
      <c r="F736" s="28">
        <v>0</v>
      </c>
      <c r="G736" s="28">
        <v>1456</v>
      </c>
    </row>
    <row r="737" hidden="1" spans="1:7">
      <c r="A737" s="28">
        <v>33406200158</v>
      </c>
      <c r="B737" s="28">
        <v>0</v>
      </c>
      <c r="C737" s="28">
        <v>0</v>
      </c>
      <c r="D737" s="28">
        <v>0</v>
      </c>
      <c r="E737" s="28">
        <v>0</v>
      </c>
      <c r="F737" s="28">
        <v>0</v>
      </c>
      <c r="G737" s="28">
        <v>826</v>
      </c>
    </row>
    <row r="738" hidden="1" spans="1:7">
      <c r="A738" s="28">
        <v>33406200157</v>
      </c>
      <c r="B738" s="28">
        <v>0</v>
      </c>
      <c r="C738" s="28">
        <v>0</v>
      </c>
      <c r="D738" s="28">
        <v>0</v>
      </c>
      <c r="E738" s="28">
        <v>0</v>
      </c>
      <c r="F738" s="28">
        <v>0</v>
      </c>
      <c r="G738" s="28">
        <v>1787</v>
      </c>
    </row>
    <row r="739" hidden="1" spans="1:7">
      <c r="A739" s="28">
        <v>33406200156</v>
      </c>
      <c r="B739" s="28">
        <v>0</v>
      </c>
      <c r="C739" s="28">
        <v>0</v>
      </c>
      <c r="D739" s="28">
        <v>0</v>
      </c>
      <c r="E739" s="28">
        <v>0</v>
      </c>
      <c r="F739" s="28">
        <v>0</v>
      </c>
      <c r="G739" s="28">
        <v>1354</v>
      </c>
    </row>
    <row r="740" hidden="1" spans="1:7">
      <c r="A740" s="28">
        <v>33406200155</v>
      </c>
      <c r="B740" s="28">
        <v>0</v>
      </c>
      <c r="C740" s="28">
        <v>0</v>
      </c>
      <c r="D740" s="28">
        <v>0</v>
      </c>
      <c r="E740" s="28">
        <v>0</v>
      </c>
      <c r="F740" s="28">
        <v>0</v>
      </c>
      <c r="G740" s="28">
        <v>1776</v>
      </c>
    </row>
    <row r="741" hidden="1" spans="1:7">
      <c r="A741" s="28">
        <v>33406200152</v>
      </c>
      <c r="B741" s="28">
        <v>0</v>
      </c>
      <c r="C741" s="28">
        <v>0</v>
      </c>
      <c r="D741" s="28">
        <v>0</v>
      </c>
      <c r="E741" s="28">
        <v>0</v>
      </c>
      <c r="F741" s="28">
        <v>0</v>
      </c>
      <c r="G741" s="28">
        <v>729</v>
      </c>
    </row>
    <row r="742" hidden="1" spans="1:7">
      <c r="A742" s="28">
        <v>33406200138</v>
      </c>
      <c r="B742" s="28">
        <v>2</v>
      </c>
      <c r="C742" s="28">
        <v>2</v>
      </c>
      <c r="D742" s="28">
        <v>1</v>
      </c>
      <c r="E742" s="28">
        <v>0</v>
      </c>
      <c r="F742" s="28">
        <v>0</v>
      </c>
      <c r="G742" s="28">
        <v>1985</v>
      </c>
    </row>
    <row r="743" hidden="1" spans="1:7">
      <c r="A743" s="28">
        <v>33406200137</v>
      </c>
      <c r="B743" s="28">
        <v>0</v>
      </c>
      <c r="C743" s="28">
        <v>0</v>
      </c>
      <c r="D743" s="28">
        <v>0</v>
      </c>
      <c r="E743" s="28">
        <v>0</v>
      </c>
      <c r="F743" s="28">
        <v>0</v>
      </c>
      <c r="G743" s="28">
        <v>182</v>
      </c>
    </row>
    <row r="744" hidden="1" spans="1:7">
      <c r="A744" s="28">
        <v>33406200136</v>
      </c>
      <c r="B744" s="28">
        <v>0</v>
      </c>
      <c r="C744" s="28">
        <v>0</v>
      </c>
      <c r="D744" s="28">
        <v>0</v>
      </c>
      <c r="E744" s="28">
        <v>0</v>
      </c>
      <c r="F744" s="28">
        <v>0</v>
      </c>
      <c r="G744" s="28">
        <v>306</v>
      </c>
    </row>
    <row r="745" hidden="1" spans="1:7">
      <c r="A745" s="28">
        <v>33406200135</v>
      </c>
      <c r="B745" s="28">
        <v>1</v>
      </c>
      <c r="C745" s="28">
        <v>1</v>
      </c>
      <c r="D745" s="28">
        <v>1</v>
      </c>
      <c r="E745" s="28">
        <v>0</v>
      </c>
      <c r="F745" s="28">
        <v>0</v>
      </c>
      <c r="G745" s="28">
        <v>885</v>
      </c>
    </row>
    <row r="746" hidden="1" spans="1:7">
      <c r="A746" s="28">
        <v>33406200133</v>
      </c>
      <c r="B746" s="28">
        <v>20</v>
      </c>
      <c r="C746" s="28">
        <v>20</v>
      </c>
      <c r="D746" s="28">
        <v>1</v>
      </c>
      <c r="E746" s="28">
        <v>0</v>
      </c>
      <c r="F746" s="28">
        <v>0</v>
      </c>
      <c r="G746" s="28">
        <v>11006</v>
      </c>
    </row>
    <row r="747" hidden="1" spans="1:7">
      <c r="A747" s="28">
        <v>33406200132</v>
      </c>
      <c r="B747" s="28">
        <v>2</v>
      </c>
      <c r="C747" s="28">
        <v>2</v>
      </c>
      <c r="D747" s="28">
        <v>1</v>
      </c>
      <c r="E747" s="28">
        <v>0</v>
      </c>
      <c r="F747" s="28">
        <v>0</v>
      </c>
      <c r="G747" s="28">
        <v>359</v>
      </c>
    </row>
    <row r="748" hidden="1" spans="1:7">
      <c r="A748" s="28">
        <v>33406200131</v>
      </c>
      <c r="B748" s="28">
        <v>19</v>
      </c>
      <c r="C748" s="28">
        <v>19</v>
      </c>
      <c r="D748" s="28">
        <v>1</v>
      </c>
      <c r="E748" s="28">
        <v>0</v>
      </c>
      <c r="F748" s="28">
        <v>0</v>
      </c>
      <c r="G748" s="28">
        <v>5397</v>
      </c>
    </row>
    <row r="749" hidden="1" spans="1:7">
      <c r="A749" s="28">
        <v>33406100130</v>
      </c>
      <c r="B749" s="28">
        <v>1</v>
      </c>
      <c r="C749" s="28">
        <v>1</v>
      </c>
      <c r="D749" s="28">
        <v>1</v>
      </c>
      <c r="E749" s="28">
        <v>0</v>
      </c>
      <c r="F749" s="28">
        <v>0</v>
      </c>
      <c r="G749" s="28">
        <v>35</v>
      </c>
    </row>
    <row r="750" hidden="1" spans="1:7">
      <c r="A750" s="28">
        <v>33406100128</v>
      </c>
      <c r="B750" s="28">
        <v>0</v>
      </c>
      <c r="C750" s="28">
        <v>0</v>
      </c>
      <c r="D750" s="28">
        <v>0</v>
      </c>
      <c r="E750" s="28">
        <v>0</v>
      </c>
      <c r="F750" s="28">
        <v>0</v>
      </c>
      <c r="G750" s="28">
        <v>2821</v>
      </c>
    </row>
    <row r="751" hidden="1" spans="1:7">
      <c r="A751" s="28">
        <v>33406400140</v>
      </c>
      <c r="B751" s="28">
        <v>0</v>
      </c>
      <c r="C751" s="28">
        <v>0</v>
      </c>
      <c r="D751" s="28">
        <v>0</v>
      </c>
      <c r="E751" s="28">
        <v>0</v>
      </c>
      <c r="F751" s="28">
        <v>0</v>
      </c>
      <c r="G751" s="28">
        <v>584</v>
      </c>
    </row>
    <row r="752" hidden="1" spans="1:7">
      <c r="A752" s="28">
        <v>33406400143</v>
      </c>
      <c r="B752" s="28">
        <v>0</v>
      </c>
      <c r="C752" s="28">
        <v>0</v>
      </c>
      <c r="D752" s="28">
        <v>0</v>
      </c>
      <c r="E752" s="28">
        <v>0</v>
      </c>
      <c r="F752" s="28">
        <v>0</v>
      </c>
      <c r="G752" s="28">
        <v>231</v>
      </c>
    </row>
    <row r="753" hidden="1" spans="1:7">
      <c r="A753" s="28">
        <v>33406500132</v>
      </c>
      <c r="B753" s="28">
        <v>5</v>
      </c>
      <c r="C753" s="28">
        <v>5</v>
      </c>
      <c r="D753" s="28">
        <v>1</v>
      </c>
      <c r="E753" s="28">
        <v>0</v>
      </c>
      <c r="F753" s="28">
        <v>0</v>
      </c>
      <c r="G753" s="28">
        <v>3479</v>
      </c>
    </row>
    <row r="754" hidden="1" spans="1:7">
      <c r="A754" s="28">
        <v>33406500158</v>
      </c>
      <c r="B754" s="28">
        <v>2</v>
      </c>
      <c r="C754" s="28">
        <v>2</v>
      </c>
      <c r="D754" s="28">
        <v>1</v>
      </c>
      <c r="E754" s="28">
        <v>0</v>
      </c>
      <c r="F754" s="28">
        <v>0</v>
      </c>
      <c r="G754" s="28">
        <v>547</v>
      </c>
    </row>
    <row r="755" hidden="1" spans="1:7">
      <c r="A755" s="28">
        <v>33406600131</v>
      </c>
      <c r="B755" s="28">
        <v>0</v>
      </c>
      <c r="C755" s="28">
        <v>0</v>
      </c>
      <c r="D755" s="28">
        <v>0</v>
      </c>
      <c r="E755" s="28">
        <v>0</v>
      </c>
      <c r="F755" s="28">
        <v>0</v>
      </c>
      <c r="G755" s="28">
        <v>8597</v>
      </c>
    </row>
    <row r="756" hidden="1" spans="1:7">
      <c r="A756" s="28">
        <v>33406600121</v>
      </c>
      <c r="B756" s="28">
        <v>0</v>
      </c>
      <c r="C756" s="28">
        <v>0</v>
      </c>
      <c r="D756" s="28">
        <v>0</v>
      </c>
      <c r="E756" s="28">
        <v>0</v>
      </c>
      <c r="F756" s="28">
        <v>0</v>
      </c>
      <c r="G756" s="28">
        <v>2893</v>
      </c>
    </row>
    <row r="757" hidden="1" spans="1:7">
      <c r="A757" s="28">
        <v>33406600120</v>
      </c>
      <c r="B757" s="28">
        <v>6</v>
      </c>
      <c r="C757" s="28">
        <v>6</v>
      </c>
      <c r="D757" s="28">
        <v>1</v>
      </c>
      <c r="E757" s="28">
        <v>0</v>
      </c>
      <c r="F757" s="28">
        <v>0</v>
      </c>
      <c r="G757" s="28">
        <v>577</v>
      </c>
    </row>
    <row r="758" hidden="1" spans="1:7">
      <c r="A758" s="28">
        <v>33406600111</v>
      </c>
      <c r="B758" s="28">
        <v>0</v>
      </c>
      <c r="C758" s="28">
        <v>0</v>
      </c>
      <c r="D758" s="28">
        <v>0</v>
      </c>
      <c r="E758" s="28">
        <v>0</v>
      </c>
      <c r="F758" s="28">
        <v>0</v>
      </c>
      <c r="G758" s="28">
        <v>8318</v>
      </c>
    </row>
    <row r="759" hidden="1" spans="1:7">
      <c r="A759" s="28">
        <v>33406600110</v>
      </c>
      <c r="B759" s="28">
        <v>5</v>
      </c>
      <c r="C759" s="28">
        <v>5</v>
      </c>
      <c r="D759" s="28">
        <v>1</v>
      </c>
      <c r="E759" s="28">
        <v>0</v>
      </c>
      <c r="F759" s="28">
        <v>0</v>
      </c>
      <c r="G759" s="28">
        <v>10180</v>
      </c>
    </row>
    <row r="760" hidden="1" spans="1:7">
      <c r="A760" s="28">
        <v>33406600108</v>
      </c>
      <c r="B760" s="28">
        <v>1</v>
      </c>
      <c r="C760" s="28">
        <v>1</v>
      </c>
      <c r="D760" s="28">
        <v>1</v>
      </c>
      <c r="E760" s="28">
        <v>0</v>
      </c>
      <c r="F760" s="28">
        <v>0</v>
      </c>
      <c r="G760" s="28">
        <v>2618</v>
      </c>
    </row>
    <row r="761" hidden="1" spans="1:7">
      <c r="A761" s="28">
        <v>33406600107</v>
      </c>
      <c r="B761" s="28">
        <v>0</v>
      </c>
      <c r="C761" s="28">
        <v>0</v>
      </c>
      <c r="D761" s="28">
        <v>0</v>
      </c>
      <c r="E761" s="28">
        <v>0</v>
      </c>
      <c r="F761" s="28">
        <v>0</v>
      </c>
      <c r="G761" s="28">
        <v>204</v>
      </c>
    </row>
    <row r="762" hidden="1" spans="1:7">
      <c r="A762" s="28">
        <v>33406500165</v>
      </c>
      <c r="B762" s="28">
        <v>0</v>
      </c>
      <c r="C762" s="28">
        <v>0</v>
      </c>
      <c r="D762" s="28">
        <v>0</v>
      </c>
      <c r="E762" s="28">
        <v>0</v>
      </c>
      <c r="F762" s="28">
        <v>0</v>
      </c>
      <c r="G762" s="28">
        <v>363</v>
      </c>
    </row>
    <row r="763" hidden="1" spans="1:7">
      <c r="A763" s="28">
        <v>33406500164</v>
      </c>
      <c r="B763" s="28">
        <v>0</v>
      </c>
      <c r="C763" s="28">
        <v>0</v>
      </c>
      <c r="D763" s="28">
        <v>0</v>
      </c>
      <c r="E763" s="28">
        <v>0</v>
      </c>
      <c r="F763" s="28">
        <v>0</v>
      </c>
      <c r="G763" s="28">
        <v>1496</v>
      </c>
    </row>
    <row r="764" hidden="1" spans="1:7">
      <c r="A764" s="28">
        <v>33406500163</v>
      </c>
      <c r="B764" s="28">
        <v>12</v>
      </c>
      <c r="C764" s="28">
        <v>12</v>
      </c>
      <c r="D764" s="28">
        <v>1</v>
      </c>
      <c r="E764" s="28">
        <v>0</v>
      </c>
      <c r="F764" s="28">
        <v>0</v>
      </c>
      <c r="G764" s="28">
        <v>1615</v>
      </c>
    </row>
    <row r="765" hidden="1" spans="1:7">
      <c r="A765" s="28">
        <v>33406500162</v>
      </c>
      <c r="B765" s="28">
        <v>0</v>
      </c>
      <c r="C765" s="28">
        <v>0</v>
      </c>
      <c r="D765" s="28">
        <v>0</v>
      </c>
      <c r="E765" s="28">
        <v>0</v>
      </c>
      <c r="F765" s="28">
        <v>0</v>
      </c>
      <c r="G765" s="28">
        <v>1244</v>
      </c>
    </row>
    <row r="766" hidden="1" spans="1:7">
      <c r="A766" s="28">
        <v>33406500161</v>
      </c>
      <c r="B766" s="28">
        <v>0</v>
      </c>
      <c r="C766" s="28">
        <v>0</v>
      </c>
      <c r="D766" s="28">
        <v>0</v>
      </c>
      <c r="E766" s="28">
        <v>0</v>
      </c>
      <c r="F766" s="28">
        <v>0</v>
      </c>
      <c r="G766" s="28">
        <v>307</v>
      </c>
    </row>
    <row r="767" hidden="1" spans="1:7">
      <c r="A767" s="28">
        <v>33406500160</v>
      </c>
      <c r="B767" s="28">
        <v>0</v>
      </c>
      <c r="C767" s="28">
        <v>0</v>
      </c>
      <c r="D767" s="28">
        <v>0</v>
      </c>
      <c r="E767" s="28">
        <v>0</v>
      </c>
      <c r="F767" s="28">
        <v>0</v>
      </c>
      <c r="G767" s="28">
        <v>579</v>
      </c>
    </row>
    <row r="768" hidden="1" spans="1:7">
      <c r="A768" s="28">
        <v>33406500159</v>
      </c>
      <c r="B768" s="28">
        <v>0</v>
      </c>
      <c r="C768" s="28">
        <v>0</v>
      </c>
      <c r="D768" s="28">
        <v>0</v>
      </c>
      <c r="E768" s="28">
        <v>0</v>
      </c>
      <c r="F768" s="28">
        <v>0</v>
      </c>
      <c r="G768" s="28">
        <v>376</v>
      </c>
    </row>
    <row r="769" hidden="1" spans="1:7">
      <c r="A769" s="28">
        <v>33406500157</v>
      </c>
      <c r="B769" s="28">
        <v>1</v>
      </c>
      <c r="C769" s="28">
        <v>1</v>
      </c>
      <c r="D769" s="28">
        <v>1</v>
      </c>
      <c r="E769" s="28">
        <v>0</v>
      </c>
      <c r="F769" s="28">
        <v>0</v>
      </c>
      <c r="G769" s="28">
        <v>1210</v>
      </c>
    </row>
    <row r="770" hidden="1" spans="1:7">
      <c r="A770" s="28">
        <v>33406500133</v>
      </c>
      <c r="B770" s="28">
        <v>4</v>
      </c>
      <c r="C770" s="28">
        <v>4</v>
      </c>
      <c r="D770" s="28">
        <v>1</v>
      </c>
      <c r="E770" s="28">
        <v>0</v>
      </c>
      <c r="F770" s="28">
        <v>0</v>
      </c>
      <c r="G770" s="28">
        <v>1397</v>
      </c>
    </row>
    <row r="771" hidden="1" spans="1:7">
      <c r="A771" s="28">
        <v>33406500155</v>
      </c>
      <c r="B771" s="28">
        <v>1</v>
      </c>
      <c r="C771" s="28">
        <v>1</v>
      </c>
      <c r="D771" s="28">
        <v>1</v>
      </c>
      <c r="E771" s="28">
        <v>0</v>
      </c>
      <c r="F771" s="28">
        <v>0</v>
      </c>
      <c r="G771" s="28">
        <v>627</v>
      </c>
    </row>
    <row r="772" hidden="1" spans="1:7">
      <c r="A772" s="28">
        <v>33406500154</v>
      </c>
      <c r="B772" s="28">
        <v>0</v>
      </c>
      <c r="C772" s="28">
        <v>0</v>
      </c>
      <c r="D772" s="28">
        <v>0</v>
      </c>
      <c r="E772" s="28">
        <v>0</v>
      </c>
      <c r="F772" s="28">
        <v>0</v>
      </c>
      <c r="G772" s="28">
        <v>1089</v>
      </c>
    </row>
    <row r="773" hidden="1" spans="1:7">
      <c r="A773" s="28">
        <v>33406500152</v>
      </c>
      <c r="B773" s="28">
        <v>3</v>
      </c>
      <c r="C773" s="28">
        <v>3</v>
      </c>
      <c r="D773" s="28">
        <v>1</v>
      </c>
      <c r="E773" s="28">
        <v>0</v>
      </c>
      <c r="F773" s="28">
        <v>0</v>
      </c>
      <c r="G773" s="28">
        <v>1635</v>
      </c>
    </row>
    <row r="774" hidden="1" spans="1:7">
      <c r="A774" s="28">
        <v>33406500151</v>
      </c>
      <c r="B774" s="28">
        <v>0</v>
      </c>
      <c r="C774" s="28">
        <v>0</v>
      </c>
      <c r="D774" s="28">
        <v>0</v>
      </c>
      <c r="E774" s="28">
        <v>0</v>
      </c>
      <c r="F774" s="28">
        <v>0</v>
      </c>
      <c r="G774" s="28">
        <v>803</v>
      </c>
    </row>
    <row r="775" hidden="1" spans="1:7">
      <c r="A775" s="28">
        <v>33406500150</v>
      </c>
      <c r="B775" s="28">
        <v>0</v>
      </c>
      <c r="C775" s="28">
        <v>0</v>
      </c>
      <c r="D775" s="28">
        <v>0</v>
      </c>
      <c r="E775" s="28">
        <v>0</v>
      </c>
      <c r="F775" s="28">
        <v>0</v>
      </c>
      <c r="G775" s="28">
        <v>1177</v>
      </c>
    </row>
    <row r="776" hidden="1" spans="1:7">
      <c r="A776" s="28">
        <v>33406500149</v>
      </c>
      <c r="B776" s="28">
        <v>0</v>
      </c>
      <c r="C776" s="28">
        <v>0</v>
      </c>
      <c r="D776" s="28">
        <v>0</v>
      </c>
      <c r="E776" s="28">
        <v>0</v>
      </c>
      <c r="F776" s="28">
        <v>0</v>
      </c>
      <c r="G776" s="28">
        <v>1464</v>
      </c>
    </row>
    <row r="777" hidden="1" spans="1:7">
      <c r="A777" s="28">
        <v>33406500148</v>
      </c>
      <c r="B777" s="28">
        <v>3</v>
      </c>
      <c r="C777" s="28">
        <v>3</v>
      </c>
      <c r="D777" s="28">
        <v>1</v>
      </c>
      <c r="E777" s="28">
        <v>0</v>
      </c>
      <c r="F777" s="28">
        <v>0</v>
      </c>
      <c r="G777" s="28">
        <v>1463</v>
      </c>
    </row>
    <row r="778" hidden="1" spans="1:7">
      <c r="A778" s="28">
        <v>33406500147</v>
      </c>
      <c r="B778" s="28">
        <v>0</v>
      </c>
      <c r="C778" s="28">
        <v>0</v>
      </c>
      <c r="D778" s="28">
        <v>0</v>
      </c>
      <c r="E778" s="28">
        <v>0</v>
      </c>
      <c r="F778" s="28">
        <v>0</v>
      </c>
      <c r="G778" s="28">
        <v>1165</v>
      </c>
    </row>
    <row r="779" hidden="1" spans="1:7">
      <c r="A779" s="28">
        <v>33406500145</v>
      </c>
      <c r="B779" s="28">
        <v>1</v>
      </c>
      <c r="C779" s="28">
        <v>1</v>
      </c>
      <c r="D779" s="28">
        <v>1</v>
      </c>
      <c r="E779" s="28">
        <v>0</v>
      </c>
      <c r="F779" s="28">
        <v>0</v>
      </c>
      <c r="G779" s="28">
        <v>3711</v>
      </c>
    </row>
    <row r="780" hidden="1" spans="1:7">
      <c r="A780" s="28">
        <v>33406500144</v>
      </c>
      <c r="B780" s="28">
        <v>0</v>
      </c>
      <c r="C780" s="28">
        <v>0</v>
      </c>
      <c r="D780" s="28">
        <v>0</v>
      </c>
      <c r="E780" s="28">
        <v>0</v>
      </c>
      <c r="F780" s="28">
        <v>0</v>
      </c>
      <c r="G780" s="28">
        <v>899</v>
      </c>
    </row>
    <row r="781" hidden="1" spans="1:7">
      <c r="A781" s="28">
        <v>33406500143</v>
      </c>
      <c r="B781" s="28">
        <v>2</v>
      </c>
      <c r="C781" s="28">
        <v>2</v>
      </c>
      <c r="D781" s="28">
        <v>1</v>
      </c>
      <c r="E781" s="28">
        <v>0</v>
      </c>
      <c r="F781" s="28">
        <v>0</v>
      </c>
      <c r="G781" s="28">
        <v>499</v>
      </c>
    </row>
    <row r="782" hidden="1" spans="1:7">
      <c r="A782" s="28">
        <v>33406500142</v>
      </c>
      <c r="B782" s="28">
        <v>0</v>
      </c>
      <c r="C782" s="28">
        <v>0</v>
      </c>
      <c r="D782" s="28">
        <v>0</v>
      </c>
      <c r="E782" s="28">
        <v>0</v>
      </c>
      <c r="F782" s="28">
        <v>0</v>
      </c>
      <c r="G782" s="28">
        <v>647</v>
      </c>
    </row>
    <row r="783" hidden="1" spans="1:7">
      <c r="A783" s="28">
        <v>33406500141</v>
      </c>
      <c r="B783" s="28">
        <v>1</v>
      </c>
      <c r="C783" s="28">
        <v>1</v>
      </c>
      <c r="D783" s="28">
        <v>1</v>
      </c>
      <c r="E783" s="28">
        <v>0</v>
      </c>
      <c r="F783" s="28">
        <v>0</v>
      </c>
      <c r="G783" s="28">
        <v>953</v>
      </c>
    </row>
    <row r="784" hidden="1" spans="1:7">
      <c r="A784" s="28">
        <v>33406500139</v>
      </c>
      <c r="B784" s="28">
        <v>0</v>
      </c>
      <c r="C784" s="28">
        <v>0</v>
      </c>
      <c r="D784" s="28">
        <v>0</v>
      </c>
      <c r="E784" s="28">
        <v>0</v>
      </c>
      <c r="F784" s="28">
        <v>0</v>
      </c>
      <c r="G784" s="28">
        <v>363</v>
      </c>
    </row>
    <row r="785" hidden="1" spans="1:7">
      <c r="A785" s="28">
        <v>33406100127</v>
      </c>
      <c r="B785" s="28">
        <v>7</v>
      </c>
      <c r="C785" s="28">
        <v>7</v>
      </c>
      <c r="D785" s="28">
        <v>1</v>
      </c>
      <c r="E785" s="28">
        <v>0</v>
      </c>
      <c r="F785" s="28">
        <v>0</v>
      </c>
      <c r="G785" s="28">
        <v>1940</v>
      </c>
    </row>
    <row r="786" hidden="1" spans="1:7">
      <c r="A786" s="28">
        <v>33406100125</v>
      </c>
      <c r="B786" s="28">
        <v>1</v>
      </c>
      <c r="C786" s="28">
        <v>1</v>
      </c>
      <c r="D786" s="28">
        <v>1</v>
      </c>
      <c r="E786" s="28">
        <v>0</v>
      </c>
      <c r="F786" s="28">
        <v>0</v>
      </c>
      <c r="G786" s="28">
        <v>1909</v>
      </c>
    </row>
    <row r="787" hidden="1" spans="1:7">
      <c r="A787" s="28">
        <v>33406100123</v>
      </c>
      <c r="B787" s="28">
        <v>12</v>
      </c>
      <c r="C787" s="28">
        <v>12</v>
      </c>
      <c r="D787" s="28">
        <v>1</v>
      </c>
      <c r="E787" s="28">
        <v>0</v>
      </c>
      <c r="F787" s="28">
        <v>0</v>
      </c>
      <c r="G787" s="28">
        <v>5093</v>
      </c>
    </row>
    <row r="788" hidden="1" spans="1:7">
      <c r="A788" s="28">
        <v>33405500108</v>
      </c>
      <c r="B788" s="28">
        <v>1</v>
      </c>
      <c r="C788" s="28">
        <v>1</v>
      </c>
      <c r="D788" s="28">
        <v>1</v>
      </c>
      <c r="E788" s="28">
        <v>0</v>
      </c>
      <c r="F788" s="28">
        <v>0</v>
      </c>
      <c r="G788" s="28">
        <v>3915</v>
      </c>
    </row>
    <row r="789" hidden="1" spans="1:7">
      <c r="A789" s="28">
        <v>33405600130</v>
      </c>
      <c r="B789" s="28">
        <v>0</v>
      </c>
      <c r="C789" s="28">
        <v>0</v>
      </c>
      <c r="D789" s="28">
        <v>0</v>
      </c>
      <c r="E789" s="28">
        <v>0</v>
      </c>
      <c r="F789" s="28">
        <v>0</v>
      </c>
      <c r="G789" s="28">
        <v>666</v>
      </c>
    </row>
    <row r="790" hidden="1" spans="1:7">
      <c r="A790" s="28">
        <v>33405600121</v>
      </c>
      <c r="B790" s="28">
        <v>1</v>
      </c>
      <c r="C790" s="28">
        <v>1</v>
      </c>
      <c r="D790" s="28">
        <v>1</v>
      </c>
      <c r="E790" s="28">
        <v>0</v>
      </c>
      <c r="F790" s="28">
        <v>0</v>
      </c>
      <c r="G790" s="28">
        <v>1545</v>
      </c>
    </row>
    <row r="791" hidden="1" spans="1:7">
      <c r="A791" s="28">
        <v>33405600111</v>
      </c>
      <c r="B791" s="28">
        <v>14</v>
      </c>
      <c r="C791" s="28">
        <v>14</v>
      </c>
      <c r="D791" s="28">
        <v>1</v>
      </c>
      <c r="E791" s="28">
        <v>0</v>
      </c>
      <c r="F791" s="28">
        <v>0</v>
      </c>
      <c r="G791" s="28">
        <v>8950</v>
      </c>
    </row>
    <row r="792" hidden="1" spans="1:7">
      <c r="A792" s="28">
        <v>33405500131</v>
      </c>
      <c r="B792" s="28">
        <v>0</v>
      </c>
      <c r="C792" s="28">
        <v>0</v>
      </c>
      <c r="D792" s="28">
        <v>0</v>
      </c>
      <c r="E792" s="28">
        <v>0</v>
      </c>
      <c r="F792" s="28">
        <v>0</v>
      </c>
      <c r="G792" s="28">
        <v>190</v>
      </c>
    </row>
    <row r="793" hidden="1" spans="1:7">
      <c r="A793" s="28">
        <v>33405500130</v>
      </c>
      <c r="B793" s="28">
        <v>0</v>
      </c>
      <c r="C793" s="28">
        <v>0</v>
      </c>
      <c r="D793" s="28">
        <v>0</v>
      </c>
      <c r="E793" s="28">
        <v>0</v>
      </c>
      <c r="F793" s="28">
        <v>0</v>
      </c>
      <c r="G793" s="28">
        <v>228</v>
      </c>
    </row>
    <row r="794" hidden="1" spans="1:7">
      <c r="A794" s="28">
        <v>33405500122</v>
      </c>
      <c r="B794" s="28">
        <v>1</v>
      </c>
      <c r="C794" s="28">
        <v>1</v>
      </c>
      <c r="D794" s="28">
        <v>1</v>
      </c>
      <c r="E794" s="28">
        <v>0</v>
      </c>
      <c r="F794" s="28">
        <v>0</v>
      </c>
      <c r="G794" s="28">
        <v>223</v>
      </c>
    </row>
    <row r="795" hidden="1" spans="1:7">
      <c r="A795" s="28">
        <v>33405500119</v>
      </c>
      <c r="B795" s="28">
        <v>0</v>
      </c>
      <c r="C795" s="28">
        <v>0</v>
      </c>
      <c r="D795" s="28">
        <v>0</v>
      </c>
      <c r="E795" s="28">
        <v>0</v>
      </c>
      <c r="F795" s="28">
        <v>0</v>
      </c>
      <c r="G795" s="28">
        <v>1186</v>
      </c>
    </row>
    <row r="796" hidden="1" spans="1:7">
      <c r="A796" s="28">
        <v>33405500118</v>
      </c>
      <c r="B796" s="28">
        <v>1</v>
      </c>
      <c r="C796" s="28">
        <v>1</v>
      </c>
      <c r="D796" s="28">
        <v>1</v>
      </c>
      <c r="E796" s="28">
        <v>0</v>
      </c>
      <c r="F796" s="28">
        <v>0</v>
      </c>
      <c r="G796" s="28">
        <v>1694</v>
      </c>
    </row>
    <row r="797" hidden="1" spans="1:7">
      <c r="A797" s="28">
        <v>33405500117</v>
      </c>
      <c r="B797" s="28">
        <v>0</v>
      </c>
      <c r="C797" s="28">
        <v>0</v>
      </c>
      <c r="D797" s="28">
        <v>0</v>
      </c>
      <c r="E797" s="28">
        <v>0</v>
      </c>
      <c r="F797" s="28">
        <v>0</v>
      </c>
      <c r="G797" s="28">
        <v>631</v>
      </c>
    </row>
    <row r="798" hidden="1" spans="1:7">
      <c r="A798" s="28">
        <v>33405500116</v>
      </c>
      <c r="B798" s="28">
        <v>1</v>
      </c>
      <c r="C798" s="28">
        <v>1</v>
      </c>
      <c r="D798" s="28">
        <v>1</v>
      </c>
      <c r="E798" s="28">
        <v>0</v>
      </c>
      <c r="F798" s="28">
        <v>0</v>
      </c>
      <c r="G798" s="28">
        <v>1754</v>
      </c>
    </row>
    <row r="799" hidden="1" spans="1:7">
      <c r="A799" s="28">
        <v>33405500113</v>
      </c>
      <c r="B799" s="28">
        <v>1</v>
      </c>
      <c r="C799" s="28">
        <v>1</v>
      </c>
      <c r="D799" s="28">
        <v>1</v>
      </c>
      <c r="E799" s="28">
        <v>0</v>
      </c>
      <c r="F799" s="28">
        <v>0</v>
      </c>
      <c r="G799" s="28">
        <v>1044</v>
      </c>
    </row>
    <row r="800" hidden="1" spans="1:7">
      <c r="A800" s="28">
        <v>33405500112</v>
      </c>
      <c r="B800" s="28">
        <v>0</v>
      </c>
      <c r="C800" s="28">
        <v>0</v>
      </c>
      <c r="D800" s="28">
        <v>0</v>
      </c>
      <c r="E800" s="28">
        <v>0</v>
      </c>
      <c r="F800" s="28">
        <v>0</v>
      </c>
      <c r="G800" s="28">
        <v>1223</v>
      </c>
    </row>
    <row r="801" hidden="1" spans="1:7">
      <c r="A801" s="28">
        <v>33405500110</v>
      </c>
      <c r="B801" s="28">
        <v>0</v>
      </c>
      <c r="C801" s="28">
        <v>0</v>
      </c>
      <c r="D801" s="28">
        <v>0</v>
      </c>
      <c r="E801" s="28">
        <v>0</v>
      </c>
      <c r="F801" s="28">
        <v>0</v>
      </c>
      <c r="G801" s="28">
        <v>2840</v>
      </c>
    </row>
    <row r="802" hidden="1" spans="1:7">
      <c r="A802" s="28">
        <v>33405500109</v>
      </c>
      <c r="B802" s="28">
        <v>15</v>
      </c>
      <c r="C802" s="28">
        <v>15</v>
      </c>
      <c r="D802" s="28">
        <v>1</v>
      </c>
      <c r="E802" s="28">
        <v>0</v>
      </c>
      <c r="F802" s="28">
        <v>0</v>
      </c>
      <c r="G802" s="28">
        <v>14208</v>
      </c>
    </row>
    <row r="803" hidden="1" spans="1:7">
      <c r="A803" s="28">
        <v>33405500107</v>
      </c>
      <c r="B803" s="28">
        <v>1</v>
      </c>
      <c r="C803" s="28">
        <v>1</v>
      </c>
      <c r="D803" s="28">
        <v>1</v>
      </c>
      <c r="E803" s="28">
        <v>0</v>
      </c>
      <c r="F803" s="28">
        <v>0</v>
      </c>
      <c r="G803" s="28">
        <v>2612</v>
      </c>
    </row>
    <row r="804" hidden="1" spans="1:7">
      <c r="A804" s="28">
        <v>33405600132</v>
      </c>
      <c r="B804" s="28">
        <v>1</v>
      </c>
      <c r="C804" s="28">
        <v>1</v>
      </c>
      <c r="D804" s="28">
        <v>1</v>
      </c>
      <c r="E804" s="28">
        <v>0</v>
      </c>
      <c r="F804" s="28">
        <v>0</v>
      </c>
      <c r="G804" s="28">
        <v>865</v>
      </c>
    </row>
    <row r="805" hidden="1" spans="1:7">
      <c r="A805" s="28">
        <v>33405500106</v>
      </c>
      <c r="B805" s="28">
        <v>0</v>
      </c>
      <c r="C805" s="28">
        <v>0</v>
      </c>
      <c r="D805" s="28">
        <v>0</v>
      </c>
      <c r="E805" s="28">
        <v>0</v>
      </c>
      <c r="F805" s="28">
        <v>0</v>
      </c>
      <c r="G805" s="28">
        <v>1938</v>
      </c>
    </row>
    <row r="806" hidden="1" spans="1:7">
      <c r="A806" s="28">
        <v>33405500105</v>
      </c>
      <c r="B806" s="28">
        <v>0</v>
      </c>
      <c r="C806" s="28">
        <v>0</v>
      </c>
      <c r="D806" s="28">
        <v>0</v>
      </c>
      <c r="E806" s="28">
        <v>0</v>
      </c>
      <c r="F806" s="28">
        <v>0</v>
      </c>
      <c r="G806" s="28">
        <v>2620</v>
      </c>
    </row>
    <row r="807" hidden="1" spans="1:7">
      <c r="A807" s="28">
        <v>33405500104</v>
      </c>
      <c r="B807" s="28">
        <v>0</v>
      </c>
      <c r="C807" s="28">
        <v>0</v>
      </c>
      <c r="D807" s="28">
        <v>0</v>
      </c>
      <c r="E807" s="28">
        <v>0</v>
      </c>
      <c r="F807" s="28">
        <v>0</v>
      </c>
      <c r="G807" s="28">
        <v>4412</v>
      </c>
    </row>
    <row r="808" hidden="1" spans="1:7">
      <c r="A808" s="28">
        <v>33405500103</v>
      </c>
      <c r="B808" s="28">
        <v>0</v>
      </c>
      <c r="C808" s="28">
        <v>0</v>
      </c>
      <c r="D808" s="28">
        <v>0</v>
      </c>
      <c r="E808" s="28">
        <v>0</v>
      </c>
      <c r="F808" s="28">
        <v>0</v>
      </c>
      <c r="G808" s="28">
        <v>2159</v>
      </c>
    </row>
    <row r="809" hidden="1" spans="1:7">
      <c r="A809" s="28">
        <v>33405500101</v>
      </c>
      <c r="B809" s="28">
        <v>0</v>
      </c>
      <c r="C809" s="28">
        <v>0</v>
      </c>
      <c r="D809" s="28">
        <v>0</v>
      </c>
      <c r="E809" s="28">
        <v>0</v>
      </c>
      <c r="F809" s="28">
        <v>0</v>
      </c>
      <c r="G809" s="28">
        <v>2011</v>
      </c>
    </row>
    <row r="810" hidden="1" spans="1:7">
      <c r="A810" s="28">
        <v>33405400128</v>
      </c>
      <c r="B810" s="28">
        <v>0</v>
      </c>
      <c r="C810" s="28">
        <v>0</v>
      </c>
      <c r="D810" s="28">
        <v>0</v>
      </c>
      <c r="E810" s="28">
        <v>0</v>
      </c>
      <c r="F810" s="28">
        <v>0</v>
      </c>
      <c r="G810" s="28">
        <v>1550</v>
      </c>
    </row>
    <row r="811" hidden="1" spans="1:7">
      <c r="A811" s="28">
        <v>33405400127</v>
      </c>
      <c r="B811" s="28">
        <v>0</v>
      </c>
      <c r="C811" s="28">
        <v>0</v>
      </c>
      <c r="D811" s="28">
        <v>0</v>
      </c>
      <c r="E811" s="28">
        <v>0</v>
      </c>
      <c r="F811" s="28">
        <v>0</v>
      </c>
      <c r="G811" s="28">
        <v>2186</v>
      </c>
    </row>
    <row r="812" hidden="1" spans="1:7">
      <c r="A812" s="28">
        <v>33405400124</v>
      </c>
      <c r="B812" s="28">
        <v>2</v>
      </c>
      <c r="C812" s="28">
        <v>2</v>
      </c>
      <c r="D812" s="28">
        <v>1</v>
      </c>
      <c r="E812" s="28">
        <v>0</v>
      </c>
      <c r="F812" s="28">
        <v>0</v>
      </c>
      <c r="G812" s="28">
        <v>6078</v>
      </c>
    </row>
    <row r="813" hidden="1" spans="1:7">
      <c r="A813" s="28">
        <v>33405400121</v>
      </c>
      <c r="B813" s="28">
        <v>13</v>
      </c>
      <c r="C813" s="28">
        <v>13</v>
      </c>
      <c r="D813" s="28">
        <v>1</v>
      </c>
      <c r="E813" s="28">
        <v>0</v>
      </c>
      <c r="F813" s="28">
        <v>0</v>
      </c>
      <c r="G813" s="28">
        <v>4332</v>
      </c>
    </row>
    <row r="814" hidden="1" spans="1:7">
      <c r="A814" s="28">
        <v>33405400120</v>
      </c>
      <c r="B814" s="28">
        <v>8</v>
      </c>
      <c r="C814" s="28">
        <v>8</v>
      </c>
      <c r="D814" s="28">
        <v>1</v>
      </c>
      <c r="E814" s="28">
        <v>0</v>
      </c>
      <c r="F814" s="28">
        <v>0</v>
      </c>
      <c r="G814" s="28">
        <v>4508</v>
      </c>
    </row>
    <row r="815" hidden="1" spans="1:7">
      <c r="A815" s="28">
        <v>33405400119</v>
      </c>
      <c r="B815" s="28">
        <v>0</v>
      </c>
      <c r="C815" s="28">
        <v>0</v>
      </c>
      <c r="D815" s="28">
        <v>0</v>
      </c>
      <c r="E815" s="28">
        <v>0</v>
      </c>
      <c r="F815" s="28">
        <v>0</v>
      </c>
      <c r="G815" s="28">
        <v>1865</v>
      </c>
    </row>
    <row r="816" hidden="1" spans="1:7">
      <c r="A816" s="28">
        <v>33405400117</v>
      </c>
      <c r="B816" s="28">
        <v>1</v>
      </c>
      <c r="C816" s="28">
        <v>1</v>
      </c>
      <c r="D816" s="28">
        <v>1</v>
      </c>
      <c r="E816" s="28">
        <v>0</v>
      </c>
      <c r="F816" s="28">
        <v>0</v>
      </c>
      <c r="G816" s="28">
        <v>7575</v>
      </c>
    </row>
    <row r="817" hidden="1" spans="1:7">
      <c r="A817" s="28">
        <v>33405400115</v>
      </c>
      <c r="B817" s="28">
        <v>0</v>
      </c>
      <c r="C817" s="28">
        <v>0</v>
      </c>
      <c r="D817" s="28">
        <v>0</v>
      </c>
      <c r="E817" s="28">
        <v>0</v>
      </c>
      <c r="F817" s="28">
        <v>0</v>
      </c>
      <c r="G817" s="28">
        <v>830</v>
      </c>
    </row>
    <row r="818" hidden="1" spans="1:7">
      <c r="A818" s="28">
        <v>33405400111</v>
      </c>
      <c r="B818" s="28">
        <v>0</v>
      </c>
      <c r="C818" s="28">
        <v>0</v>
      </c>
      <c r="D818" s="28">
        <v>0</v>
      </c>
      <c r="E818" s="28">
        <v>0</v>
      </c>
      <c r="F818" s="28">
        <v>0</v>
      </c>
      <c r="G818" s="28">
        <v>4375</v>
      </c>
    </row>
    <row r="819" hidden="1" spans="1:7">
      <c r="A819" s="28">
        <v>33405600131</v>
      </c>
      <c r="B819" s="28">
        <v>3</v>
      </c>
      <c r="C819" s="28">
        <v>3</v>
      </c>
      <c r="D819" s="28">
        <v>1</v>
      </c>
      <c r="E819" s="28">
        <v>0</v>
      </c>
      <c r="F819" s="28">
        <v>0</v>
      </c>
      <c r="G819" s="28">
        <v>3131</v>
      </c>
    </row>
    <row r="820" hidden="1" spans="1:7">
      <c r="A820" s="28">
        <v>33405600140</v>
      </c>
      <c r="B820" s="28">
        <v>0</v>
      </c>
      <c r="C820" s="28">
        <v>0</v>
      </c>
      <c r="D820" s="28">
        <v>0</v>
      </c>
      <c r="E820" s="28">
        <v>0</v>
      </c>
      <c r="F820" s="28">
        <v>0</v>
      </c>
      <c r="G820" s="28">
        <v>468</v>
      </c>
    </row>
    <row r="821" hidden="1" spans="1:7">
      <c r="A821" s="28">
        <v>33405800132</v>
      </c>
      <c r="B821" s="28">
        <v>3</v>
      </c>
      <c r="C821" s="28">
        <v>3</v>
      </c>
      <c r="D821" s="28">
        <v>1</v>
      </c>
      <c r="E821" s="28">
        <v>0</v>
      </c>
      <c r="F821" s="28">
        <v>0</v>
      </c>
      <c r="G821" s="28">
        <v>954</v>
      </c>
    </row>
    <row r="822" hidden="1" spans="1:7">
      <c r="A822" s="28">
        <v>33405700123</v>
      </c>
      <c r="B822" s="28">
        <v>0</v>
      </c>
      <c r="C822" s="28">
        <v>0</v>
      </c>
      <c r="D822" s="28">
        <v>0</v>
      </c>
      <c r="E822" s="28">
        <v>0</v>
      </c>
      <c r="F822" s="28">
        <v>0</v>
      </c>
      <c r="G822" s="28">
        <v>1226</v>
      </c>
    </row>
    <row r="823" hidden="1" spans="1:7">
      <c r="A823" s="28">
        <v>33405800131</v>
      </c>
      <c r="B823" s="28">
        <v>19</v>
      </c>
      <c r="C823" s="28">
        <v>19</v>
      </c>
      <c r="D823" s="28">
        <v>1</v>
      </c>
      <c r="E823" s="28">
        <v>0</v>
      </c>
      <c r="F823" s="28">
        <v>0</v>
      </c>
      <c r="G823" s="28">
        <v>1460</v>
      </c>
    </row>
    <row r="824" hidden="1" spans="1:7">
      <c r="A824" s="28">
        <v>33405800130</v>
      </c>
      <c r="B824" s="28">
        <v>0</v>
      </c>
      <c r="C824" s="28">
        <v>0</v>
      </c>
      <c r="D824" s="28">
        <v>0</v>
      </c>
      <c r="E824" s="28">
        <v>0</v>
      </c>
      <c r="F824" s="28">
        <v>0</v>
      </c>
      <c r="G824" s="28">
        <v>584</v>
      </c>
    </row>
    <row r="825" hidden="1" spans="1:7">
      <c r="A825" s="28">
        <v>33405800129</v>
      </c>
      <c r="B825" s="28">
        <v>1</v>
      </c>
      <c r="C825" s="28">
        <v>1</v>
      </c>
      <c r="D825" s="28">
        <v>1</v>
      </c>
      <c r="E825" s="28">
        <v>0</v>
      </c>
      <c r="F825" s="28">
        <v>0</v>
      </c>
      <c r="G825" s="28">
        <v>304</v>
      </c>
    </row>
    <row r="826" hidden="1" spans="1:7">
      <c r="A826" s="28">
        <v>33405800128</v>
      </c>
      <c r="B826" s="28">
        <v>4</v>
      </c>
      <c r="C826" s="28">
        <v>4</v>
      </c>
      <c r="D826" s="28">
        <v>1</v>
      </c>
      <c r="E826" s="28">
        <v>0</v>
      </c>
      <c r="F826" s="28">
        <v>0</v>
      </c>
      <c r="G826" s="28">
        <v>1277</v>
      </c>
    </row>
    <row r="827" hidden="1" spans="1:7">
      <c r="A827" s="28">
        <v>33405800127</v>
      </c>
      <c r="B827" s="28">
        <v>0</v>
      </c>
      <c r="C827" s="28">
        <v>0</v>
      </c>
      <c r="D827" s="28">
        <v>0</v>
      </c>
      <c r="E827" s="28">
        <v>0</v>
      </c>
      <c r="F827" s="28">
        <v>0</v>
      </c>
      <c r="G827" s="28">
        <v>1357</v>
      </c>
    </row>
    <row r="828" hidden="1" spans="1:7">
      <c r="A828" s="28">
        <v>33405800126</v>
      </c>
      <c r="B828" s="28">
        <v>2</v>
      </c>
      <c r="C828" s="28">
        <v>2</v>
      </c>
      <c r="D828" s="28">
        <v>1</v>
      </c>
      <c r="E828" s="28">
        <v>0</v>
      </c>
      <c r="F828" s="28">
        <v>0</v>
      </c>
      <c r="G828" s="28">
        <v>1114</v>
      </c>
    </row>
    <row r="829" hidden="1" spans="1:7">
      <c r="A829" s="28">
        <v>33405800124</v>
      </c>
      <c r="B829" s="28">
        <v>1</v>
      </c>
      <c r="C829" s="28">
        <v>1</v>
      </c>
      <c r="D829" s="28">
        <v>1</v>
      </c>
      <c r="E829" s="28">
        <v>0</v>
      </c>
      <c r="F829" s="28">
        <v>0</v>
      </c>
      <c r="G829" s="28">
        <v>1746</v>
      </c>
    </row>
    <row r="830" hidden="1" spans="1:7">
      <c r="A830" s="28">
        <v>33405800123</v>
      </c>
      <c r="B830" s="28">
        <v>1</v>
      </c>
      <c r="C830" s="28">
        <v>1</v>
      </c>
      <c r="D830" s="28">
        <v>1</v>
      </c>
      <c r="E830" s="28">
        <v>0</v>
      </c>
      <c r="F830" s="28">
        <v>0</v>
      </c>
      <c r="G830" s="28">
        <v>1181</v>
      </c>
    </row>
    <row r="831" hidden="1" spans="1:7">
      <c r="A831" s="28">
        <v>33405800120</v>
      </c>
      <c r="B831" s="28">
        <v>5</v>
      </c>
      <c r="C831" s="28">
        <v>5</v>
      </c>
      <c r="D831" s="28">
        <v>1</v>
      </c>
      <c r="E831" s="28">
        <v>0</v>
      </c>
      <c r="F831" s="28">
        <v>0</v>
      </c>
      <c r="G831" s="28">
        <v>3134</v>
      </c>
    </row>
    <row r="832" hidden="1" spans="1:7">
      <c r="A832" s="28">
        <v>33405700128</v>
      </c>
      <c r="B832" s="28">
        <v>0</v>
      </c>
      <c r="C832" s="28">
        <v>0</v>
      </c>
      <c r="D832" s="28">
        <v>0</v>
      </c>
      <c r="E832" s="28">
        <v>0</v>
      </c>
      <c r="F832" s="28">
        <v>0</v>
      </c>
      <c r="G832" s="28">
        <v>4408</v>
      </c>
    </row>
    <row r="833" hidden="1" spans="1:7">
      <c r="A833" s="28">
        <v>33405700127</v>
      </c>
      <c r="B833" s="28">
        <v>5</v>
      </c>
      <c r="C833" s="28">
        <v>5</v>
      </c>
      <c r="D833" s="28">
        <v>1</v>
      </c>
      <c r="E833" s="28">
        <v>0</v>
      </c>
      <c r="F833" s="28">
        <v>0</v>
      </c>
      <c r="G833" s="28">
        <v>1651</v>
      </c>
    </row>
    <row r="834" hidden="1" spans="1:7">
      <c r="A834" s="28">
        <v>33405700126</v>
      </c>
      <c r="B834" s="28">
        <v>0</v>
      </c>
      <c r="C834" s="28">
        <v>0</v>
      </c>
      <c r="D834" s="28">
        <v>0</v>
      </c>
      <c r="E834" s="28">
        <v>0</v>
      </c>
      <c r="F834" s="28">
        <v>0</v>
      </c>
      <c r="G834" s="28">
        <v>500</v>
      </c>
    </row>
    <row r="835" hidden="1" spans="1:7">
      <c r="A835" s="28">
        <v>33405700125</v>
      </c>
      <c r="B835" s="28">
        <v>0</v>
      </c>
      <c r="C835" s="28">
        <v>0</v>
      </c>
      <c r="D835" s="28">
        <v>0</v>
      </c>
      <c r="E835" s="28">
        <v>0</v>
      </c>
      <c r="F835" s="28">
        <v>0</v>
      </c>
      <c r="G835" s="28">
        <v>714</v>
      </c>
    </row>
    <row r="836" hidden="1" spans="1:7">
      <c r="A836" s="28">
        <v>33405700124</v>
      </c>
      <c r="B836" s="28">
        <v>0</v>
      </c>
      <c r="C836" s="28">
        <v>0</v>
      </c>
      <c r="D836" s="28">
        <v>0</v>
      </c>
      <c r="E836" s="28">
        <v>0</v>
      </c>
      <c r="F836" s="28">
        <v>0</v>
      </c>
      <c r="G836" s="28">
        <v>3386</v>
      </c>
    </row>
    <row r="837" hidden="1" spans="1:7">
      <c r="A837" s="28">
        <v>33405700122</v>
      </c>
      <c r="B837" s="28">
        <v>0</v>
      </c>
      <c r="C837" s="28">
        <v>0</v>
      </c>
      <c r="D837" s="28">
        <v>0</v>
      </c>
      <c r="E837" s="28">
        <v>0</v>
      </c>
      <c r="F837" s="28">
        <v>0</v>
      </c>
      <c r="G837" s="28">
        <v>1522</v>
      </c>
    </row>
    <row r="838" hidden="1" spans="1:7">
      <c r="A838" s="28">
        <v>33405600141</v>
      </c>
      <c r="B838" s="28">
        <v>6</v>
      </c>
      <c r="C838" s="28">
        <v>6</v>
      </c>
      <c r="D838" s="28">
        <v>1</v>
      </c>
      <c r="E838" s="28">
        <v>0</v>
      </c>
      <c r="F838" s="28">
        <v>0</v>
      </c>
      <c r="G838" s="28">
        <v>2177</v>
      </c>
    </row>
    <row r="839" hidden="1" spans="1:7">
      <c r="A839" s="28">
        <v>33405700121</v>
      </c>
      <c r="B839" s="28">
        <v>0</v>
      </c>
      <c r="C839" s="28">
        <v>0</v>
      </c>
      <c r="D839" s="28">
        <v>0</v>
      </c>
      <c r="E839" s="28">
        <v>0</v>
      </c>
      <c r="F839" s="28">
        <v>0</v>
      </c>
      <c r="G839" s="28">
        <v>1707</v>
      </c>
    </row>
    <row r="840" hidden="1" spans="1:7">
      <c r="A840" s="28">
        <v>33405700120</v>
      </c>
      <c r="B840" s="28">
        <v>0</v>
      </c>
      <c r="C840" s="28">
        <v>0</v>
      </c>
      <c r="D840" s="28">
        <v>0</v>
      </c>
      <c r="E840" s="28">
        <v>0</v>
      </c>
      <c r="F840" s="28">
        <v>0</v>
      </c>
      <c r="G840" s="28">
        <v>1407</v>
      </c>
    </row>
    <row r="841" hidden="1" spans="1:7">
      <c r="A841" s="28">
        <v>33405700119</v>
      </c>
      <c r="B841" s="28">
        <v>1</v>
      </c>
      <c r="C841" s="28">
        <v>1</v>
      </c>
      <c r="D841" s="28">
        <v>1</v>
      </c>
      <c r="E841" s="28">
        <v>0</v>
      </c>
      <c r="F841" s="28">
        <v>0</v>
      </c>
      <c r="G841" s="28">
        <v>4081</v>
      </c>
    </row>
    <row r="842" hidden="1" spans="1:7">
      <c r="A842" s="28">
        <v>33405700118</v>
      </c>
      <c r="B842" s="28">
        <v>0</v>
      </c>
      <c r="C842" s="28">
        <v>0</v>
      </c>
      <c r="D842" s="28">
        <v>0</v>
      </c>
      <c r="E842" s="28">
        <v>0</v>
      </c>
      <c r="F842" s="28">
        <v>0</v>
      </c>
      <c r="G842" s="28">
        <v>902</v>
      </c>
    </row>
    <row r="843" hidden="1" spans="1:7">
      <c r="A843" s="28">
        <v>33405700117</v>
      </c>
      <c r="B843" s="28">
        <v>0</v>
      </c>
      <c r="C843" s="28">
        <v>0</v>
      </c>
      <c r="D843" s="28">
        <v>0</v>
      </c>
      <c r="E843" s="28">
        <v>0</v>
      </c>
      <c r="F843" s="28">
        <v>0</v>
      </c>
      <c r="G843" s="28">
        <v>641</v>
      </c>
    </row>
    <row r="844" hidden="1" spans="1:7">
      <c r="A844" s="28">
        <v>33405700116</v>
      </c>
      <c r="B844" s="28">
        <v>0</v>
      </c>
      <c r="C844" s="28">
        <v>0</v>
      </c>
      <c r="D844" s="28">
        <v>0</v>
      </c>
      <c r="E844" s="28">
        <v>0</v>
      </c>
      <c r="F844" s="28">
        <v>0</v>
      </c>
      <c r="G844" s="28">
        <v>1124</v>
      </c>
    </row>
    <row r="845" hidden="1" spans="1:7">
      <c r="A845" s="28">
        <v>33405700115</v>
      </c>
      <c r="B845" s="28">
        <v>0</v>
      </c>
      <c r="C845" s="28">
        <v>0</v>
      </c>
      <c r="D845" s="28">
        <v>0</v>
      </c>
      <c r="E845" s="28">
        <v>0</v>
      </c>
      <c r="F845" s="28">
        <v>0</v>
      </c>
      <c r="G845" s="28">
        <v>536</v>
      </c>
    </row>
    <row r="846" hidden="1" spans="1:7">
      <c r="A846" s="28">
        <v>33405700114</v>
      </c>
      <c r="B846" s="28">
        <v>0</v>
      </c>
      <c r="C846" s="28">
        <v>0</v>
      </c>
      <c r="D846" s="28">
        <v>0</v>
      </c>
      <c r="E846" s="28">
        <v>0</v>
      </c>
      <c r="F846" s="28">
        <v>0</v>
      </c>
      <c r="G846" s="28">
        <v>1332</v>
      </c>
    </row>
    <row r="847" hidden="1" spans="1:7">
      <c r="A847" s="28">
        <v>33405700113</v>
      </c>
      <c r="B847" s="28">
        <v>5</v>
      </c>
      <c r="C847" s="28">
        <v>5</v>
      </c>
      <c r="D847" s="28">
        <v>1</v>
      </c>
      <c r="E847" s="28">
        <v>0</v>
      </c>
      <c r="F847" s="28">
        <v>0</v>
      </c>
      <c r="G847" s="28">
        <v>1789</v>
      </c>
    </row>
    <row r="848" hidden="1" spans="1:7">
      <c r="A848" s="28">
        <v>33405600153</v>
      </c>
      <c r="B848" s="28">
        <v>0</v>
      </c>
      <c r="C848" s="28">
        <v>0</v>
      </c>
      <c r="D848" s="28">
        <v>0</v>
      </c>
      <c r="E848" s="28">
        <v>0</v>
      </c>
      <c r="F848" s="28">
        <v>0</v>
      </c>
      <c r="G848" s="28">
        <v>153</v>
      </c>
    </row>
    <row r="849" hidden="1" spans="1:7">
      <c r="A849" s="28">
        <v>33405600152</v>
      </c>
      <c r="B849" s="28">
        <v>0</v>
      </c>
      <c r="C849" s="28">
        <v>0</v>
      </c>
      <c r="D849" s="28">
        <v>0</v>
      </c>
      <c r="E849" s="28">
        <v>0</v>
      </c>
      <c r="F849" s="28">
        <v>0</v>
      </c>
      <c r="G849" s="28">
        <v>2169</v>
      </c>
    </row>
    <row r="850" hidden="1" spans="1:7">
      <c r="A850" s="28">
        <v>33405600150</v>
      </c>
      <c r="B850" s="28">
        <v>0</v>
      </c>
      <c r="C850" s="28">
        <v>0</v>
      </c>
      <c r="D850" s="28">
        <v>0</v>
      </c>
      <c r="E850" s="28">
        <v>0</v>
      </c>
      <c r="F850" s="28">
        <v>0</v>
      </c>
      <c r="G850" s="28">
        <v>887</v>
      </c>
    </row>
    <row r="851" hidden="1" spans="1:7">
      <c r="A851" s="28">
        <v>33405600143</v>
      </c>
      <c r="B851" s="28">
        <v>0</v>
      </c>
      <c r="C851" s="28">
        <v>0</v>
      </c>
      <c r="D851" s="28">
        <v>0</v>
      </c>
      <c r="E851" s="28">
        <v>0</v>
      </c>
      <c r="F851" s="28">
        <v>0</v>
      </c>
      <c r="G851" s="28">
        <v>475</v>
      </c>
    </row>
    <row r="852" hidden="1" spans="1:7">
      <c r="A852" s="28">
        <v>33405600142</v>
      </c>
      <c r="B852" s="28">
        <v>0</v>
      </c>
      <c r="C852" s="28">
        <v>0</v>
      </c>
      <c r="D852" s="28">
        <v>0</v>
      </c>
      <c r="E852" s="28">
        <v>0</v>
      </c>
      <c r="F852" s="28">
        <v>0</v>
      </c>
      <c r="G852" s="28">
        <v>551</v>
      </c>
    </row>
    <row r="853" hidden="1" spans="1:7">
      <c r="A853" s="28">
        <v>33411200105</v>
      </c>
      <c r="B853" s="28">
        <v>2</v>
      </c>
      <c r="C853" s="28">
        <v>2</v>
      </c>
      <c r="D853" s="28">
        <v>1</v>
      </c>
      <c r="E853" s="28">
        <v>0</v>
      </c>
      <c r="F853" s="28">
        <v>0</v>
      </c>
      <c r="G853" s="28">
        <v>0</v>
      </c>
    </row>
    <row r="854" spans="2:7">
      <c r="B854">
        <f t="shared" ref="B854:G854" si="0">SUBTOTAL(9,B21:B660)</f>
        <v>3244520</v>
      </c>
      <c r="C854">
        <f t="shared" si="0"/>
        <v>2702855</v>
      </c>
      <c r="D854">
        <f t="shared" si="0"/>
        <v>166.2125170893</v>
      </c>
      <c r="E854">
        <f t="shared" si="0"/>
        <v>541665</v>
      </c>
      <c r="F854">
        <f t="shared" si="0"/>
        <v>23.7874829108</v>
      </c>
      <c r="G854">
        <f t="shared" si="0"/>
        <v>1695728</v>
      </c>
    </row>
    <row r="856" spans="5:5">
      <c r="E856">
        <f>E854/B854</f>
        <v>0.166947653273828</v>
      </c>
    </row>
  </sheetData>
  <autoFilter ref="A2:G853">
    <filterColumn colId="1">
      <customFilters>
        <customFilter operator="greaterThanOrEqual" val="300"/>
      </customFilters>
    </filterColumn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zoomScale="175" zoomScaleNormal="175" workbookViewId="0">
      <selection activeCell="L9" sqref="L9"/>
    </sheetView>
  </sheetViews>
  <sheetFormatPr defaultColWidth="9.14285714285714" defaultRowHeight="12"/>
  <sheetData>
    <row r="1" ht="12.75" spans="1:1">
      <c r="A1" s="6" t="s">
        <v>1389</v>
      </c>
    </row>
    <row r="2" ht="12.75" spans="1:1">
      <c r="A2" s="6" t="s">
        <v>1390</v>
      </c>
    </row>
    <row r="3" ht="12.75" spans="1:1">
      <c r="A3" s="6" t="s">
        <v>1391</v>
      </c>
    </row>
    <row r="4" ht="12.75" spans="1:1">
      <c r="A4" s="6" t="s">
        <v>1392</v>
      </c>
    </row>
    <row r="5" ht="12.75" spans="1:1">
      <c r="A5" s="6" t="s">
        <v>1393</v>
      </c>
    </row>
    <row r="6" ht="12.75" spans="1:1">
      <c r="A6" s="6" t="s">
        <v>1394</v>
      </c>
    </row>
    <row r="7" ht="12.75" spans="1:1">
      <c r="A7" s="6" t="s">
        <v>1395</v>
      </c>
    </row>
    <row r="8" ht="12.75" spans="1:1">
      <c r="A8" s="6" t="s">
        <v>1396</v>
      </c>
    </row>
    <row r="9" ht="12.75" spans="1:1">
      <c r="A9" s="6" t="s">
        <v>1397</v>
      </c>
    </row>
    <row r="10" ht="12.75" spans="1:1">
      <c r="A10" s="6" t="s">
        <v>1398</v>
      </c>
    </row>
    <row r="11" ht="12.75" spans="1:1">
      <c r="A11" s="6" t="s">
        <v>1399</v>
      </c>
    </row>
    <row r="12" ht="12.75" spans="1:1">
      <c r="A12" s="6" t="s">
        <v>1400</v>
      </c>
    </row>
    <row r="13" ht="12.75" spans="1:1">
      <c r="A13" s="6" t="s">
        <v>1401</v>
      </c>
    </row>
    <row r="14" ht="12.75" spans="1:1">
      <c r="A14" s="6" t="s">
        <v>1402</v>
      </c>
    </row>
    <row r="15" s="25" customFormat="1" ht="12.75" spans="1:1">
      <c r="A15" s="26" t="s">
        <v>1403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6"/>
  <sheetViews>
    <sheetView zoomScale="160" zoomScaleNormal="160" workbookViewId="0">
      <selection activeCell="K22" sqref="K22"/>
    </sheetView>
  </sheetViews>
  <sheetFormatPr defaultColWidth="9.14285714285714" defaultRowHeight="12"/>
  <cols>
    <col min="2" max="2" width="11.4857142857143" customWidth="1"/>
    <col min="14" max="14" width="48.8190476190476" customWidth="1"/>
    <col min="15" max="15" width="9.67619047619048" customWidth="1"/>
    <col min="17" max="17" width="12.8571428571429"/>
    <col min="19" max="19" width="12.8571428571429"/>
  </cols>
  <sheetData>
    <row r="1" ht="14.25" spans="1:1">
      <c r="A1" s="5" t="s">
        <v>1404</v>
      </c>
    </row>
    <row r="2" ht="12.75" spans="1:1">
      <c r="A2" s="6" t="s">
        <v>1405</v>
      </c>
    </row>
    <row r="3" s="1" customFormat="1" ht="12.75" spans="1:9">
      <c r="A3" s="7" t="s">
        <v>1406</v>
      </c>
      <c r="I3" s="17"/>
    </row>
    <row r="4" ht="14.25" spans="1:1">
      <c r="A4" s="6" t="s">
        <v>1407</v>
      </c>
    </row>
    <row r="5" ht="12.75" spans="1:1">
      <c r="A5" s="6" t="s">
        <v>1408</v>
      </c>
    </row>
    <row r="6" s="2" customFormat="1" ht="12.75" spans="1:10">
      <c r="A6" s="8" t="s">
        <v>1409</v>
      </c>
      <c r="J6" s="18" t="s">
        <v>1410</v>
      </c>
    </row>
    <row r="7" s="2" customFormat="1" ht="31" customHeight="1" spans="1:10">
      <c r="A7" s="9" t="s">
        <v>1411</v>
      </c>
      <c r="J7" s="18"/>
    </row>
    <row r="8" s="3" customFormat="1" ht="12.75" spans="1:9">
      <c r="A8" s="10" t="s">
        <v>1412</v>
      </c>
      <c r="I8" s="19"/>
    </row>
    <row r="9" s="3" customFormat="1" ht="12.75" spans="1:1">
      <c r="A9" s="10" t="s">
        <v>1413</v>
      </c>
    </row>
    <row r="10" ht="12.75" spans="1:1">
      <c r="A10" s="6" t="s">
        <v>1414</v>
      </c>
    </row>
    <row r="11" s="4" customFormat="1" ht="12.75" spans="1:10">
      <c r="A11" s="11" t="s">
        <v>1415</v>
      </c>
      <c r="J11" s="13" t="s">
        <v>1416</v>
      </c>
    </row>
    <row r="12" s="4" customFormat="1" ht="12.75" spans="1:10">
      <c r="A12" s="11" t="s">
        <v>1417</v>
      </c>
      <c r="J12" s="13" t="s">
        <v>1418</v>
      </c>
    </row>
    <row r="13" spans="14:14">
      <c r="N13" t="s">
        <v>1419</v>
      </c>
    </row>
    <row r="14" spans="2:20">
      <c r="B14" s="12" t="s">
        <v>1420</v>
      </c>
      <c r="C14" s="577" t="s">
        <v>1421</v>
      </c>
      <c r="D14" s="577" t="s">
        <v>1422</v>
      </c>
      <c r="N14" s="21"/>
      <c r="O14" s="21" t="s">
        <v>180</v>
      </c>
      <c r="P14" s="21" t="s">
        <v>181</v>
      </c>
      <c r="Q14" s="21" t="s">
        <v>182</v>
      </c>
      <c r="R14" s="21" t="s">
        <v>183</v>
      </c>
      <c r="S14" s="21" t="s">
        <v>184</v>
      </c>
      <c r="T14" s="21" t="s">
        <v>185</v>
      </c>
    </row>
    <row r="15" ht="15.75" spans="4:20">
      <c r="D15" s="577" t="s">
        <v>1423</v>
      </c>
      <c r="N15" s="578" t="s">
        <v>1424</v>
      </c>
      <c r="O15" s="21">
        <v>1</v>
      </c>
      <c r="P15" s="21">
        <v>0</v>
      </c>
      <c r="Q15" s="21">
        <v>0</v>
      </c>
      <c r="R15" s="21">
        <v>1</v>
      </c>
      <c r="S15" s="21">
        <v>1</v>
      </c>
      <c r="T15" s="21">
        <v>1</v>
      </c>
    </row>
    <row r="16" ht="15.75" spans="4:20">
      <c r="D16" s="577" t="s">
        <v>1425</v>
      </c>
      <c r="N16" s="22" t="s">
        <v>1426</v>
      </c>
      <c r="O16" s="21">
        <v>2</v>
      </c>
      <c r="P16" s="21">
        <v>1</v>
      </c>
      <c r="Q16" s="21">
        <v>0.5</v>
      </c>
      <c r="R16" s="21">
        <v>1</v>
      </c>
      <c r="S16" s="21">
        <v>0.5</v>
      </c>
      <c r="T16" s="21">
        <v>1</v>
      </c>
    </row>
    <row r="17" ht="15.75" spans="2:20">
      <c r="B17" s="13" t="s">
        <v>1427</v>
      </c>
      <c r="C17" s="579" t="s">
        <v>1428</v>
      </c>
      <c r="D17" s="577" t="s">
        <v>1429</v>
      </c>
      <c r="N17" s="22" t="s">
        <v>1430</v>
      </c>
      <c r="O17" s="21">
        <v>3</v>
      </c>
      <c r="P17" s="21">
        <v>2</v>
      </c>
      <c r="Q17" s="21">
        <v>0.666666666667</v>
      </c>
      <c r="R17" s="21">
        <v>1</v>
      </c>
      <c r="S17" s="21">
        <v>0.333333333333</v>
      </c>
      <c r="T17" s="21">
        <v>1</v>
      </c>
    </row>
    <row r="18" ht="15.75" spans="2:20">
      <c r="B18" s="13" t="s">
        <v>1431</v>
      </c>
      <c r="C18" s="579" t="s">
        <v>1432</v>
      </c>
      <c r="D18" s="577" t="s">
        <v>1433</v>
      </c>
      <c r="I18" s="20"/>
      <c r="N18" s="22" t="s">
        <v>1434</v>
      </c>
      <c r="O18" s="21">
        <v>11</v>
      </c>
      <c r="P18" s="21">
        <v>8</v>
      </c>
      <c r="Q18" s="21">
        <v>0.727272727273</v>
      </c>
      <c r="R18" s="21">
        <v>3</v>
      </c>
      <c r="S18" s="21">
        <v>0.272727272727</v>
      </c>
      <c r="T18" s="21">
        <v>1</v>
      </c>
    </row>
    <row r="19" ht="15.75" spans="2:20">
      <c r="B19" s="12" t="s">
        <v>808</v>
      </c>
      <c r="C19" s="577" t="s">
        <v>1435</v>
      </c>
      <c r="D19" s="577" t="s">
        <v>1436</v>
      </c>
      <c r="N19" s="22" t="s">
        <v>1437</v>
      </c>
      <c r="O19" s="21">
        <v>41</v>
      </c>
      <c r="P19" s="21">
        <v>30</v>
      </c>
      <c r="Q19" s="21">
        <v>0.731707317073</v>
      </c>
      <c r="R19" s="21">
        <v>11</v>
      </c>
      <c r="S19" s="21">
        <v>0.268292682927</v>
      </c>
      <c r="T19" s="21">
        <v>8</v>
      </c>
    </row>
    <row r="20" ht="15.75" spans="4:20">
      <c r="D20" s="577" t="s">
        <v>1438</v>
      </c>
      <c r="N20" s="22" t="s">
        <v>1439</v>
      </c>
      <c r="O20" s="21">
        <v>16</v>
      </c>
      <c r="P20" s="21">
        <v>12</v>
      </c>
      <c r="Q20" s="21">
        <v>0.75</v>
      </c>
      <c r="R20" s="21">
        <v>4</v>
      </c>
      <c r="S20" s="21">
        <v>0.25</v>
      </c>
      <c r="T20" s="21">
        <v>4</v>
      </c>
    </row>
    <row r="21" ht="15.75" spans="2:20">
      <c r="B21" s="14" t="s">
        <v>1440</v>
      </c>
      <c r="C21" s="580" t="s">
        <v>1441</v>
      </c>
      <c r="D21" s="580" t="s">
        <v>1442</v>
      </c>
      <c r="N21" s="23" t="s">
        <v>1443</v>
      </c>
      <c r="O21" s="24">
        <v>149</v>
      </c>
      <c r="P21" s="24">
        <v>112</v>
      </c>
      <c r="Q21" s="24">
        <v>0.751677852349</v>
      </c>
      <c r="R21" s="24">
        <v>37</v>
      </c>
      <c r="S21" s="24">
        <v>0.248322147651</v>
      </c>
      <c r="T21" s="24">
        <v>46</v>
      </c>
    </row>
    <row r="22" ht="15.75" spans="2:20">
      <c r="B22" s="3"/>
      <c r="C22" s="3"/>
      <c r="D22" s="580" t="s">
        <v>1444</v>
      </c>
      <c r="N22" s="23" t="s">
        <v>1445</v>
      </c>
      <c r="O22" s="24">
        <v>78</v>
      </c>
      <c r="P22" s="24">
        <v>59</v>
      </c>
      <c r="Q22" s="24">
        <v>0.75641025641</v>
      </c>
      <c r="R22" s="24">
        <v>19</v>
      </c>
      <c r="S22" s="24">
        <v>0.24358974359</v>
      </c>
      <c r="T22" s="24">
        <v>27</v>
      </c>
    </row>
    <row r="23" ht="15.75" spans="14:20">
      <c r="N23" s="22" t="s">
        <v>1446</v>
      </c>
      <c r="O23" s="21">
        <v>625</v>
      </c>
      <c r="P23" s="21">
        <v>478</v>
      </c>
      <c r="Q23" s="21">
        <v>0.7648</v>
      </c>
      <c r="R23" s="21">
        <v>147</v>
      </c>
      <c r="S23" s="21">
        <v>0.2352</v>
      </c>
      <c r="T23" s="21">
        <v>163</v>
      </c>
    </row>
    <row r="24" ht="15.75" spans="14:20">
      <c r="N24" s="22" t="s">
        <v>1447</v>
      </c>
      <c r="O24" s="21">
        <v>84</v>
      </c>
      <c r="P24" s="21">
        <v>65</v>
      </c>
      <c r="Q24" s="21">
        <v>0.77380952381</v>
      </c>
      <c r="R24" s="21">
        <v>19</v>
      </c>
      <c r="S24" s="21">
        <v>0.22619047619</v>
      </c>
      <c r="T24" s="21">
        <v>19</v>
      </c>
    </row>
    <row r="25" ht="15.75" spans="14:20">
      <c r="N25" s="22" t="s">
        <v>1448</v>
      </c>
      <c r="O25" s="21">
        <v>31</v>
      </c>
      <c r="P25" s="21">
        <v>24</v>
      </c>
      <c r="Q25" s="21">
        <v>0.774193548387</v>
      </c>
      <c r="R25" s="21">
        <v>7</v>
      </c>
      <c r="S25" s="21">
        <v>0.225806451613</v>
      </c>
      <c r="T25" s="21">
        <v>3</v>
      </c>
    </row>
    <row r="26" ht="15.75" spans="14:20">
      <c r="N26" s="22" t="s">
        <v>1449</v>
      </c>
      <c r="O26" s="21">
        <v>2059</v>
      </c>
      <c r="P26" s="21">
        <v>1620</v>
      </c>
      <c r="Q26" s="21">
        <v>0.78678970374</v>
      </c>
      <c r="R26" s="21">
        <v>439</v>
      </c>
      <c r="S26" s="21">
        <v>0.21321029626</v>
      </c>
      <c r="T26" s="21">
        <v>532</v>
      </c>
    </row>
    <row r="27" ht="15.75" spans="14:20">
      <c r="N27" s="22" t="s">
        <v>1450</v>
      </c>
      <c r="O27" s="21">
        <v>9139</v>
      </c>
      <c r="P27" s="21">
        <v>7285</v>
      </c>
      <c r="Q27" s="21">
        <v>0.797133165554</v>
      </c>
      <c r="R27" s="21">
        <v>1854</v>
      </c>
      <c r="S27" s="21">
        <v>0.202866834446</v>
      </c>
      <c r="T27" s="21">
        <v>2322</v>
      </c>
    </row>
    <row r="28" ht="15.75" spans="14:20">
      <c r="N28" s="22" t="s">
        <v>1451</v>
      </c>
      <c r="O28" s="21">
        <v>794</v>
      </c>
      <c r="P28" s="21">
        <v>633</v>
      </c>
      <c r="Q28" s="21">
        <v>0.797229219144</v>
      </c>
      <c r="R28" s="21">
        <v>161</v>
      </c>
      <c r="S28" s="21">
        <v>0.202770780856</v>
      </c>
      <c r="T28" s="21">
        <v>200</v>
      </c>
    </row>
    <row r="29" ht="15.75" spans="14:20">
      <c r="N29" s="22" t="s">
        <v>1452</v>
      </c>
      <c r="O29" s="21">
        <v>176163</v>
      </c>
      <c r="P29" s="21">
        <v>143629</v>
      </c>
      <c r="Q29" s="21">
        <v>0.815318767278</v>
      </c>
      <c r="R29" s="21">
        <v>32534</v>
      </c>
      <c r="S29" s="21">
        <v>0.184681232722</v>
      </c>
      <c r="T29" s="21">
        <v>39992</v>
      </c>
    </row>
    <row r="30" ht="15.75" spans="14:20">
      <c r="N30" s="22" t="s">
        <v>1453</v>
      </c>
      <c r="O30" s="21">
        <v>12650</v>
      </c>
      <c r="P30" s="21">
        <v>10534</v>
      </c>
      <c r="Q30" s="21">
        <v>0.832727272727</v>
      </c>
      <c r="R30" s="21">
        <v>2116</v>
      </c>
      <c r="S30" s="21">
        <v>0.167272727273</v>
      </c>
      <c r="T30" s="21">
        <v>3170</v>
      </c>
    </row>
    <row r="31" ht="15.75" spans="1:20">
      <c r="A31" s="6" t="s">
        <v>1454</v>
      </c>
      <c r="N31" s="22" t="s">
        <v>1455</v>
      </c>
      <c r="O31" s="21">
        <v>378</v>
      </c>
      <c r="P31" s="21">
        <v>317</v>
      </c>
      <c r="Q31" s="21">
        <v>0.838624338624</v>
      </c>
      <c r="R31" s="21">
        <v>61</v>
      </c>
      <c r="S31" s="21">
        <v>0.161375661376</v>
      </c>
      <c r="T31" s="21">
        <v>116</v>
      </c>
    </row>
    <row r="32" ht="15.75" spans="1:20">
      <c r="A32" s="6" t="s">
        <v>1456</v>
      </c>
      <c r="N32" s="22" t="s">
        <v>1457</v>
      </c>
      <c r="O32" s="21">
        <v>57</v>
      </c>
      <c r="P32" s="21">
        <v>48</v>
      </c>
      <c r="Q32" s="21">
        <v>0.842105263158</v>
      </c>
      <c r="R32" s="21">
        <v>9</v>
      </c>
      <c r="S32" s="21">
        <v>0.157894736842</v>
      </c>
      <c r="T32" s="21">
        <v>11</v>
      </c>
    </row>
    <row r="33" ht="15.75" spans="1:20">
      <c r="A33" s="6" t="s">
        <v>1458</v>
      </c>
      <c r="N33" s="22" t="s">
        <v>1459</v>
      </c>
      <c r="O33" s="21">
        <v>7</v>
      </c>
      <c r="P33" s="21">
        <v>6</v>
      </c>
      <c r="Q33" s="21">
        <v>0.857142857143</v>
      </c>
      <c r="R33" s="21">
        <v>1</v>
      </c>
      <c r="S33" s="21">
        <v>0.142857142857</v>
      </c>
      <c r="T33" s="21">
        <v>1</v>
      </c>
    </row>
    <row r="34" ht="15.75" spans="1:20">
      <c r="A34" s="6" t="s">
        <v>1460</v>
      </c>
      <c r="N34" s="22" t="s">
        <v>1461</v>
      </c>
      <c r="O34" s="21">
        <v>7</v>
      </c>
      <c r="P34" s="21">
        <v>6</v>
      </c>
      <c r="Q34" s="21">
        <v>0.857142857143</v>
      </c>
      <c r="R34" s="21">
        <v>1</v>
      </c>
      <c r="S34" s="21">
        <v>0.142857142857</v>
      </c>
      <c r="T34" s="21">
        <v>5</v>
      </c>
    </row>
    <row r="35" ht="15.75" spans="1:20">
      <c r="A35" s="10" t="s">
        <v>1462</v>
      </c>
      <c r="B35" s="3"/>
      <c r="C35" s="3"/>
      <c r="D35" s="3"/>
      <c r="E35" s="3"/>
      <c r="F35" s="3"/>
      <c r="G35" s="3"/>
      <c r="H35" s="3"/>
      <c r="I35" s="3"/>
      <c r="J35" s="3"/>
      <c r="N35" s="22" t="s">
        <v>1463</v>
      </c>
      <c r="O35" s="21">
        <v>1048</v>
      </c>
      <c r="P35" s="21">
        <v>902</v>
      </c>
      <c r="Q35" s="21">
        <v>0.860687022901</v>
      </c>
      <c r="R35" s="21">
        <v>146</v>
      </c>
      <c r="S35" s="21">
        <v>0.139312977099</v>
      </c>
      <c r="T35" s="21">
        <v>375</v>
      </c>
    </row>
    <row r="36" ht="15.75" spans="1:20">
      <c r="A36" s="10" t="s">
        <v>1464</v>
      </c>
      <c r="B36" s="3"/>
      <c r="C36" s="3"/>
      <c r="D36" s="3"/>
      <c r="E36" s="3"/>
      <c r="F36" s="3"/>
      <c r="G36" s="3"/>
      <c r="H36" s="3"/>
      <c r="I36" s="3"/>
      <c r="J36" s="3"/>
      <c r="K36" s="12" t="s">
        <v>1465</v>
      </c>
      <c r="N36" s="22" t="s">
        <v>1466</v>
      </c>
      <c r="O36" s="21">
        <v>29</v>
      </c>
      <c r="P36" s="21">
        <v>25</v>
      </c>
      <c r="Q36" s="21">
        <v>0.862068965517</v>
      </c>
      <c r="R36" s="21">
        <v>4</v>
      </c>
      <c r="S36" s="21">
        <v>0.137931034483</v>
      </c>
      <c r="T36" s="21">
        <v>1</v>
      </c>
    </row>
    <row r="37" ht="15.75" spans="1:20">
      <c r="A37" s="10" t="s">
        <v>1467</v>
      </c>
      <c r="B37" s="3"/>
      <c r="C37" s="3"/>
      <c r="D37" s="3"/>
      <c r="E37" s="3"/>
      <c r="F37" s="3"/>
      <c r="G37" s="3"/>
      <c r="H37" s="3"/>
      <c r="I37" s="3"/>
      <c r="J37" s="3"/>
      <c r="N37" s="22" t="s">
        <v>1468</v>
      </c>
      <c r="O37" s="21">
        <v>199</v>
      </c>
      <c r="P37" s="21">
        <v>172</v>
      </c>
      <c r="Q37" s="21">
        <v>0.86432160804</v>
      </c>
      <c r="R37" s="21">
        <v>27</v>
      </c>
      <c r="S37" s="21">
        <v>0.13567839196</v>
      </c>
      <c r="T37" s="21">
        <v>67</v>
      </c>
    </row>
    <row r="38" ht="15.75" spans="1:20">
      <c r="A38" s="10" t="s">
        <v>1469</v>
      </c>
      <c r="B38" s="3"/>
      <c r="C38" s="3"/>
      <c r="D38" s="3"/>
      <c r="E38" s="3"/>
      <c r="F38" s="3"/>
      <c r="G38" s="3"/>
      <c r="H38" s="3"/>
      <c r="I38" s="3"/>
      <c r="J38" s="3"/>
      <c r="N38" s="22" t="s">
        <v>1470</v>
      </c>
      <c r="O38" s="21">
        <v>16</v>
      </c>
      <c r="P38" s="21">
        <v>14</v>
      </c>
      <c r="Q38" s="21">
        <v>0.875</v>
      </c>
      <c r="R38" s="21">
        <v>2</v>
      </c>
      <c r="S38" s="21">
        <v>0.125</v>
      </c>
      <c r="T38" s="21">
        <v>4</v>
      </c>
    </row>
    <row r="39" ht="15.75" spans="1:20">
      <c r="A39" s="10" t="s">
        <v>1471</v>
      </c>
      <c r="B39" s="3"/>
      <c r="C39" s="3"/>
      <c r="D39" s="3"/>
      <c r="E39" s="3"/>
      <c r="F39" s="3"/>
      <c r="G39" s="3"/>
      <c r="H39" s="3"/>
      <c r="I39" s="3"/>
      <c r="J39" s="3"/>
      <c r="N39" s="22" t="s">
        <v>1472</v>
      </c>
      <c r="O39" s="21">
        <v>29872</v>
      </c>
      <c r="P39" s="21">
        <v>26255</v>
      </c>
      <c r="Q39" s="21">
        <v>0.878916711302</v>
      </c>
      <c r="R39" s="21">
        <v>3617</v>
      </c>
      <c r="S39" s="21">
        <v>0.121083288698</v>
      </c>
      <c r="T39" s="21">
        <v>9629</v>
      </c>
    </row>
    <row r="40" ht="15.75" spans="1:20">
      <c r="A40" s="5" t="s">
        <v>1473</v>
      </c>
      <c r="N40" s="22" t="s">
        <v>1474</v>
      </c>
      <c r="O40" s="21">
        <v>4153</v>
      </c>
      <c r="P40" s="21">
        <v>3651</v>
      </c>
      <c r="Q40" s="21">
        <v>0.879123525163</v>
      </c>
      <c r="R40" s="21">
        <v>502</v>
      </c>
      <c r="S40" s="21">
        <v>0.120876474837</v>
      </c>
      <c r="T40" s="21">
        <v>1514</v>
      </c>
    </row>
    <row r="41" ht="15.75" spans="1:20">
      <c r="A41" s="6" t="s">
        <v>1475</v>
      </c>
      <c r="N41" s="578" t="s">
        <v>1441</v>
      </c>
      <c r="O41" s="21">
        <v>317746</v>
      </c>
      <c r="P41" s="21">
        <v>279492</v>
      </c>
      <c r="Q41" s="21">
        <v>0.879608240544</v>
      </c>
      <c r="R41" s="21">
        <v>38254</v>
      </c>
      <c r="S41" s="21">
        <v>0.120391759456</v>
      </c>
      <c r="T41" s="21">
        <v>143413</v>
      </c>
    </row>
    <row r="42" ht="15.75" spans="1:20">
      <c r="A42" s="6" t="s">
        <v>1476</v>
      </c>
      <c r="N42" s="22" t="s">
        <v>1477</v>
      </c>
      <c r="O42" s="21">
        <v>25</v>
      </c>
      <c r="P42" s="21">
        <v>22</v>
      </c>
      <c r="Q42" s="21">
        <v>0.88</v>
      </c>
      <c r="R42" s="21">
        <v>3</v>
      </c>
      <c r="S42" s="21">
        <v>0.12</v>
      </c>
      <c r="T42" s="21">
        <v>1</v>
      </c>
    </row>
    <row r="43" ht="15.75" spans="14:20">
      <c r="N43" s="22" t="s">
        <v>1478</v>
      </c>
      <c r="O43" s="21">
        <v>101</v>
      </c>
      <c r="P43" s="21">
        <v>89</v>
      </c>
      <c r="Q43" s="21">
        <v>0.881188118812</v>
      </c>
      <c r="R43" s="21">
        <v>12</v>
      </c>
      <c r="S43" s="21">
        <v>0.118811881188</v>
      </c>
      <c r="T43" s="21">
        <v>13</v>
      </c>
    </row>
    <row r="44" ht="15.75" spans="1:20">
      <c r="A44" s="6" t="s">
        <v>1479</v>
      </c>
      <c r="N44" s="22" t="s">
        <v>1480</v>
      </c>
      <c r="O44" s="21">
        <v>107</v>
      </c>
      <c r="P44" s="21">
        <v>95</v>
      </c>
      <c r="Q44" s="21">
        <v>0.88785046729</v>
      </c>
      <c r="R44" s="21">
        <v>12</v>
      </c>
      <c r="S44" s="21">
        <v>0.11214953271</v>
      </c>
      <c r="T44" s="21">
        <v>25</v>
      </c>
    </row>
    <row r="45" ht="15.75" spans="1:20">
      <c r="A45" s="6" t="s">
        <v>1481</v>
      </c>
      <c r="N45" s="22" t="s">
        <v>1482</v>
      </c>
      <c r="O45" s="21">
        <v>55</v>
      </c>
      <c r="P45" s="21">
        <v>49</v>
      </c>
      <c r="Q45" s="21">
        <v>0.890909090909</v>
      </c>
      <c r="R45" s="21">
        <v>6</v>
      </c>
      <c r="S45" s="21">
        <v>0.109090909091</v>
      </c>
      <c r="T45" s="21">
        <v>21</v>
      </c>
    </row>
    <row r="46" ht="15.75" spans="1:20">
      <c r="A46" s="15" t="s">
        <v>1483</v>
      </c>
      <c r="B46" s="16"/>
      <c r="C46" s="16"/>
      <c r="D46" s="16"/>
      <c r="E46" s="16"/>
      <c r="F46" s="16"/>
      <c r="G46" s="16"/>
      <c r="H46" s="16"/>
      <c r="I46" s="16"/>
      <c r="N46" s="22" t="s">
        <v>1484</v>
      </c>
      <c r="O46" s="21">
        <v>24</v>
      </c>
      <c r="P46" s="21">
        <v>23</v>
      </c>
      <c r="Q46" s="21">
        <v>0.958333333333</v>
      </c>
      <c r="R46" s="21">
        <v>1</v>
      </c>
      <c r="S46" s="21">
        <v>0.0416666666667</v>
      </c>
      <c r="T46" s="21">
        <v>2</v>
      </c>
    </row>
    <row r="47" ht="15.75" spans="1:20">
      <c r="A47" s="15" t="s">
        <v>1485</v>
      </c>
      <c r="B47" s="16"/>
      <c r="C47" s="16"/>
      <c r="D47" s="16"/>
      <c r="E47" s="16"/>
      <c r="F47" s="16"/>
      <c r="G47" s="16"/>
      <c r="H47" s="16"/>
      <c r="I47" s="16"/>
      <c r="N47" s="22" t="s">
        <v>1486</v>
      </c>
      <c r="O47" s="21">
        <v>1</v>
      </c>
      <c r="P47" s="21">
        <v>1</v>
      </c>
      <c r="Q47" s="21">
        <v>1</v>
      </c>
      <c r="R47" s="21">
        <v>0</v>
      </c>
      <c r="S47" s="21">
        <v>0</v>
      </c>
      <c r="T47" s="21">
        <v>2</v>
      </c>
    </row>
    <row r="48" ht="15.75" spans="1:20">
      <c r="A48" s="15" t="s">
        <v>1487</v>
      </c>
      <c r="B48" s="16"/>
      <c r="C48" s="16"/>
      <c r="D48" s="16"/>
      <c r="E48" s="16"/>
      <c r="F48" s="16"/>
      <c r="G48" s="16"/>
      <c r="H48" s="16"/>
      <c r="I48" s="16"/>
      <c r="N48" s="22" t="s">
        <v>1488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1</v>
      </c>
    </row>
    <row r="49" ht="15.75" spans="1:20">
      <c r="A49" s="5" t="s">
        <v>1489</v>
      </c>
      <c r="N49" s="22" t="s">
        <v>1490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1</v>
      </c>
    </row>
    <row r="50" ht="15.75" spans="1:20">
      <c r="A50" s="6" t="s">
        <v>1491</v>
      </c>
      <c r="N50" s="22" t="s">
        <v>1492</v>
      </c>
      <c r="O50" s="21">
        <v>1</v>
      </c>
      <c r="P50" s="21">
        <v>1</v>
      </c>
      <c r="Q50" s="21">
        <v>1</v>
      </c>
      <c r="R50" s="21">
        <v>0</v>
      </c>
      <c r="S50" s="21">
        <v>0</v>
      </c>
      <c r="T50" s="21">
        <v>1</v>
      </c>
    </row>
    <row r="51" ht="15.75" spans="1:20">
      <c r="A51" s="6" t="s">
        <v>1493</v>
      </c>
      <c r="N51" s="22" t="s">
        <v>1494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1</v>
      </c>
    </row>
    <row r="52" ht="15.75" spans="14:20">
      <c r="N52" s="22" t="s">
        <v>1495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1</v>
      </c>
    </row>
    <row r="53" ht="15.75" spans="14:20">
      <c r="N53" s="22" t="s">
        <v>1496</v>
      </c>
      <c r="O53" s="21">
        <v>2</v>
      </c>
      <c r="P53" s="21">
        <v>2</v>
      </c>
      <c r="Q53" s="21">
        <v>1</v>
      </c>
      <c r="R53" s="21">
        <v>0</v>
      </c>
      <c r="S53" s="21">
        <v>0</v>
      </c>
      <c r="T53" s="21">
        <v>1</v>
      </c>
    </row>
    <row r="54" ht="15.75" spans="14:20">
      <c r="N54" s="22" t="s">
        <v>1497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1</v>
      </c>
    </row>
    <row r="55" ht="15.75" spans="14:20">
      <c r="N55" s="22" t="s">
        <v>1498</v>
      </c>
      <c r="O55" s="21">
        <v>1</v>
      </c>
      <c r="P55" s="21">
        <v>1</v>
      </c>
      <c r="Q55" s="21">
        <v>1</v>
      </c>
      <c r="R55" s="21">
        <v>0</v>
      </c>
      <c r="S55" s="21">
        <v>0</v>
      </c>
      <c r="T55" s="21">
        <v>1</v>
      </c>
    </row>
    <row r="56" ht="15.75" spans="14:20">
      <c r="N56" s="22" t="s">
        <v>1499</v>
      </c>
      <c r="O56" s="21">
        <v>8</v>
      </c>
      <c r="P56" s="21">
        <v>8</v>
      </c>
      <c r="Q56" s="21">
        <v>1</v>
      </c>
      <c r="R56" s="21">
        <v>0</v>
      </c>
      <c r="S56" s="21">
        <v>0</v>
      </c>
      <c r="T56" s="21">
        <v>4</v>
      </c>
    </row>
  </sheetData>
  <autoFilter ref="N14:T56"/>
  <mergeCells count="1">
    <mergeCell ref="J6:J7"/>
  </mergeCells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topLeftCell="A3" workbookViewId="0">
      <selection activeCell="K13" sqref="K13"/>
    </sheetView>
  </sheetViews>
  <sheetFormatPr defaultColWidth="9.14285714285714" defaultRowHeight="12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方案</vt:lpstr>
      <vt:lpstr>各个表的情况</vt:lpstr>
      <vt:lpstr>20161209分类器结果</vt:lpstr>
      <vt:lpstr>分类器(old)</vt:lpstr>
      <vt:lpstr>小工单类型 300-0.03</vt:lpstr>
      <vt:lpstr>工单数分布情况</vt:lpstr>
      <vt:lpstr>用电类别</vt:lpstr>
      <vt:lpstr>所属市（区）公司供电单位编码</vt:lpstr>
      <vt:lpstr>供电局编码</vt:lpstr>
      <vt:lpstr>城乡类别标志</vt:lpstr>
      <vt:lpstr>受理时间</vt:lpstr>
      <vt:lpstr>业务类型编码 </vt:lpstr>
      <vt:lpstr>data08 -供电单位编号</vt:lpstr>
      <vt:lpstr>违约金次数</vt:lpstr>
      <vt:lpstr>缴费方式</vt:lpstr>
      <vt:lpstr>电价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hpj</cp:lastModifiedBy>
  <cp:revision>0</cp:revision>
  <dcterms:created xsi:type="dcterms:W3CDTF">2016-12-17T17:56:00Z</dcterms:created>
  <dcterms:modified xsi:type="dcterms:W3CDTF">2016-12-18T16:54:05Z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