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9no. Semestre\Diseño e Innovación\Documentación\"/>
    </mc:Choice>
  </mc:AlternateContent>
  <xr:revisionPtr revIDLastSave="0" documentId="13_ncr:1_{BC73D3AB-B318-45D4-A624-8FC3055410A4}" xr6:coauthVersionLast="47" xr6:coauthVersionMax="47" xr10:uidLastSave="{00000000-0000-0000-0000-000000000000}"/>
  <bookViews>
    <workbookView xWindow="22380" yWindow="2685" windowWidth="15375" windowHeight="7995" xr2:uid="{5A4DCC50-DA45-4216-B893-5354612DC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5" i="1" s="1"/>
  <c r="D29" i="1" s="1"/>
  <c r="D28" i="1"/>
  <c r="D21" i="1"/>
  <c r="D23" i="1" s="1"/>
  <c r="D5" i="1"/>
  <c r="D32" i="1" l="1"/>
  <c r="D17" i="1"/>
  <c r="D19" i="1"/>
  <c r="D22" i="1" s="1"/>
  <c r="D31" i="1" l="1"/>
</calcChain>
</file>

<file path=xl/sharedStrings.xml><?xml version="1.0" encoding="utf-8"?>
<sst xmlns="http://schemas.openxmlformats.org/spreadsheetml/2006/main" count="53" uniqueCount="39">
  <si>
    <t>Velocidad de entrada</t>
  </si>
  <si>
    <t>Velocidad de salida</t>
  </si>
  <si>
    <t>rpm</t>
  </si>
  <si>
    <t>Potencia del sistema</t>
  </si>
  <si>
    <t>Par de torsión</t>
  </si>
  <si>
    <t>N-m</t>
  </si>
  <si>
    <t>W</t>
  </si>
  <si>
    <t>e</t>
  </si>
  <si>
    <t>m</t>
  </si>
  <si>
    <t xml:space="preserve">Ángulo de presión </t>
  </si>
  <si>
    <t>Velocidad de salida real</t>
  </si>
  <si>
    <t>P</t>
  </si>
  <si>
    <t>T</t>
  </si>
  <si>
    <t>w2</t>
  </si>
  <si>
    <t>w5</t>
  </si>
  <si>
    <t>phi</t>
  </si>
  <si>
    <t>N2, N4</t>
  </si>
  <si>
    <t>N3, N5</t>
  </si>
  <si>
    <t>dientes</t>
  </si>
  <si>
    <t>Velocidad intermedia</t>
  </si>
  <si>
    <t>w3, w4</t>
  </si>
  <si>
    <t>T2</t>
  </si>
  <si>
    <t>T3</t>
  </si>
  <si>
    <t>T5</t>
  </si>
  <si>
    <t>Torques</t>
  </si>
  <si>
    <t>Número de dientes</t>
  </si>
  <si>
    <t>RELACIONES DE VELOCIDAD, PAR DE TORSIÓN Y ENGRANES</t>
  </si>
  <si>
    <t>ESPECIFICACIÓN DE ENGRANES</t>
  </si>
  <si>
    <t>ESPECIFICACIONES</t>
  </si>
  <si>
    <t>Paso diametral mínimo</t>
  </si>
  <si>
    <t>dientes/pulg</t>
  </si>
  <si>
    <t>Y</t>
  </si>
  <si>
    <t>Altura de la caja de engranes</t>
  </si>
  <si>
    <t>d2, d4</t>
  </si>
  <si>
    <t>d3, d5</t>
  </si>
  <si>
    <t>pulg</t>
  </si>
  <si>
    <t xml:space="preserve">Diámetros </t>
  </si>
  <si>
    <t>espesor de la pared</t>
  </si>
  <si>
    <t>holg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</si>
</sst>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2" fillId="0" borderId="8" xfId="0" applyFont="1" applyBorder="1"/>
    <xf numFmtId="11" fontId="1" fillId="0" borderId="2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1" fillId="0" borderId="9" xfId="0" applyFont="1" applyBorder="1" applyAlignment="1">
      <alignment horizontal="right"/>
    </xf>
    <xf numFmtId="2" fontId="1" fillId="0" borderId="2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1DD-C6A6-4A80-945F-6F4EBE29B2B1}">
  <dimension ref="B2:E32"/>
  <sheetViews>
    <sheetView tabSelected="1" topLeftCell="A8" workbookViewId="0">
      <selection activeCell="F26" sqref="F26"/>
    </sheetView>
  </sheetViews>
  <sheetFormatPr baseColWidth="10" defaultRowHeight="15" x14ac:dyDescent="0.25"/>
  <cols>
    <col min="2" max="2" width="34.140625" style="1" customWidth="1"/>
    <col min="3" max="3" width="11.7109375" style="3" customWidth="1"/>
    <col min="4" max="4" width="13.5703125" style="4" bestFit="1" customWidth="1"/>
    <col min="5" max="5" width="15.28515625" style="2" customWidth="1"/>
  </cols>
  <sheetData>
    <row r="2" spans="2:5" x14ac:dyDescent="0.25">
      <c r="B2" s="27" t="s">
        <v>28</v>
      </c>
      <c r="C2" s="27"/>
      <c r="D2" s="27"/>
      <c r="E2" s="27"/>
    </row>
    <row r="4" spans="2:5" x14ac:dyDescent="0.25">
      <c r="B4" s="6" t="s">
        <v>3</v>
      </c>
      <c r="C4" s="3" t="s">
        <v>11</v>
      </c>
      <c r="D4" s="4">
        <v>0.06</v>
      </c>
      <c r="E4" s="2" t="s">
        <v>6</v>
      </c>
    </row>
    <row r="5" spans="2:5" x14ac:dyDescent="0.25">
      <c r="B5" s="6" t="s">
        <v>4</v>
      </c>
      <c r="C5" s="3" t="s">
        <v>12</v>
      </c>
      <c r="D5" s="4">
        <f>D6*D4</f>
        <v>96</v>
      </c>
      <c r="E5" s="2" t="s">
        <v>5</v>
      </c>
    </row>
    <row r="6" spans="2:5" x14ac:dyDescent="0.25">
      <c r="B6" s="6" t="s">
        <v>0</v>
      </c>
      <c r="C6" s="3" t="s">
        <v>13</v>
      </c>
      <c r="D6" s="4">
        <v>1600</v>
      </c>
      <c r="E6" s="2" t="s">
        <v>2</v>
      </c>
    </row>
    <row r="7" spans="2:5" x14ac:dyDescent="0.25">
      <c r="B7" s="6" t="s">
        <v>1</v>
      </c>
      <c r="C7" s="3" t="s">
        <v>14</v>
      </c>
      <c r="D7" s="4">
        <v>80</v>
      </c>
      <c r="E7" s="2" t="s">
        <v>2</v>
      </c>
    </row>
    <row r="8" spans="2:5" x14ac:dyDescent="0.25">
      <c r="B8" s="6" t="s">
        <v>8</v>
      </c>
      <c r="C8" s="3" t="s">
        <v>8</v>
      </c>
      <c r="D8" s="4">
        <v>4</v>
      </c>
    </row>
    <row r="9" spans="2:5" x14ac:dyDescent="0.25">
      <c r="B9" s="6" t="s">
        <v>7</v>
      </c>
      <c r="C9" s="3" t="s">
        <v>7</v>
      </c>
      <c r="D9" s="5">
        <f>D7/D6</f>
        <v>0.05</v>
      </c>
    </row>
    <row r="10" spans="2:5" x14ac:dyDescent="0.25">
      <c r="B10" s="6" t="s">
        <v>9</v>
      </c>
      <c r="C10" s="3" t="s">
        <v>15</v>
      </c>
      <c r="D10" s="4">
        <v>20</v>
      </c>
    </row>
    <row r="11" spans="2:5" x14ac:dyDescent="0.25">
      <c r="B11" s="6"/>
    </row>
    <row r="12" spans="2:5" x14ac:dyDescent="0.25">
      <c r="B12" s="27" t="s">
        <v>26</v>
      </c>
      <c r="C12" s="27"/>
      <c r="D12" s="27"/>
      <c r="E12" s="27"/>
    </row>
    <row r="13" spans="2:5" ht="15.75" thickBot="1" x14ac:dyDescent="0.3">
      <c r="B13" s="6"/>
    </row>
    <row r="14" spans="2:5" x14ac:dyDescent="0.25">
      <c r="B14" s="24" t="s">
        <v>25</v>
      </c>
      <c r="C14" s="7" t="s">
        <v>16</v>
      </c>
      <c r="D14" s="8">
        <v>16</v>
      </c>
      <c r="E14" s="9" t="s">
        <v>18</v>
      </c>
    </row>
    <row r="15" spans="2:5" ht="15.75" thickBot="1" x14ac:dyDescent="0.3">
      <c r="B15" s="25"/>
      <c r="C15" s="12" t="s">
        <v>17</v>
      </c>
      <c r="D15" s="23">
        <f>TRUNC(D14*(1/SQRT(D9)))</f>
        <v>71</v>
      </c>
      <c r="E15" s="14" t="s">
        <v>18</v>
      </c>
    </row>
    <row r="16" spans="2:5" ht="15.75" thickBot="1" x14ac:dyDescent="0.3">
      <c r="B16" s="6"/>
    </row>
    <row r="17" spans="2:5" ht="15.75" thickBot="1" x14ac:dyDescent="0.3">
      <c r="B17" s="21" t="s">
        <v>10</v>
      </c>
      <c r="C17" s="18" t="s">
        <v>14</v>
      </c>
      <c r="D17" s="19">
        <f>(D14/D15)^2*D6</f>
        <v>81.25371950009918</v>
      </c>
      <c r="E17" s="20" t="s">
        <v>2</v>
      </c>
    </row>
    <row r="18" spans="2:5" ht="15.75" thickBot="1" x14ac:dyDescent="0.3">
      <c r="B18" s="6"/>
    </row>
    <row r="19" spans="2:5" ht="15.75" thickBot="1" x14ac:dyDescent="0.3">
      <c r="B19" s="21" t="s">
        <v>19</v>
      </c>
      <c r="C19" s="18" t="s">
        <v>20</v>
      </c>
      <c r="D19" s="19">
        <f>(D14/D15)*D6</f>
        <v>360.56338028169017</v>
      </c>
      <c r="E19" s="20" t="s">
        <v>2</v>
      </c>
    </row>
    <row r="20" spans="2:5" ht="15.75" thickBot="1" x14ac:dyDescent="0.3">
      <c r="B20" s="6"/>
    </row>
    <row r="21" spans="2:5" x14ac:dyDescent="0.25">
      <c r="B21" s="24" t="s">
        <v>24</v>
      </c>
      <c r="C21" s="7" t="s">
        <v>21</v>
      </c>
      <c r="D21" s="15">
        <f>(9.5488*(D4))/D6</f>
        <v>3.5807999999999999E-4</v>
      </c>
      <c r="E21" s="9" t="s">
        <v>5</v>
      </c>
    </row>
    <row r="22" spans="2:5" x14ac:dyDescent="0.25">
      <c r="B22" s="26"/>
      <c r="C22" s="10" t="s">
        <v>22</v>
      </c>
      <c r="D22" s="16">
        <f>D21*(D6/D19)</f>
        <v>1.58898E-3</v>
      </c>
      <c r="E22" s="11" t="s">
        <v>5</v>
      </c>
    </row>
    <row r="23" spans="2:5" ht="15.75" thickBot="1" x14ac:dyDescent="0.3">
      <c r="B23" s="25"/>
      <c r="C23" s="12" t="s">
        <v>23</v>
      </c>
      <c r="D23" s="17">
        <f>D21*(D6/D7)</f>
        <v>7.1615999999999997E-3</v>
      </c>
      <c r="E23" s="14" t="s">
        <v>5</v>
      </c>
    </row>
    <row r="25" spans="2:5" x14ac:dyDescent="0.25">
      <c r="B25" s="27" t="s">
        <v>27</v>
      </c>
      <c r="C25" s="27"/>
      <c r="D25" s="27"/>
      <c r="E25" s="27"/>
    </row>
    <row r="27" spans="2:5" x14ac:dyDescent="0.25">
      <c r="B27" s="6" t="s">
        <v>32</v>
      </c>
      <c r="C27" s="3" t="s">
        <v>31</v>
      </c>
      <c r="D27" s="4">
        <v>4</v>
      </c>
      <c r="E27" s="2" t="s">
        <v>35</v>
      </c>
    </row>
    <row r="28" spans="2:5" x14ac:dyDescent="0.25">
      <c r="B28" s="6" t="s">
        <v>37</v>
      </c>
      <c r="C28" s="3" t="s">
        <v>38</v>
      </c>
      <c r="D28" s="4">
        <f>0.25</f>
        <v>0.25</v>
      </c>
      <c r="E28" s="2" t="s">
        <v>35</v>
      </c>
    </row>
    <row r="29" spans="2:5" x14ac:dyDescent="0.25">
      <c r="B29" s="6" t="s">
        <v>29</v>
      </c>
      <c r="C29" s="3" t="s">
        <v>11</v>
      </c>
      <c r="D29" s="5">
        <f>(D15+(D14/2)+(D15/2)+2)/(D27-D28)</f>
        <v>31.066666666666666</v>
      </c>
      <c r="E29" s="2" t="s">
        <v>30</v>
      </c>
    </row>
    <row r="30" spans="2:5" ht="15.75" thickBot="1" x14ac:dyDescent="0.3">
      <c r="D30" s="5"/>
    </row>
    <row r="31" spans="2:5" x14ac:dyDescent="0.25">
      <c r="B31" s="24" t="s">
        <v>36</v>
      </c>
      <c r="C31" s="7" t="s">
        <v>33</v>
      </c>
      <c r="D31" s="22">
        <f>D14/D29</f>
        <v>0.51502145922746778</v>
      </c>
      <c r="E31" s="9" t="s">
        <v>35</v>
      </c>
    </row>
    <row r="32" spans="2:5" ht="15.75" thickBot="1" x14ac:dyDescent="0.3">
      <c r="B32" s="25"/>
      <c r="C32" s="12" t="s">
        <v>34</v>
      </c>
      <c r="D32" s="13">
        <f>D15/D29</f>
        <v>2.2854077253218885</v>
      </c>
      <c r="E32" s="14" t="s">
        <v>35</v>
      </c>
    </row>
  </sheetData>
  <mergeCells count="6">
    <mergeCell ref="B2:E2"/>
    <mergeCell ref="B31:B32"/>
    <mergeCell ref="B14:B15"/>
    <mergeCell ref="B21:B23"/>
    <mergeCell ref="B12:E12"/>
    <mergeCell ref="B25:E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Chocón</dc:creator>
  <cp:lastModifiedBy>Jonatan Chocón</cp:lastModifiedBy>
  <dcterms:created xsi:type="dcterms:W3CDTF">2022-02-04T17:02:41Z</dcterms:created>
  <dcterms:modified xsi:type="dcterms:W3CDTF">2022-02-23T04:06:48Z</dcterms:modified>
</cp:coreProperties>
</file>