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HDD_VSB\Git VŠB - StandAlones\DP-KVDBS\Tests\"/>
    </mc:Choice>
  </mc:AlternateContent>
  <xr:revisionPtr revIDLastSave="0" documentId="13_ncr:1_{96BEDA29-A853-4DA2-BD0D-658911E140AE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Workloads - Read,Write" sheetId="1" r:id="rId1"/>
    <sheet name="Workloads - Insert" sheetId="6" r:id="rId2"/>
    <sheet name="Redis" sheetId="2" r:id="rId3"/>
    <sheet name="Riak" sheetId="3" r:id="rId4"/>
    <sheet name="Aerospike" sheetId="4" r:id="rId5"/>
    <sheet name="Memcach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6" l="1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45" i="6"/>
  <c r="D45" i="6"/>
  <c r="E45" i="6"/>
  <c r="F45" i="6"/>
  <c r="C44" i="6"/>
  <c r="D44" i="6"/>
  <c r="E44" i="6"/>
  <c r="F44" i="6"/>
  <c r="D43" i="6"/>
  <c r="E43" i="6"/>
  <c r="F43" i="6"/>
  <c r="C43" i="6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C45" i="1"/>
  <c r="C46" i="1"/>
  <c r="C47" i="1"/>
  <c r="C48" i="1"/>
  <c r="C44" i="1"/>
  <c r="F31" i="1"/>
  <c r="F14" i="1"/>
  <c r="F13" i="1"/>
  <c r="F12" i="1"/>
  <c r="F11" i="1"/>
  <c r="F10" i="1"/>
  <c r="F9" i="1"/>
  <c r="F8" i="1"/>
  <c r="F7" i="1"/>
  <c r="F6" i="1"/>
  <c r="F5" i="1"/>
  <c r="F4" i="1"/>
  <c r="F15" i="1"/>
  <c r="F16" i="1"/>
  <c r="F17" i="1"/>
  <c r="F61" i="1"/>
  <c r="F60" i="1"/>
  <c r="F59" i="1"/>
  <c r="F58" i="1"/>
  <c r="F57" i="1"/>
  <c r="F56" i="1"/>
  <c r="F55" i="1"/>
  <c r="F54" i="1"/>
  <c r="C53" i="5"/>
  <c r="C52" i="5"/>
  <c r="C51" i="5"/>
  <c r="C50" i="5"/>
  <c r="C49" i="5"/>
  <c r="C48" i="5"/>
  <c r="C47" i="5"/>
  <c r="C46" i="5"/>
  <c r="C40" i="5"/>
  <c r="F42" i="1" s="1"/>
  <c r="C39" i="5"/>
  <c r="F41" i="1" s="1"/>
  <c r="C38" i="5"/>
  <c r="F40" i="1" s="1"/>
  <c r="C37" i="5"/>
  <c r="F39" i="1" s="1"/>
  <c r="C36" i="5"/>
  <c r="F38" i="1" s="1"/>
  <c r="C35" i="5"/>
  <c r="F37" i="1" s="1"/>
  <c r="C34" i="5"/>
  <c r="F36" i="1" s="1"/>
  <c r="C33" i="5"/>
  <c r="F35" i="1" s="1"/>
  <c r="C32" i="5"/>
  <c r="F34" i="1" s="1"/>
  <c r="C31" i="5"/>
  <c r="F33" i="1" s="1"/>
  <c r="C30" i="5"/>
  <c r="F32" i="1" s="1"/>
  <c r="C29" i="5"/>
  <c r="C28" i="5"/>
  <c r="F30" i="1" s="1"/>
  <c r="C27" i="5"/>
  <c r="F29" i="1" s="1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48" i="3"/>
  <c r="D56" i="1" s="1"/>
  <c r="C35" i="3"/>
  <c r="C29" i="3"/>
  <c r="C16" i="3"/>
  <c r="C10" i="3"/>
  <c r="D6" i="1" s="1"/>
  <c r="C48" i="4"/>
  <c r="E56" i="1" s="1"/>
  <c r="C35" i="4"/>
  <c r="C29" i="4"/>
  <c r="E31" i="1" s="1"/>
  <c r="C16" i="4"/>
  <c r="E12" i="1" s="1"/>
  <c r="C10" i="4"/>
  <c r="C49" i="2"/>
  <c r="C57" i="1" s="1"/>
  <c r="C48" i="2"/>
  <c r="C56" i="1" s="1"/>
  <c r="C16" i="2"/>
  <c r="C10" i="2"/>
  <c r="C35" i="2"/>
  <c r="C29" i="2"/>
  <c r="E15" i="1"/>
  <c r="D31" i="1"/>
  <c r="D37" i="1"/>
  <c r="C53" i="4"/>
  <c r="E61" i="1" s="1"/>
  <c r="C52" i="4"/>
  <c r="E60" i="1" s="1"/>
  <c r="C51" i="4"/>
  <c r="E59" i="1" s="1"/>
  <c r="C50" i="4"/>
  <c r="E58" i="1" s="1"/>
  <c r="C49" i="4"/>
  <c r="E57" i="1" s="1"/>
  <c r="C47" i="4"/>
  <c r="E55" i="1" s="1"/>
  <c r="C46" i="4"/>
  <c r="E54" i="1" s="1"/>
  <c r="C40" i="4"/>
  <c r="E42" i="1" s="1"/>
  <c r="C39" i="4"/>
  <c r="E41" i="1" s="1"/>
  <c r="C38" i="4"/>
  <c r="E40" i="1" s="1"/>
  <c r="C37" i="4"/>
  <c r="E39" i="1" s="1"/>
  <c r="C36" i="4"/>
  <c r="E38" i="1" s="1"/>
  <c r="E37" i="1"/>
  <c r="C34" i="4"/>
  <c r="E36" i="1" s="1"/>
  <c r="C33" i="4"/>
  <c r="E35" i="1" s="1"/>
  <c r="C32" i="4"/>
  <c r="E34" i="1" s="1"/>
  <c r="C31" i="4"/>
  <c r="E33" i="1" s="1"/>
  <c r="C30" i="4"/>
  <c r="E32" i="1" s="1"/>
  <c r="C28" i="4"/>
  <c r="E30" i="1" s="1"/>
  <c r="C27" i="4"/>
  <c r="E29" i="1" s="1"/>
  <c r="C21" i="4"/>
  <c r="E17" i="1" s="1"/>
  <c r="C20" i="4"/>
  <c r="E16" i="1" s="1"/>
  <c r="C19" i="4"/>
  <c r="C18" i="4"/>
  <c r="E14" i="1" s="1"/>
  <c r="C17" i="4"/>
  <c r="E13" i="1" s="1"/>
  <c r="C15" i="4"/>
  <c r="E11" i="1" s="1"/>
  <c r="C14" i="4"/>
  <c r="E10" i="1" s="1"/>
  <c r="C13" i="4"/>
  <c r="E9" i="1" s="1"/>
  <c r="C12" i="4"/>
  <c r="E8" i="1" s="1"/>
  <c r="C11" i="4"/>
  <c r="E7" i="1" s="1"/>
  <c r="E6" i="1"/>
  <c r="C9" i="4"/>
  <c r="E5" i="1" s="1"/>
  <c r="C8" i="4"/>
  <c r="E4" i="1" s="1"/>
  <c r="C53" i="3"/>
  <c r="D61" i="1" s="1"/>
  <c r="C52" i="3"/>
  <c r="D60" i="1" s="1"/>
  <c r="C51" i="3"/>
  <c r="D59" i="1" s="1"/>
  <c r="C50" i="3"/>
  <c r="D58" i="1" s="1"/>
  <c r="C49" i="3"/>
  <c r="D57" i="1" s="1"/>
  <c r="C47" i="3"/>
  <c r="D55" i="1" s="1"/>
  <c r="C46" i="3"/>
  <c r="D54" i="1" s="1"/>
  <c r="C40" i="3"/>
  <c r="D42" i="1" s="1"/>
  <c r="C39" i="3"/>
  <c r="D41" i="1" s="1"/>
  <c r="C38" i="3"/>
  <c r="D40" i="1" s="1"/>
  <c r="C37" i="3"/>
  <c r="D39" i="1" s="1"/>
  <c r="C36" i="3"/>
  <c r="D38" i="1" s="1"/>
  <c r="C34" i="3"/>
  <c r="D36" i="1" s="1"/>
  <c r="C33" i="3"/>
  <c r="D35" i="1" s="1"/>
  <c r="C32" i="3"/>
  <c r="D34" i="1" s="1"/>
  <c r="C31" i="3"/>
  <c r="D33" i="1" s="1"/>
  <c r="C30" i="3"/>
  <c r="D32" i="1" s="1"/>
  <c r="C28" i="3"/>
  <c r="D30" i="1" s="1"/>
  <c r="C27" i="3"/>
  <c r="D29" i="1" s="1"/>
  <c r="C21" i="3"/>
  <c r="D17" i="1" s="1"/>
  <c r="C20" i="3"/>
  <c r="D16" i="1" s="1"/>
  <c r="C19" i="3"/>
  <c r="D15" i="1" s="1"/>
  <c r="C18" i="3"/>
  <c r="D14" i="1" s="1"/>
  <c r="C17" i="3"/>
  <c r="D13" i="1" s="1"/>
  <c r="C15" i="3"/>
  <c r="D11" i="1" s="1"/>
  <c r="C14" i="3"/>
  <c r="D10" i="1" s="1"/>
  <c r="C13" i="3"/>
  <c r="D9" i="1" s="1"/>
  <c r="C12" i="3"/>
  <c r="D8" i="1" s="1"/>
  <c r="C11" i="3"/>
  <c r="D7" i="1" s="1"/>
  <c r="C9" i="3"/>
  <c r="D5" i="1" s="1"/>
  <c r="C8" i="3"/>
  <c r="D4" i="1" s="1"/>
  <c r="C6" i="1"/>
  <c r="C16" i="1"/>
  <c r="C53" i="2"/>
  <c r="C61" i="1" s="1"/>
  <c r="C52" i="2"/>
  <c r="C60" i="1" s="1"/>
  <c r="C51" i="2"/>
  <c r="C59" i="1" s="1"/>
  <c r="C50" i="2"/>
  <c r="C58" i="1" s="1"/>
  <c r="C47" i="2"/>
  <c r="C55" i="1" s="1"/>
  <c r="C46" i="2"/>
  <c r="C54" i="1" s="1"/>
  <c r="C40" i="2"/>
  <c r="C42" i="1" s="1"/>
  <c r="C39" i="2"/>
  <c r="C41" i="1" s="1"/>
  <c r="C38" i="2"/>
  <c r="C40" i="1" s="1"/>
  <c r="C37" i="2"/>
  <c r="C39" i="1" s="1"/>
  <c r="C36" i="2"/>
  <c r="C38" i="1" s="1"/>
  <c r="C37" i="1"/>
  <c r="C34" i="2"/>
  <c r="C36" i="1" s="1"/>
  <c r="C33" i="2"/>
  <c r="C35" i="1" s="1"/>
  <c r="C32" i="2"/>
  <c r="C34" i="1" s="1"/>
  <c r="C31" i="2"/>
  <c r="C33" i="1" s="1"/>
  <c r="C30" i="2"/>
  <c r="C32" i="1" s="1"/>
  <c r="C31" i="1"/>
  <c r="C28" i="2"/>
  <c r="C30" i="1" s="1"/>
  <c r="C27" i="2"/>
  <c r="C29" i="1" s="1"/>
  <c r="C21" i="2"/>
  <c r="C17" i="1" s="1"/>
  <c r="C20" i="2"/>
  <c r="C19" i="2"/>
  <c r="C15" i="1" s="1"/>
  <c r="C18" i="2"/>
  <c r="C14" i="1" s="1"/>
  <c r="C17" i="2"/>
  <c r="C13" i="1" s="1"/>
  <c r="C12" i="1"/>
  <c r="C15" i="2"/>
  <c r="C11" i="1" s="1"/>
  <c r="C23" i="1" s="1"/>
  <c r="C14" i="2"/>
  <c r="C10" i="1" s="1"/>
  <c r="C22" i="1" s="1"/>
  <c r="C13" i="2"/>
  <c r="C9" i="1" s="1"/>
  <c r="C12" i="2"/>
  <c r="C8" i="1" s="1"/>
  <c r="C11" i="2"/>
  <c r="C7" i="1" s="1"/>
  <c r="C19" i="1" s="1"/>
  <c r="C9" i="2"/>
  <c r="C5" i="1" s="1"/>
  <c r="C8" i="2"/>
  <c r="C4" i="1" s="1"/>
  <c r="D12" i="1"/>
  <c r="F20" i="1" l="1"/>
  <c r="D19" i="1"/>
  <c r="D23" i="1"/>
  <c r="E19" i="1"/>
  <c r="E23" i="1"/>
  <c r="D20" i="1"/>
  <c r="E20" i="1"/>
  <c r="E21" i="1"/>
  <c r="C21" i="1"/>
  <c r="D22" i="1"/>
  <c r="E22" i="1"/>
  <c r="F23" i="1"/>
  <c r="F21" i="1"/>
  <c r="F19" i="1"/>
  <c r="C20" i="1"/>
  <c r="D21" i="1"/>
  <c r="F22" i="1"/>
</calcChain>
</file>

<file path=xl/sharedStrings.xml><?xml version="1.0" encoding="utf-8"?>
<sst xmlns="http://schemas.openxmlformats.org/spreadsheetml/2006/main" count="338" uniqueCount="24">
  <si>
    <t>DB</t>
  </si>
  <si>
    <t>Redis</t>
  </si>
  <si>
    <t>Riak</t>
  </si>
  <si>
    <t>Aerospike</t>
  </si>
  <si>
    <t>Runtime(ms)</t>
  </si>
  <si>
    <t>Throughput(ops/sec)</t>
  </si>
  <si>
    <t>Test</t>
  </si>
  <si>
    <t>avg</t>
  </si>
  <si>
    <t>AverageLatency(us)</t>
  </si>
  <si>
    <t>Read</t>
  </si>
  <si>
    <t>MinLatency(us)</t>
  </si>
  <si>
    <t>MaxLatency(us)</t>
  </si>
  <si>
    <t>95thPercentileLatency(us)</t>
  </si>
  <si>
    <t>99thPercentileLatency(us)</t>
  </si>
  <si>
    <t>Update</t>
  </si>
  <si>
    <t>Workload A - Update-heavy: 50% read, 50% update</t>
  </si>
  <si>
    <t>Operations</t>
  </si>
  <si>
    <t>Workload B - Read-mostly: 95% read, 5% update</t>
  </si>
  <si>
    <t>Workload C - Read-only</t>
  </si>
  <si>
    <t>Memcached</t>
  </si>
  <si>
    <t>Insert</t>
  </si>
  <si>
    <t>R+W</t>
  </si>
  <si>
    <t>1211.4163880408973</t>
  </si>
  <si>
    <t>Average Insert - Workloads A, B,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</si>
</sst>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Read,Write'!$C$16:$F$16</c:f>
              <c:numCache>
                <c:formatCode>General</c:formatCode>
                <c:ptCount val="4"/>
                <c:pt idx="0">
                  <c:v>1264.6666666666667</c:v>
                </c:pt>
                <c:pt idx="1">
                  <c:v>9819</c:v>
                </c:pt>
                <c:pt idx="2">
                  <c:v>1121</c:v>
                </c:pt>
                <c:pt idx="3">
                  <c:v>1387.6666666666667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8-4F78-ADA6-6E060005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Read,Write'!$C$17:$F$17</c:f>
              <c:numCache>
                <c:formatCode>General</c:formatCode>
                <c:ptCount val="4"/>
                <c:pt idx="0">
                  <c:v>1891.6666666666667</c:v>
                </c:pt>
                <c:pt idx="1">
                  <c:v>16332.333333333334</c:v>
                </c:pt>
                <c:pt idx="2">
                  <c:v>1538.3333333333333</c:v>
                </c:pt>
                <c:pt idx="3">
                  <c:v>1850.6666666666667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839-A52D-F264989F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Read,Write'!$C$41:$F$41</c:f>
              <c:numCache>
                <c:formatCode>General</c:formatCode>
                <c:ptCount val="4"/>
                <c:pt idx="0">
                  <c:v>1322.3333333333333</c:v>
                </c:pt>
                <c:pt idx="1">
                  <c:v>8903</c:v>
                </c:pt>
                <c:pt idx="2">
                  <c:v>1197.6666666666667</c:v>
                </c:pt>
                <c:pt idx="3">
                  <c:v>1752.6666666666667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1-405C-899E-576E4DD5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Read,Write'!$C$42:$F$42</c:f>
              <c:numCache>
                <c:formatCode>General</c:formatCode>
                <c:ptCount val="4"/>
                <c:pt idx="0">
                  <c:v>2243.3333333333335</c:v>
                </c:pt>
                <c:pt idx="1">
                  <c:v>14495</c:v>
                </c:pt>
                <c:pt idx="2">
                  <c:v>1779.6666666666667</c:v>
                </c:pt>
                <c:pt idx="3">
                  <c:v>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1-4F07-8DEE-1663B9D0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Read,Write'!$C$60:$F$60</c:f>
              <c:numCache>
                <c:formatCode>General</c:formatCode>
                <c:ptCount val="4"/>
                <c:pt idx="0">
                  <c:v>1213.3333333333333</c:v>
                </c:pt>
                <c:pt idx="1">
                  <c:v>3714.3333333333335</c:v>
                </c:pt>
                <c:pt idx="2">
                  <c:v>1242.3333333333333</c:v>
                </c:pt>
                <c:pt idx="3">
                  <c:v>1233.3333333333333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A00-BF10-5783C517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Read,Write'!$C$61:$F$61</c:f>
              <c:numCache>
                <c:formatCode>General</c:formatCode>
                <c:ptCount val="4"/>
                <c:pt idx="0">
                  <c:v>1856</c:v>
                </c:pt>
                <c:pt idx="1">
                  <c:v>7885.666666666667</c:v>
                </c:pt>
                <c:pt idx="2">
                  <c:v>1861.6666666666667</c:v>
                </c:pt>
                <c:pt idx="3">
                  <c:v>1615.3333333333333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F-4345-BD71-F84951BF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Read,Write'!$C$5:$F$5</c:f>
              <c:numCache>
                <c:formatCode>General</c:formatCode>
                <c:ptCount val="4"/>
                <c:pt idx="0">
                  <c:v>4801.03800056401</c:v>
                </c:pt>
                <c:pt idx="1">
                  <c:v>1283.9777176479602</c:v>
                </c:pt>
                <c:pt idx="2">
                  <c:v>5081.1244477222363</c:v>
                </c:pt>
                <c:pt idx="3">
                  <c:v>4108.7042113635098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203-B52E-CDC6DFD3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Read,Write'!$C$30:$F$30</c:f>
              <c:numCache>
                <c:formatCode>General</c:formatCode>
                <c:ptCount val="4"/>
                <c:pt idx="0">
                  <c:v>4726.9578685717897</c:v>
                </c:pt>
                <c:pt idx="1">
                  <c:v>1778.1582630532967</c:v>
                </c:pt>
                <c:pt idx="2">
                  <c:v>4945.3776482559506</c:v>
                </c:pt>
                <c:pt idx="3">
                  <c:v>3863.5883942419064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C0C-B33D-16D145D9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Read,Write'!$C$55:$F$55</c:f>
              <c:numCache>
                <c:formatCode>General</c:formatCode>
                <c:ptCount val="4"/>
                <c:pt idx="0">
                  <c:v>4868.3014319549338</c:v>
                </c:pt>
                <c:pt idx="1">
                  <c:v>1783.3907950035066</c:v>
                </c:pt>
                <c:pt idx="2">
                  <c:v>4778.1274961757899</c:v>
                </c:pt>
                <c:pt idx="3">
                  <c:v>4517.6713328397063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2-4EB0-9C47-9BF794F4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3</xdr:row>
      <xdr:rowOff>33337</xdr:rowOff>
    </xdr:from>
    <xdr:to>
      <xdr:col>15</xdr:col>
      <xdr:colOff>247650</xdr:colOff>
      <xdr:row>23</xdr:row>
      <xdr:rowOff>109537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C5DFC4F-9E8B-71DC-9AC3-F9618CF6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2</xdr:row>
      <xdr:rowOff>152400</xdr:rowOff>
    </xdr:from>
    <xdr:to>
      <xdr:col>23</xdr:col>
      <xdr:colOff>428625</xdr:colOff>
      <xdr:row>23</xdr:row>
      <xdr:rowOff>38100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ED134FC-84E5-4772-8BFE-8EBF84858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26</xdr:row>
      <xdr:rowOff>109537</xdr:rowOff>
    </xdr:from>
    <xdr:to>
      <xdr:col>15</xdr:col>
      <xdr:colOff>209550</xdr:colOff>
      <xdr:row>40</xdr:row>
      <xdr:rowOff>185737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67BF0E3-8830-43D0-A6FE-39D30BCDB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26</xdr:row>
      <xdr:rowOff>114300</xdr:rowOff>
    </xdr:from>
    <xdr:to>
      <xdr:col>23</xdr:col>
      <xdr:colOff>390525</xdr:colOff>
      <xdr:row>41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2465E7C8-FFFE-4A5E-9916-CD66AE44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409575</xdr:colOff>
      <xdr:row>50</xdr:row>
      <xdr:rowOff>42862</xdr:rowOff>
    </xdr:from>
    <xdr:to>
      <xdr:col>15</xdr:col>
      <xdr:colOff>104775</xdr:colOff>
      <xdr:row>64</xdr:row>
      <xdr:rowOff>119062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9C0BE5C-EC35-45C5-8422-994FBD9CB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50</xdr:row>
      <xdr:rowOff>95250</xdr:rowOff>
    </xdr:from>
    <xdr:to>
      <xdr:col>23</xdr:col>
      <xdr:colOff>266700</xdr:colOff>
      <xdr:row>64</xdr:row>
      <xdr:rowOff>171450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235CD18-013A-423B-87AF-F2EB4455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476250</xdr:colOff>
      <xdr:row>2</xdr:row>
      <xdr:rowOff>152400</xdr:rowOff>
    </xdr:from>
    <xdr:to>
      <xdr:col>32</xdr:col>
      <xdr:colOff>171450</xdr:colOff>
      <xdr:row>23</xdr:row>
      <xdr:rowOff>38100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963E700-6509-4641-8C9F-31C22945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571500</xdr:colOff>
      <xdr:row>26</xdr:row>
      <xdr:rowOff>161925</xdr:rowOff>
    </xdr:from>
    <xdr:to>
      <xdr:col>32</xdr:col>
      <xdr:colOff>266700</xdr:colOff>
      <xdr:row>41</xdr:row>
      <xdr:rowOff>47625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B234AF26-86DB-4DC0-9280-9FA7CF43A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590550</xdr:colOff>
      <xdr:row>50</xdr:row>
      <xdr:rowOff>47625</xdr:rowOff>
    </xdr:from>
    <xdr:to>
      <xdr:col>32</xdr:col>
      <xdr:colOff>285750</xdr:colOff>
      <xdr:row>64</xdr:row>
      <xdr:rowOff>123825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288FDCD3-C730-421D-B0DA-695E03E6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workbookViewId="0">
      <selection activeCell="H46" sqref="H46"/>
    </sheetView>
  </sheetViews>
  <sheetFormatPr defaultRowHeight="15" x14ac:dyDescent="0.25"/>
  <cols>
    <col min="2" max="2" width="25" customWidth="1"/>
    <col min="4" max="6" width="16.28515625" bestFit="1" customWidth="1"/>
  </cols>
  <sheetData>
    <row r="1" spans="1:6" x14ac:dyDescent="0.25">
      <c r="B1" t="s">
        <v>15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19</v>
      </c>
    </row>
    <row r="4" spans="1:6" x14ac:dyDescent="0.25">
      <c r="B4" t="s">
        <v>4</v>
      </c>
      <c r="C4">
        <f>Redis!C8</f>
        <v>208419</v>
      </c>
      <c r="D4">
        <f>Riak!C8</f>
        <v>803880.33333333337</v>
      </c>
      <c r="E4">
        <f>Aerospike!C8</f>
        <v>196849.33333333334</v>
      </c>
      <c r="F4">
        <f>Memcached!C8</f>
        <v>243409.33333333334</v>
      </c>
    </row>
    <row r="5" spans="1:6" x14ac:dyDescent="0.25">
      <c r="B5" t="s">
        <v>5</v>
      </c>
      <c r="C5">
        <f>Redis!C9</f>
        <v>4801.03800056401</v>
      </c>
      <c r="D5">
        <f>Riak!C9</f>
        <v>1283.9777176479602</v>
      </c>
      <c r="E5">
        <f>Aerospike!C9</f>
        <v>5081.1244477222363</v>
      </c>
      <c r="F5">
        <f>Memcached!C9</f>
        <v>4108.7042113635098</v>
      </c>
    </row>
    <row r="6" spans="1:6" x14ac:dyDescent="0.25">
      <c r="A6" t="s">
        <v>9</v>
      </c>
      <c r="B6" t="s">
        <v>16</v>
      </c>
      <c r="C6">
        <f>Redis!C10</f>
        <v>500157</v>
      </c>
      <c r="D6">
        <f>Riak!C10</f>
        <v>500382</v>
      </c>
      <c r="E6">
        <f>Aerospike!C10</f>
        <v>499106</v>
      </c>
      <c r="F6">
        <f>Memcached!C10</f>
        <v>500683</v>
      </c>
    </row>
    <row r="7" spans="1:6" x14ac:dyDescent="0.25">
      <c r="B7" t="s">
        <v>8</v>
      </c>
      <c r="C7">
        <f>Redis!C11</f>
        <v>836.76528222357695</v>
      </c>
      <c r="D7">
        <f>Riak!C11</f>
        <v>2175.8569730388999</v>
      </c>
      <c r="E7">
        <f>Aerospike!C11</f>
        <v>785.8631093017184</v>
      </c>
      <c r="F7">
        <f>Memcached!C11</f>
        <v>967.90216610373329</v>
      </c>
    </row>
    <row r="8" spans="1:6" x14ac:dyDescent="0.25">
      <c r="B8" t="s">
        <v>10</v>
      </c>
      <c r="C8">
        <f>Redis!C12</f>
        <v>325.33333333333331</v>
      </c>
      <c r="D8">
        <f>Riak!C12</f>
        <v>861.33333333333337</v>
      </c>
      <c r="E8">
        <f>Aerospike!C12</f>
        <v>319.66666666666669</v>
      </c>
      <c r="F8">
        <f>Memcached!C12</f>
        <v>395.33333333333331</v>
      </c>
    </row>
    <row r="9" spans="1:6" x14ac:dyDescent="0.25">
      <c r="B9" t="s">
        <v>11</v>
      </c>
      <c r="C9">
        <f>Redis!C13</f>
        <v>50473.666666666664</v>
      </c>
      <c r="D9">
        <f>Riak!C13</f>
        <v>158271</v>
      </c>
      <c r="E9">
        <f>Aerospike!C13</f>
        <v>27311</v>
      </c>
      <c r="F9">
        <f>Memcached!C13</f>
        <v>83177.666666666672</v>
      </c>
    </row>
    <row r="10" spans="1:6" x14ac:dyDescent="0.25">
      <c r="B10" t="s">
        <v>12</v>
      </c>
      <c r="C10">
        <f>Redis!C14</f>
        <v>1281.3333333333333</v>
      </c>
      <c r="D10">
        <f>Riak!C14</f>
        <v>3695</v>
      </c>
      <c r="E10">
        <f>Aerospike!C14</f>
        <v>1122.6666666666667</v>
      </c>
      <c r="F10">
        <f>Memcached!C14</f>
        <v>1385</v>
      </c>
    </row>
    <row r="11" spans="1:6" x14ac:dyDescent="0.25">
      <c r="B11" t="s">
        <v>13</v>
      </c>
      <c r="C11">
        <f>Redis!C15</f>
        <v>1917.3333333333333</v>
      </c>
      <c r="D11">
        <f>Riak!C15</f>
        <v>7399</v>
      </c>
      <c r="E11">
        <f>Aerospike!C15</f>
        <v>1540.3333333333333</v>
      </c>
      <c r="F11">
        <f>Memcached!C15</f>
        <v>1846</v>
      </c>
    </row>
    <row r="12" spans="1:6" x14ac:dyDescent="0.25">
      <c r="A12" t="s">
        <v>14</v>
      </c>
      <c r="B12" t="s">
        <v>16</v>
      </c>
      <c r="C12">
        <f>Redis!C16</f>
        <v>499843</v>
      </c>
      <c r="D12">
        <f>Riak!C16</f>
        <v>499618</v>
      </c>
      <c r="E12">
        <f>Aerospike!C16</f>
        <v>500894</v>
      </c>
      <c r="F12">
        <f>Memcached!C16</f>
        <v>499317</v>
      </c>
    </row>
    <row r="13" spans="1:6" x14ac:dyDescent="0.25">
      <c r="B13" t="s">
        <v>8</v>
      </c>
      <c r="C13">
        <f>Redis!C17</f>
        <v>824.12904984055911</v>
      </c>
      <c r="D13">
        <f>Riak!C17</f>
        <v>5941.3298998398968</v>
      </c>
      <c r="E13">
        <f>Aerospike!C17</f>
        <v>782.67998551661094</v>
      </c>
      <c r="F13">
        <f>Memcached!C17</f>
        <v>967.90354078356597</v>
      </c>
    </row>
    <row r="14" spans="1:6" x14ac:dyDescent="0.25">
      <c r="B14" t="s">
        <v>10</v>
      </c>
      <c r="C14">
        <f>Redis!C18</f>
        <v>305</v>
      </c>
      <c r="D14">
        <f>Riak!C18</f>
        <v>2526.6666666666665</v>
      </c>
      <c r="E14">
        <f>Aerospike!C18</f>
        <v>314.33333333333331</v>
      </c>
      <c r="F14">
        <f>Memcached!C18</f>
        <v>407.66666666666669</v>
      </c>
    </row>
    <row r="15" spans="1:6" x14ac:dyDescent="0.25">
      <c r="B15" t="s">
        <v>11</v>
      </c>
      <c r="C15">
        <f>Redis!C19</f>
        <v>45375</v>
      </c>
      <c r="D15">
        <f>Riak!C19</f>
        <v>167764.33333333334</v>
      </c>
      <c r="E15">
        <f>Aerospike!C19</f>
        <v>29753.666666666668</v>
      </c>
      <c r="F15">
        <f>Memcached!C19</f>
        <v>82249.666666666672</v>
      </c>
    </row>
    <row r="16" spans="1:6" x14ac:dyDescent="0.25">
      <c r="B16" t="s">
        <v>12</v>
      </c>
      <c r="C16">
        <f>Redis!C20</f>
        <v>1264.6666666666667</v>
      </c>
      <c r="D16">
        <f>Riak!C20</f>
        <v>9819</v>
      </c>
      <c r="E16">
        <f>Aerospike!C20</f>
        <v>1121</v>
      </c>
      <c r="F16">
        <f>Memcached!C20</f>
        <v>1387.6666666666667</v>
      </c>
    </row>
    <row r="17" spans="1:6" x14ac:dyDescent="0.25">
      <c r="B17" t="s">
        <v>13</v>
      </c>
      <c r="C17">
        <f>Redis!C21</f>
        <v>1891.6666666666667</v>
      </c>
      <c r="D17">
        <f>Riak!C21</f>
        <v>16332.333333333334</v>
      </c>
      <c r="E17">
        <f>Aerospike!C21</f>
        <v>1538.3333333333333</v>
      </c>
      <c r="F17">
        <f>Memcached!C21</f>
        <v>1850.6666666666667</v>
      </c>
    </row>
    <row r="18" spans="1:6" x14ac:dyDescent="0.25">
      <c r="A18" t="s">
        <v>21</v>
      </c>
      <c r="B18" t="s">
        <v>16</v>
      </c>
      <c r="C18">
        <v>1500000</v>
      </c>
      <c r="D18">
        <v>1000000</v>
      </c>
      <c r="E18">
        <v>1000000</v>
      </c>
      <c r="F18">
        <v>1000000</v>
      </c>
    </row>
    <row r="19" spans="1:6" x14ac:dyDescent="0.25">
      <c r="B19" t="s">
        <v>8</v>
      </c>
      <c r="C19">
        <f>AVERAGEA(C7,C13)</f>
        <v>830.44716603206803</v>
      </c>
      <c r="D19">
        <f t="shared" ref="D19:F19" si="0">AVERAGEA(D7,D13)</f>
        <v>4058.5934364393984</v>
      </c>
      <c r="E19">
        <f t="shared" si="0"/>
        <v>784.27154740916467</v>
      </c>
      <c r="F19">
        <f t="shared" si="0"/>
        <v>967.90285344364963</v>
      </c>
    </row>
    <row r="20" spans="1:6" x14ac:dyDescent="0.25">
      <c r="B20" t="s">
        <v>10</v>
      </c>
      <c r="C20">
        <f>AVERAGEA(C8,C14)</f>
        <v>315.16666666666663</v>
      </c>
      <c r="D20">
        <f t="shared" ref="D20:F20" si="1">AVERAGEA(D8,D14)</f>
        <v>1694</v>
      </c>
      <c r="E20">
        <f t="shared" si="1"/>
        <v>317</v>
      </c>
      <c r="F20">
        <f t="shared" si="1"/>
        <v>401.5</v>
      </c>
    </row>
    <row r="21" spans="1:6" x14ac:dyDescent="0.25">
      <c r="B21" t="s">
        <v>11</v>
      </c>
      <c r="C21">
        <f>AVERAGEA(C9,C15)</f>
        <v>47924.333333333328</v>
      </c>
      <c r="D21">
        <f t="shared" ref="D21:F21" si="2">AVERAGEA(D9,D15)</f>
        <v>163017.66666666669</v>
      </c>
      <c r="E21">
        <f t="shared" si="2"/>
        <v>28532.333333333336</v>
      </c>
      <c r="F21">
        <f t="shared" si="2"/>
        <v>82713.666666666672</v>
      </c>
    </row>
    <row r="22" spans="1:6" x14ac:dyDescent="0.25">
      <c r="B22" t="s">
        <v>12</v>
      </c>
      <c r="C22">
        <f>AVERAGEA(C10,C16)</f>
        <v>1273</v>
      </c>
      <c r="D22">
        <f t="shared" ref="D22:F22" si="3">AVERAGEA(D10,D16)</f>
        <v>6757</v>
      </c>
      <c r="E22">
        <f t="shared" si="3"/>
        <v>1121.8333333333335</v>
      </c>
      <c r="F22">
        <f t="shared" si="3"/>
        <v>1386.3333333333335</v>
      </c>
    </row>
    <row r="23" spans="1:6" x14ac:dyDescent="0.25">
      <c r="B23" t="s">
        <v>13</v>
      </c>
      <c r="C23">
        <f>AVERAGEA(C11,C17)</f>
        <v>1904.5</v>
      </c>
      <c r="D23">
        <f t="shared" ref="D23:F23" si="4">AVERAGEA(D11,D17)</f>
        <v>11865.666666666668</v>
      </c>
      <c r="E23">
        <f t="shared" si="4"/>
        <v>1539.3333333333333</v>
      </c>
      <c r="F23">
        <f t="shared" si="4"/>
        <v>1848.3333333333335</v>
      </c>
    </row>
    <row r="26" spans="1:6" x14ac:dyDescent="0.25">
      <c r="B26" t="s">
        <v>17</v>
      </c>
    </row>
    <row r="28" spans="1:6" x14ac:dyDescent="0.25">
      <c r="B28" t="s">
        <v>0</v>
      </c>
      <c r="C28" t="s">
        <v>1</v>
      </c>
      <c r="D28" t="s">
        <v>2</v>
      </c>
      <c r="E28" t="s">
        <v>3</v>
      </c>
      <c r="F28" t="s">
        <v>19</v>
      </c>
    </row>
    <row r="29" spans="1:6" x14ac:dyDescent="0.25">
      <c r="B29" t="s">
        <v>4</v>
      </c>
      <c r="C29">
        <f>Redis!C27</f>
        <v>212026.33333333334</v>
      </c>
      <c r="D29">
        <f>Riak!C27</f>
        <v>562799.66666666663</v>
      </c>
      <c r="E29">
        <f>Aerospike!C27</f>
        <v>202264</v>
      </c>
      <c r="F29">
        <f>Memcached!C27</f>
        <v>263195.66666666669</v>
      </c>
    </row>
    <row r="30" spans="1:6" x14ac:dyDescent="0.25">
      <c r="B30" t="s">
        <v>5</v>
      </c>
      <c r="C30">
        <f>Redis!C28</f>
        <v>4726.9578685717897</v>
      </c>
      <c r="D30">
        <f>Riak!C28</f>
        <v>1778.1582630532967</v>
      </c>
      <c r="E30">
        <f>Aerospike!C28</f>
        <v>4945.3776482559506</v>
      </c>
      <c r="F30">
        <f>Memcached!C28</f>
        <v>3863.5883942419064</v>
      </c>
    </row>
    <row r="31" spans="1:6" x14ac:dyDescent="0.25">
      <c r="A31" t="s">
        <v>9</v>
      </c>
      <c r="B31" t="s">
        <v>16</v>
      </c>
      <c r="C31">
        <f>Redis!C29</f>
        <v>949836</v>
      </c>
      <c r="D31">
        <f>Riak!C29</f>
        <v>949728</v>
      </c>
      <c r="E31">
        <f>Aerospike!C29</f>
        <v>949706</v>
      </c>
      <c r="F31">
        <f>Memcached!C29</f>
        <v>950435</v>
      </c>
    </row>
    <row r="32" spans="1:6" x14ac:dyDescent="0.25">
      <c r="B32" t="s">
        <v>8</v>
      </c>
      <c r="C32">
        <f>Redis!C30</f>
        <v>845.21823030995529</v>
      </c>
      <c r="D32">
        <f>Riak!C30</f>
        <v>2072.9082253935767</v>
      </c>
      <c r="E32">
        <f>Aerospike!C30</f>
        <v>805.96629449109275</v>
      </c>
      <c r="F32">
        <f>Memcached!C30</f>
        <v>1046.1802303928137</v>
      </c>
    </row>
    <row r="33" spans="1:6" x14ac:dyDescent="0.25">
      <c r="B33" t="s">
        <v>10</v>
      </c>
      <c r="C33">
        <f>Redis!C31</f>
        <v>313.66666666666669</v>
      </c>
      <c r="D33">
        <f>Riak!C31</f>
        <v>825.33333333333337</v>
      </c>
      <c r="E33">
        <f>Aerospike!C31</f>
        <v>313.33333333333331</v>
      </c>
      <c r="F33">
        <f>Memcached!C31</f>
        <v>389</v>
      </c>
    </row>
    <row r="34" spans="1:6" x14ac:dyDescent="0.25">
      <c r="B34" t="s">
        <v>11</v>
      </c>
      <c r="C34">
        <f>Redis!C32</f>
        <v>50559</v>
      </c>
      <c r="D34">
        <f>Riak!C32</f>
        <v>110356.33333333333</v>
      </c>
      <c r="E34">
        <f>Aerospike!C32</f>
        <v>25732.333333333332</v>
      </c>
      <c r="F34">
        <f>Memcached!C32</f>
        <v>112020.33333333333</v>
      </c>
    </row>
    <row r="35" spans="1:6" x14ac:dyDescent="0.25">
      <c r="B35" t="s">
        <v>12</v>
      </c>
      <c r="C35">
        <f>Redis!C33</f>
        <v>1325</v>
      </c>
      <c r="D35">
        <f>Riak!C33</f>
        <v>3232.3333333333335</v>
      </c>
      <c r="E35">
        <f>Aerospike!C33</f>
        <v>1188</v>
      </c>
      <c r="F35">
        <f>Memcached!C33</f>
        <v>1735.3333333333333</v>
      </c>
    </row>
    <row r="36" spans="1:6" x14ac:dyDescent="0.25">
      <c r="B36" t="s">
        <v>13</v>
      </c>
      <c r="C36">
        <f>Redis!C34</f>
        <v>2232.3333333333335</v>
      </c>
      <c r="D36">
        <f>Riak!C34</f>
        <v>6805.666666666667</v>
      </c>
      <c r="E36">
        <f>Aerospike!C34</f>
        <v>1756</v>
      </c>
      <c r="F36">
        <f>Memcached!C34</f>
        <v>2813</v>
      </c>
    </row>
    <row r="37" spans="1:6" x14ac:dyDescent="0.25">
      <c r="A37" t="s">
        <v>14</v>
      </c>
      <c r="B37" t="s">
        <v>16</v>
      </c>
      <c r="C37">
        <f>Redis!C35</f>
        <v>50164</v>
      </c>
      <c r="D37">
        <f>Riak!C35</f>
        <v>50272</v>
      </c>
      <c r="E37">
        <f>Aerospike!C35</f>
        <v>50294</v>
      </c>
      <c r="F37">
        <f>Memcached!C35</f>
        <v>49565</v>
      </c>
    </row>
    <row r="38" spans="1:6" x14ac:dyDescent="0.25">
      <c r="B38" t="s">
        <v>8</v>
      </c>
      <c r="C38">
        <f>Redis!C36</f>
        <v>841.38027581715448</v>
      </c>
      <c r="D38">
        <f>Riak!C36</f>
        <v>5827.5136784126071</v>
      </c>
      <c r="E38">
        <f>Aerospike!C36</f>
        <v>809.97773750073532</v>
      </c>
      <c r="F38">
        <f>Memcached!C36</f>
        <v>1064.235560477892</v>
      </c>
    </row>
    <row r="39" spans="1:6" x14ac:dyDescent="0.25">
      <c r="B39" t="s">
        <v>10</v>
      </c>
      <c r="C39">
        <f>Redis!C37</f>
        <v>342</v>
      </c>
      <c r="D39">
        <f>Riak!C37</f>
        <v>2765.3333333333335</v>
      </c>
      <c r="E39">
        <f>Aerospike!C37</f>
        <v>341.33333333333331</v>
      </c>
      <c r="F39">
        <f>Memcached!C37</f>
        <v>406.66666666666669</v>
      </c>
    </row>
    <row r="40" spans="1:6" x14ac:dyDescent="0.25">
      <c r="B40" t="s">
        <v>11</v>
      </c>
      <c r="C40">
        <f>Redis!C38</f>
        <v>41449.666666666664</v>
      </c>
      <c r="D40">
        <f>Riak!C38</f>
        <v>127231</v>
      </c>
      <c r="E40">
        <f>Aerospike!C38</f>
        <v>17132.333333333332</v>
      </c>
      <c r="F40">
        <f>Memcached!C38</f>
        <v>91625.666666666672</v>
      </c>
    </row>
    <row r="41" spans="1:6" x14ac:dyDescent="0.25">
      <c r="B41" t="s">
        <v>12</v>
      </c>
      <c r="C41">
        <f>Redis!C39</f>
        <v>1322.3333333333333</v>
      </c>
      <c r="D41">
        <f>Riak!C39</f>
        <v>8903</v>
      </c>
      <c r="E41">
        <f>Aerospike!C39</f>
        <v>1197.6666666666667</v>
      </c>
      <c r="F41">
        <f>Memcached!C39</f>
        <v>1752.6666666666667</v>
      </c>
    </row>
    <row r="42" spans="1:6" x14ac:dyDescent="0.25">
      <c r="B42" t="s">
        <v>13</v>
      </c>
      <c r="C42">
        <f>Redis!C40</f>
        <v>2243.3333333333335</v>
      </c>
      <c r="D42">
        <f>Riak!C40</f>
        <v>14495</v>
      </c>
      <c r="E42">
        <f>Aerospike!C40</f>
        <v>1779.6666666666667</v>
      </c>
      <c r="F42">
        <f>Memcached!C40</f>
        <v>2851</v>
      </c>
    </row>
    <row r="43" spans="1:6" x14ac:dyDescent="0.25">
      <c r="A43" t="s">
        <v>21</v>
      </c>
      <c r="B43" t="s">
        <v>16</v>
      </c>
      <c r="C43">
        <v>1000000</v>
      </c>
      <c r="D43">
        <v>1000000</v>
      </c>
      <c r="E43">
        <v>1000000</v>
      </c>
      <c r="F43">
        <v>1000000</v>
      </c>
    </row>
    <row r="44" spans="1:6" x14ac:dyDescent="0.25">
      <c r="B44" t="s">
        <v>8</v>
      </c>
      <c r="C44">
        <f>AVERAGEA(C32,C38)</f>
        <v>843.29925306355494</v>
      </c>
      <c r="D44">
        <f t="shared" ref="D44:F44" si="5">AVERAGEA(D32,D38)</f>
        <v>3950.2109519030919</v>
      </c>
      <c r="E44">
        <f t="shared" si="5"/>
        <v>807.97201599591403</v>
      </c>
      <c r="F44">
        <f t="shared" si="5"/>
        <v>1055.2078954353528</v>
      </c>
    </row>
    <row r="45" spans="1:6" x14ac:dyDescent="0.25">
      <c r="B45" t="s">
        <v>10</v>
      </c>
      <c r="C45">
        <f t="shared" ref="C45:F48" si="6">AVERAGEA(C33,C39)</f>
        <v>327.83333333333337</v>
      </c>
      <c r="D45">
        <f t="shared" si="6"/>
        <v>1795.3333333333335</v>
      </c>
      <c r="E45">
        <f t="shared" si="6"/>
        <v>327.33333333333331</v>
      </c>
      <c r="F45">
        <f t="shared" si="6"/>
        <v>397.83333333333337</v>
      </c>
    </row>
    <row r="46" spans="1:6" x14ac:dyDescent="0.25">
      <c r="B46" t="s">
        <v>11</v>
      </c>
      <c r="C46">
        <f t="shared" si="6"/>
        <v>46004.333333333328</v>
      </c>
      <c r="D46">
        <f t="shared" si="6"/>
        <v>118793.66666666666</v>
      </c>
      <c r="E46">
        <f t="shared" si="6"/>
        <v>21432.333333333332</v>
      </c>
      <c r="F46">
        <f t="shared" si="6"/>
        <v>101823</v>
      </c>
    </row>
    <row r="47" spans="1:6" x14ac:dyDescent="0.25">
      <c r="B47" t="s">
        <v>12</v>
      </c>
      <c r="C47">
        <f t="shared" si="6"/>
        <v>1323.6666666666665</v>
      </c>
      <c r="D47">
        <f t="shared" si="6"/>
        <v>6067.666666666667</v>
      </c>
      <c r="E47">
        <f t="shared" si="6"/>
        <v>1192.8333333333335</v>
      </c>
      <c r="F47">
        <f t="shared" si="6"/>
        <v>1744</v>
      </c>
    </row>
    <row r="48" spans="1:6" x14ac:dyDescent="0.25">
      <c r="B48" t="s">
        <v>13</v>
      </c>
      <c r="C48">
        <f t="shared" si="6"/>
        <v>2237.8333333333335</v>
      </c>
      <c r="D48">
        <f t="shared" si="6"/>
        <v>10650.333333333334</v>
      </c>
      <c r="E48">
        <f t="shared" si="6"/>
        <v>1767.8333333333335</v>
      </c>
      <c r="F48">
        <f t="shared" si="6"/>
        <v>2832</v>
      </c>
    </row>
    <row r="51" spans="1:6" x14ac:dyDescent="0.25">
      <c r="B51" t="s">
        <v>18</v>
      </c>
    </row>
    <row r="53" spans="1:6" x14ac:dyDescent="0.25">
      <c r="B53" t="s">
        <v>0</v>
      </c>
      <c r="C53" t="s">
        <v>1</v>
      </c>
      <c r="D53" t="s">
        <v>2</v>
      </c>
      <c r="E53" t="s">
        <v>3</v>
      </c>
      <c r="F53" t="s">
        <v>19</v>
      </c>
    </row>
    <row r="54" spans="1:6" x14ac:dyDescent="0.25">
      <c r="B54" t="s">
        <v>4</v>
      </c>
      <c r="C54">
        <f>Redis!C46</f>
        <v>205492.66666666666</v>
      </c>
      <c r="D54">
        <f>Riak!C46</f>
        <v>562029.33333333337</v>
      </c>
      <c r="E54">
        <f>Aerospike!C46</f>
        <v>209528</v>
      </c>
      <c r="F54">
        <f>Memcached!C46</f>
        <v>221353.33333333334</v>
      </c>
    </row>
    <row r="55" spans="1:6" x14ac:dyDescent="0.25">
      <c r="B55" t="s">
        <v>5</v>
      </c>
      <c r="C55">
        <f>Redis!C47</f>
        <v>4868.3014319549338</v>
      </c>
      <c r="D55">
        <f>Riak!C47</f>
        <v>1783.3907950035066</v>
      </c>
      <c r="E55">
        <f>Aerospike!C47</f>
        <v>4778.1274961757899</v>
      </c>
      <c r="F55">
        <f>Memcached!C47</f>
        <v>4517.6713328397063</v>
      </c>
    </row>
    <row r="56" spans="1:6" x14ac:dyDescent="0.25">
      <c r="A56" t="s">
        <v>9</v>
      </c>
      <c r="B56" t="s">
        <v>16</v>
      </c>
      <c r="C56">
        <f>Redis!C48</f>
        <v>1000000</v>
      </c>
      <c r="D56">
        <f>Riak!C48</f>
        <v>1000000</v>
      </c>
      <c r="E56">
        <f>Aerospike!C48</f>
        <v>1000000</v>
      </c>
      <c r="F56">
        <f>Memcached!C48</f>
        <v>1000000</v>
      </c>
    </row>
    <row r="57" spans="1:6" x14ac:dyDescent="0.25">
      <c r="B57" t="s">
        <v>8</v>
      </c>
      <c r="C57">
        <f>Redis!C49</f>
        <v>819.3226933333334</v>
      </c>
      <c r="D57">
        <f>Riak!C49</f>
        <v>2241.0063320000004</v>
      </c>
      <c r="E57">
        <f>Aerospike!C49</f>
        <v>835.167418</v>
      </c>
      <c r="F57">
        <f>Memcached!C49</f>
        <v>880.1736556666666</v>
      </c>
    </row>
    <row r="58" spans="1:6" x14ac:dyDescent="0.25">
      <c r="B58" t="s">
        <v>10</v>
      </c>
      <c r="C58">
        <f>Redis!C50</f>
        <v>308.66666666666669</v>
      </c>
      <c r="D58">
        <f>Riak!C50</f>
        <v>804.66666666666663</v>
      </c>
      <c r="E58">
        <f>Aerospike!C50</f>
        <v>319.33333333333331</v>
      </c>
      <c r="F58">
        <f>Memcached!C50</f>
        <v>376</v>
      </c>
    </row>
    <row r="59" spans="1:6" x14ac:dyDescent="0.25">
      <c r="B59" t="s">
        <v>11</v>
      </c>
      <c r="C59">
        <f>Redis!C51</f>
        <v>33935</v>
      </c>
      <c r="D59">
        <f>Riak!C51</f>
        <v>83903</v>
      </c>
      <c r="E59">
        <f>Aerospike!C51</f>
        <v>41881.666666666664</v>
      </c>
      <c r="F59">
        <f>Memcached!C51</f>
        <v>39071</v>
      </c>
    </row>
    <row r="60" spans="1:6" x14ac:dyDescent="0.25">
      <c r="B60" t="s">
        <v>12</v>
      </c>
      <c r="C60">
        <f>Redis!C52</f>
        <v>1213.3333333333333</v>
      </c>
      <c r="D60">
        <f>Riak!C52</f>
        <v>3714.3333333333335</v>
      </c>
      <c r="E60">
        <f>Aerospike!C52</f>
        <v>1242.3333333333333</v>
      </c>
      <c r="F60">
        <f>Memcached!C52</f>
        <v>1233.3333333333333</v>
      </c>
    </row>
    <row r="61" spans="1:6" x14ac:dyDescent="0.25">
      <c r="B61" t="s">
        <v>13</v>
      </c>
      <c r="C61">
        <f>Redis!C53</f>
        <v>1856</v>
      </c>
      <c r="D61">
        <f>Riak!C53</f>
        <v>7885.666666666667</v>
      </c>
      <c r="E61">
        <f>Aerospike!C53</f>
        <v>1861.6666666666667</v>
      </c>
      <c r="F61">
        <f>Memcached!C53</f>
        <v>1615.3333333333333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E191-458C-48C1-BA88-DA60FE101777}">
  <dimension ref="A1:F50"/>
  <sheetViews>
    <sheetView tabSelected="1" workbookViewId="0">
      <selection activeCell="D44" sqref="D44"/>
    </sheetView>
  </sheetViews>
  <sheetFormatPr defaultRowHeight="15" x14ac:dyDescent="0.25"/>
  <cols>
    <col min="2" max="2" width="25.28515625" customWidth="1"/>
    <col min="5" max="5" width="12.140625" customWidth="1"/>
    <col min="6" max="6" width="13" customWidth="1"/>
    <col min="9" max="9" width="25.85546875" customWidth="1"/>
    <col min="12" max="12" width="12.7109375" customWidth="1"/>
  </cols>
  <sheetData>
    <row r="1" spans="1:6" x14ac:dyDescent="0.25">
      <c r="B1" t="s">
        <v>15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19</v>
      </c>
    </row>
    <row r="4" spans="1:6" x14ac:dyDescent="0.25">
      <c r="B4" t="s">
        <v>4</v>
      </c>
      <c r="C4">
        <v>38866</v>
      </c>
      <c r="D4">
        <v>82548</v>
      </c>
      <c r="E4">
        <v>19436</v>
      </c>
      <c r="F4">
        <v>25485</v>
      </c>
    </row>
    <row r="5" spans="1:6" x14ac:dyDescent="0.25">
      <c r="B5" t="s">
        <v>5</v>
      </c>
      <c r="C5">
        <v>2572.9429321257599</v>
      </c>
      <c r="D5" t="s">
        <v>22</v>
      </c>
      <c r="E5">
        <v>5145.0915826301698</v>
      </c>
      <c r="F5">
        <v>3923.87679026878</v>
      </c>
    </row>
    <row r="6" spans="1:6" x14ac:dyDescent="0.25">
      <c r="A6" t="s">
        <v>20</v>
      </c>
      <c r="B6" t="s">
        <v>16</v>
      </c>
      <c r="C6">
        <v>100000</v>
      </c>
      <c r="D6">
        <v>100000</v>
      </c>
      <c r="E6">
        <v>100000</v>
      </c>
      <c r="F6">
        <v>100000</v>
      </c>
    </row>
    <row r="7" spans="1:6" x14ac:dyDescent="0.25">
      <c r="B7" t="s">
        <v>8</v>
      </c>
      <c r="C7">
        <v>1546.5329300000001</v>
      </c>
      <c r="D7">
        <v>3260.0788400000001</v>
      </c>
      <c r="E7">
        <v>768.75090999999998</v>
      </c>
      <c r="F7">
        <v>980.03053</v>
      </c>
    </row>
    <row r="8" spans="1:6" x14ac:dyDescent="0.25">
      <c r="B8" t="s">
        <v>10</v>
      </c>
      <c r="C8">
        <v>758</v>
      </c>
      <c r="D8">
        <v>1164</v>
      </c>
      <c r="E8">
        <v>315</v>
      </c>
      <c r="F8">
        <v>388</v>
      </c>
    </row>
    <row r="9" spans="1:6" x14ac:dyDescent="0.25">
      <c r="B9" t="s">
        <v>11</v>
      </c>
      <c r="C9">
        <v>33535</v>
      </c>
      <c r="D9">
        <v>403967</v>
      </c>
      <c r="E9">
        <v>65983</v>
      </c>
      <c r="F9">
        <v>49951</v>
      </c>
    </row>
    <row r="10" spans="1:6" x14ac:dyDescent="0.25">
      <c r="B10" t="s">
        <v>12</v>
      </c>
      <c r="C10">
        <v>2205</v>
      </c>
      <c r="D10">
        <v>6127</v>
      </c>
      <c r="E10">
        <v>1096</v>
      </c>
      <c r="F10">
        <v>1539</v>
      </c>
    </row>
    <row r="11" spans="1:6" x14ac:dyDescent="0.25">
      <c r="B11" t="s">
        <v>13</v>
      </c>
      <c r="C11">
        <v>3033</v>
      </c>
      <c r="D11">
        <v>11855</v>
      </c>
      <c r="E11">
        <v>1492</v>
      </c>
      <c r="F11">
        <v>2339</v>
      </c>
    </row>
    <row r="14" spans="1:6" x14ac:dyDescent="0.25">
      <c r="B14" t="s">
        <v>17</v>
      </c>
    </row>
    <row r="16" spans="1:6" x14ac:dyDescent="0.25">
      <c r="B16" t="s">
        <v>0</v>
      </c>
      <c r="C16" t="s">
        <v>1</v>
      </c>
      <c r="D16" t="s">
        <v>2</v>
      </c>
      <c r="E16" t="s">
        <v>3</v>
      </c>
      <c r="F16" t="s">
        <v>19</v>
      </c>
    </row>
    <row r="17" spans="1:6" x14ac:dyDescent="0.25">
      <c r="B17" t="s">
        <v>4</v>
      </c>
      <c r="C17">
        <v>38448</v>
      </c>
      <c r="D17">
        <v>63834</v>
      </c>
      <c r="E17">
        <v>21084</v>
      </c>
      <c r="F17">
        <v>26219</v>
      </c>
    </row>
    <row r="18" spans="1:6" x14ac:dyDescent="0.25">
      <c r="B18" t="s">
        <v>5</v>
      </c>
      <c r="C18">
        <v>2600.9155222638301</v>
      </c>
      <c r="D18">
        <v>1566.5632734906101</v>
      </c>
      <c r="E18">
        <v>4742.9330297856104</v>
      </c>
      <c r="F18">
        <v>3814.02799496548</v>
      </c>
    </row>
    <row r="19" spans="1:6" x14ac:dyDescent="0.25">
      <c r="A19" t="s">
        <v>20</v>
      </c>
      <c r="B19" t="s">
        <v>16</v>
      </c>
      <c r="C19">
        <v>100000</v>
      </c>
      <c r="D19">
        <v>100000</v>
      </c>
      <c r="E19">
        <v>100000</v>
      </c>
      <c r="F19">
        <v>100000</v>
      </c>
    </row>
    <row r="20" spans="1:6" x14ac:dyDescent="0.25">
      <c r="B20" t="s">
        <v>8</v>
      </c>
      <c r="C20">
        <v>1530.1638800000001</v>
      </c>
      <c r="D20">
        <v>2521.18208</v>
      </c>
      <c r="E20">
        <v>835.85717</v>
      </c>
      <c r="F20">
        <v>1018.51215</v>
      </c>
    </row>
    <row r="21" spans="1:6" x14ac:dyDescent="0.25">
      <c r="B21" t="s">
        <v>10</v>
      </c>
      <c r="C21">
        <v>749</v>
      </c>
      <c r="D21">
        <v>1083</v>
      </c>
      <c r="E21">
        <v>325</v>
      </c>
      <c r="F21">
        <v>416</v>
      </c>
    </row>
    <row r="22" spans="1:6" x14ac:dyDescent="0.25">
      <c r="B22" t="s">
        <v>11</v>
      </c>
      <c r="C22">
        <v>16215</v>
      </c>
      <c r="D22">
        <v>234751</v>
      </c>
      <c r="E22">
        <v>24479</v>
      </c>
      <c r="F22">
        <v>66623</v>
      </c>
    </row>
    <row r="23" spans="1:6" x14ac:dyDescent="0.25">
      <c r="B23" t="s">
        <v>12</v>
      </c>
      <c r="C23">
        <v>2123</v>
      </c>
      <c r="D23">
        <v>3541</v>
      </c>
      <c r="E23">
        <v>1300</v>
      </c>
      <c r="F23">
        <v>1648</v>
      </c>
    </row>
    <row r="24" spans="1:6" x14ac:dyDescent="0.25">
      <c r="B24" t="s">
        <v>13</v>
      </c>
      <c r="C24">
        <v>3151</v>
      </c>
      <c r="D24">
        <v>6315</v>
      </c>
      <c r="E24">
        <v>1906</v>
      </c>
      <c r="F24">
        <v>2487</v>
      </c>
    </row>
    <row r="27" spans="1:6" x14ac:dyDescent="0.25">
      <c r="B27" t="s">
        <v>18</v>
      </c>
    </row>
    <row r="29" spans="1:6" x14ac:dyDescent="0.25">
      <c r="B29" t="s">
        <v>0</v>
      </c>
      <c r="C29" t="s">
        <v>1</v>
      </c>
      <c r="D29" t="s">
        <v>2</v>
      </c>
      <c r="E29" t="s">
        <v>3</v>
      </c>
      <c r="F29" t="s">
        <v>19</v>
      </c>
    </row>
    <row r="30" spans="1:6" x14ac:dyDescent="0.25">
      <c r="B30" t="s">
        <v>4</v>
      </c>
      <c r="C30">
        <v>40238</v>
      </c>
      <c r="D30">
        <v>62865</v>
      </c>
      <c r="E30">
        <v>20116</v>
      </c>
      <c r="F30">
        <v>24534</v>
      </c>
    </row>
    <row r="31" spans="1:6" x14ac:dyDescent="0.25">
      <c r="B31" t="s">
        <v>5</v>
      </c>
      <c r="C31">
        <v>2485.2129827526201</v>
      </c>
      <c r="D31">
        <v>1590.7102521275699</v>
      </c>
      <c r="E31">
        <v>4971.1672300656101</v>
      </c>
      <c r="F31">
        <v>4075.9761962990101</v>
      </c>
    </row>
    <row r="32" spans="1:6" x14ac:dyDescent="0.25">
      <c r="A32" t="s">
        <v>20</v>
      </c>
      <c r="B32" t="s">
        <v>16</v>
      </c>
      <c r="C32">
        <v>100000</v>
      </c>
      <c r="D32">
        <v>100000</v>
      </c>
      <c r="E32">
        <v>100000</v>
      </c>
      <c r="F32">
        <v>100000</v>
      </c>
    </row>
    <row r="33" spans="1:6" x14ac:dyDescent="0.25">
      <c r="B33" t="s">
        <v>8</v>
      </c>
      <c r="C33">
        <v>1602.16408</v>
      </c>
      <c r="D33">
        <v>2480.51809</v>
      </c>
      <c r="E33">
        <v>797.11816999999996</v>
      </c>
      <c r="F33">
        <v>952.01183000000003</v>
      </c>
    </row>
    <row r="34" spans="1:6" x14ac:dyDescent="0.25">
      <c r="B34" t="s">
        <v>10</v>
      </c>
      <c r="C34">
        <v>779</v>
      </c>
      <c r="D34">
        <v>1117</v>
      </c>
      <c r="E34">
        <v>316</v>
      </c>
      <c r="F34">
        <v>415</v>
      </c>
    </row>
    <row r="35" spans="1:6" x14ac:dyDescent="0.25">
      <c r="B35" t="s">
        <v>11</v>
      </c>
      <c r="C35">
        <v>20031</v>
      </c>
      <c r="D35">
        <v>338943</v>
      </c>
      <c r="E35">
        <v>14319</v>
      </c>
      <c r="F35">
        <v>95359</v>
      </c>
    </row>
    <row r="36" spans="1:6" x14ac:dyDescent="0.25">
      <c r="B36" t="s">
        <v>12</v>
      </c>
      <c r="C36">
        <v>2329</v>
      </c>
      <c r="D36">
        <v>3491</v>
      </c>
      <c r="E36">
        <v>1202</v>
      </c>
      <c r="F36">
        <v>1423</v>
      </c>
    </row>
    <row r="37" spans="1:6" x14ac:dyDescent="0.25">
      <c r="B37" t="s">
        <v>13</v>
      </c>
      <c r="C37">
        <v>3401</v>
      </c>
      <c r="D37">
        <v>6203</v>
      </c>
      <c r="E37">
        <v>1672</v>
      </c>
      <c r="F37">
        <v>2141</v>
      </c>
    </row>
    <row r="40" spans="1:6" x14ac:dyDescent="0.25">
      <c r="B40" t="s">
        <v>23</v>
      </c>
    </row>
    <row r="42" spans="1:6" x14ac:dyDescent="0.25">
      <c r="B42" t="s">
        <v>0</v>
      </c>
      <c r="C42" t="s">
        <v>1</v>
      </c>
      <c r="D42" t="s">
        <v>2</v>
      </c>
      <c r="E42" t="s">
        <v>3</v>
      </c>
      <c r="F42" t="s">
        <v>19</v>
      </c>
    </row>
    <row r="43" spans="1:6" x14ac:dyDescent="0.25">
      <c r="B43" t="s">
        <v>4</v>
      </c>
      <c r="C43">
        <f>AVERAGEA(C4,C17,C30)</f>
        <v>39184</v>
      </c>
      <c r="D43">
        <f t="shared" ref="D43:F45" si="0">AVERAGEA(D4,D17,D30)</f>
        <v>69749</v>
      </c>
      <c r="E43">
        <f t="shared" si="0"/>
        <v>20212</v>
      </c>
      <c r="F43">
        <f t="shared" si="0"/>
        <v>25412.666666666668</v>
      </c>
    </row>
    <row r="44" spans="1:6" x14ac:dyDescent="0.25">
      <c r="B44" t="s">
        <v>5</v>
      </c>
      <c r="C44">
        <f>AVERAGEA(C5,C18,C31)</f>
        <v>2553.0238123807371</v>
      </c>
      <c r="D44">
        <f t="shared" si="0"/>
        <v>1052.4245085393934</v>
      </c>
      <c r="E44">
        <f t="shared" si="0"/>
        <v>4953.0639474937971</v>
      </c>
      <c r="F44">
        <f t="shared" si="0"/>
        <v>3937.9603271777564</v>
      </c>
    </row>
    <row r="45" spans="1:6" x14ac:dyDescent="0.25">
      <c r="A45" t="s">
        <v>20</v>
      </c>
      <c r="B45" t="s">
        <v>16</v>
      </c>
      <c r="C45">
        <f>AVERAGEA(C6,C19,C32)</f>
        <v>100000</v>
      </c>
      <c r="D45">
        <f t="shared" si="0"/>
        <v>100000</v>
      </c>
      <c r="E45">
        <f t="shared" si="0"/>
        <v>100000</v>
      </c>
      <c r="F45">
        <f t="shared" si="0"/>
        <v>100000</v>
      </c>
    </row>
    <row r="46" spans="1:6" x14ac:dyDescent="0.25">
      <c r="B46" t="s">
        <v>8</v>
      </c>
      <c r="C46">
        <f t="shared" ref="C46:F46" si="1">AVERAGEA(C7,C20,C33)</f>
        <v>1559.6202966666667</v>
      </c>
      <c r="D46">
        <f t="shared" si="1"/>
        <v>2753.9263366666669</v>
      </c>
      <c r="E46">
        <f t="shared" si="1"/>
        <v>800.57541666666657</v>
      </c>
      <c r="F46">
        <f t="shared" si="1"/>
        <v>983.51816999999994</v>
      </c>
    </row>
    <row r="47" spans="1:6" x14ac:dyDescent="0.25">
      <c r="B47" t="s">
        <v>10</v>
      </c>
      <c r="C47">
        <f t="shared" ref="C47:F47" si="2">AVERAGEA(C8,C21,C34)</f>
        <v>762</v>
      </c>
      <c r="D47">
        <f t="shared" si="2"/>
        <v>1121.3333333333333</v>
      </c>
      <c r="E47">
        <f t="shared" si="2"/>
        <v>318.66666666666669</v>
      </c>
      <c r="F47">
        <f t="shared" si="2"/>
        <v>406.33333333333331</v>
      </c>
    </row>
    <row r="48" spans="1:6" x14ac:dyDescent="0.25">
      <c r="B48" t="s">
        <v>11</v>
      </c>
      <c r="C48">
        <f t="shared" ref="C48:F48" si="3">AVERAGEA(C9,C22,C35)</f>
        <v>23260.333333333332</v>
      </c>
      <c r="D48">
        <f t="shared" si="3"/>
        <v>325887</v>
      </c>
      <c r="E48">
        <f t="shared" si="3"/>
        <v>34927</v>
      </c>
      <c r="F48">
        <f t="shared" si="3"/>
        <v>70644.333333333328</v>
      </c>
    </row>
    <row r="49" spans="2:6" x14ac:dyDescent="0.25">
      <c r="B49" t="s">
        <v>12</v>
      </c>
      <c r="C49">
        <f t="shared" ref="C49:F49" si="4">AVERAGEA(C10,C23,C36)</f>
        <v>2219</v>
      </c>
      <c r="D49">
        <f t="shared" si="4"/>
        <v>4386.333333333333</v>
      </c>
      <c r="E49">
        <f t="shared" si="4"/>
        <v>1199.3333333333333</v>
      </c>
      <c r="F49">
        <f t="shared" si="4"/>
        <v>1536.6666666666667</v>
      </c>
    </row>
    <row r="50" spans="2:6" x14ac:dyDescent="0.25">
      <c r="B50" t="s">
        <v>13</v>
      </c>
      <c r="C50">
        <f t="shared" ref="C50:F50" si="5">AVERAGEA(C11,C24,C37)</f>
        <v>3195</v>
      </c>
      <c r="D50">
        <f t="shared" si="5"/>
        <v>8124.333333333333</v>
      </c>
      <c r="E50">
        <f t="shared" si="5"/>
        <v>1690</v>
      </c>
      <c r="F50">
        <f t="shared" si="5"/>
        <v>2322.3333333333335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6185-A47A-430A-AEC2-7ED0A4C5D4C7}">
  <dimension ref="A1:F53"/>
  <sheetViews>
    <sheetView topLeftCell="A13" workbookViewId="0">
      <selection activeCell="D31" sqref="D31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1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208419</v>
      </c>
      <c r="D8">
        <v>203051</v>
      </c>
      <c r="E8">
        <v>215544</v>
      </c>
      <c r="F8">
        <v>206662</v>
      </c>
    </row>
    <row r="9" spans="1:6" x14ac:dyDescent="0.25">
      <c r="B9" t="s">
        <v>5</v>
      </c>
      <c r="C9">
        <f t="shared" ref="C9:C21" si="0">AVERAGEA(D9:F9)</f>
        <v>4801.03800056401</v>
      </c>
      <c r="D9">
        <v>4924.8710914991798</v>
      </c>
      <c r="E9">
        <v>4639.42396911999</v>
      </c>
      <c r="F9">
        <v>4838.8189410728601</v>
      </c>
    </row>
    <row r="10" spans="1:6" x14ac:dyDescent="0.25">
      <c r="A10" t="s">
        <v>9</v>
      </c>
      <c r="B10" t="s">
        <v>16</v>
      </c>
      <c r="C10">
        <f>D10</f>
        <v>500157</v>
      </c>
      <c r="D10">
        <v>500157</v>
      </c>
      <c r="E10">
        <v>499740</v>
      </c>
      <c r="F10">
        <v>499204</v>
      </c>
    </row>
    <row r="11" spans="1:6" x14ac:dyDescent="0.25">
      <c r="B11" t="s">
        <v>8</v>
      </c>
      <c r="C11">
        <f t="shared" si="0"/>
        <v>836.76528222357695</v>
      </c>
      <c r="D11">
        <v>815.21747171388097</v>
      </c>
      <c r="E11">
        <v>865.47184335854604</v>
      </c>
      <c r="F11">
        <v>829.60653159830395</v>
      </c>
    </row>
    <row r="12" spans="1:6" x14ac:dyDescent="0.25">
      <c r="B12" t="s">
        <v>10</v>
      </c>
      <c r="C12">
        <f t="shared" si="0"/>
        <v>325.33333333333331</v>
      </c>
      <c r="D12">
        <v>334</v>
      </c>
      <c r="E12">
        <v>325</v>
      </c>
      <c r="F12">
        <v>317</v>
      </c>
    </row>
    <row r="13" spans="1:6" x14ac:dyDescent="0.25">
      <c r="B13" t="s">
        <v>11</v>
      </c>
      <c r="C13">
        <f t="shared" si="0"/>
        <v>50473.666666666664</v>
      </c>
      <c r="D13">
        <v>35679</v>
      </c>
      <c r="E13">
        <v>75839</v>
      </c>
      <c r="F13">
        <v>39903</v>
      </c>
    </row>
    <row r="14" spans="1:6" x14ac:dyDescent="0.25">
      <c r="B14" t="s">
        <v>12</v>
      </c>
      <c r="C14">
        <f t="shared" si="0"/>
        <v>1281.3333333333333</v>
      </c>
      <c r="D14">
        <v>1217</v>
      </c>
      <c r="E14">
        <v>1362</v>
      </c>
      <c r="F14">
        <v>1265</v>
      </c>
    </row>
    <row r="15" spans="1:6" x14ac:dyDescent="0.25">
      <c r="B15" t="s">
        <v>13</v>
      </c>
      <c r="C15">
        <f t="shared" si="0"/>
        <v>1917.3333333333333</v>
      </c>
      <c r="D15">
        <v>1706</v>
      </c>
      <c r="E15">
        <v>2173</v>
      </c>
      <c r="F15">
        <v>1873</v>
      </c>
    </row>
    <row r="16" spans="1:6" x14ac:dyDescent="0.25">
      <c r="A16" t="s">
        <v>14</v>
      </c>
      <c r="B16" t="s">
        <v>16</v>
      </c>
      <c r="C16">
        <f>D16</f>
        <v>499843</v>
      </c>
      <c r="D16">
        <v>499843</v>
      </c>
      <c r="E16">
        <v>500260</v>
      </c>
      <c r="F16">
        <v>500796</v>
      </c>
    </row>
    <row r="17" spans="1:6" x14ac:dyDescent="0.25">
      <c r="B17" t="s">
        <v>8</v>
      </c>
      <c r="C17">
        <f t="shared" si="0"/>
        <v>824.12904984055911</v>
      </c>
      <c r="D17">
        <v>802.75651154462503</v>
      </c>
      <c r="E17">
        <v>852.38988126174297</v>
      </c>
      <c r="F17">
        <v>817.24075671530898</v>
      </c>
    </row>
    <row r="18" spans="1:6" x14ac:dyDescent="0.25">
      <c r="B18" t="s">
        <v>10</v>
      </c>
      <c r="C18">
        <f t="shared" si="0"/>
        <v>305</v>
      </c>
      <c r="D18">
        <v>318</v>
      </c>
      <c r="E18">
        <v>323</v>
      </c>
      <c r="F18">
        <v>274</v>
      </c>
    </row>
    <row r="19" spans="1:6" x14ac:dyDescent="0.25">
      <c r="B19" t="s">
        <v>11</v>
      </c>
      <c r="C19">
        <f t="shared" si="0"/>
        <v>45375</v>
      </c>
      <c r="D19">
        <v>35583</v>
      </c>
      <c r="E19">
        <v>61183</v>
      </c>
      <c r="F19">
        <v>39359</v>
      </c>
    </row>
    <row r="20" spans="1:6" x14ac:dyDescent="0.25">
      <c r="B20" t="s">
        <v>12</v>
      </c>
      <c r="C20">
        <f t="shared" si="0"/>
        <v>1264.6666666666667</v>
      </c>
      <c r="D20">
        <v>1200</v>
      </c>
      <c r="E20">
        <v>1344</v>
      </c>
      <c r="F20">
        <v>1250</v>
      </c>
    </row>
    <row r="21" spans="1:6" x14ac:dyDescent="0.25">
      <c r="B21" t="s">
        <v>13</v>
      </c>
      <c r="C21">
        <f t="shared" si="0"/>
        <v>1891.6666666666667</v>
      </c>
      <c r="D21">
        <v>1675</v>
      </c>
      <c r="E21">
        <v>2147</v>
      </c>
      <c r="F21">
        <v>1853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212026.33333333334</v>
      </c>
      <c r="D27">
        <v>199715</v>
      </c>
      <c r="E27">
        <v>224243</v>
      </c>
      <c r="F27">
        <v>212121</v>
      </c>
    </row>
    <row r="28" spans="1:6" x14ac:dyDescent="0.25">
      <c r="B28" t="s">
        <v>5</v>
      </c>
      <c r="C28">
        <f t="shared" ref="C28:C40" si="1">AVERAGEA(D28:F28)</f>
        <v>4726.9578685717897</v>
      </c>
      <c r="D28">
        <v>5007.1351676138502</v>
      </c>
      <c r="E28">
        <v>4459.4480095253803</v>
      </c>
      <c r="F28">
        <v>4714.2904285761397</v>
      </c>
    </row>
    <row r="29" spans="1:6" x14ac:dyDescent="0.25">
      <c r="A29" t="s">
        <v>9</v>
      </c>
      <c r="B29" t="s">
        <v>16</v>
      </c>
      <c r="C29">
        <f>D29</f>
        <v>949836</v>
      </c>
      <c r="D29">
        <v>949836</v>
      </c>
      <c r="E29">
        <v>949848</v>
      </c>
      <c r="F29">
        <v>949638</v>
      </c>
    </row>
    <row r="30" spans="1:6" x14ac:dyDescent="0.25">
      <c r="B30" t="s">
        <v>8</v>
      </c>
      <c r="C30">
        <f t="shared" si="1"/>
        <v>845.21823030995529</v>
      </c>
      <c r="D30">
        <v>795.72387549008397</v>
      </c>
      <c r="E30">
        <v>893.83946378789005</v>
      </c>
      <c r="F30">
        <v>846.09135165189196</v>
      </c>
    </row>
    <row r="31" spans="1:6" x14ac:dyDescent="0.25">
      <c r="B31" t="s">
        <v>10</v>
      </c>
      <c r="C31">
        <f t="shared" si="1"/>
        <v>313.66666666666669</v>
      </c>
      <c r="D31">
        <v>300</v>
      </c>
      <c r="E31">
        <v>313</v>
      </c>
      <c r="F31">
        <v>328</v>
      </c>
    </row>
    <row r="32" spans="1:6" x14ac:dyDescent="0.25">
      <c r="B32" t="s">
        <v>11</v>
      </c>
      <c r="C32">
        <f t="shared" si="1"/>
        <v>50559</v>
      </c>
      <c r="D32">
        <v>37535</v>
      </c>
      <c r="E32">
        <v>69311</v>
      </c>
      <c r="F32">
        <v>44831</v>
      </c>
    </row>
    <row r="33" spans="1:6" x14ac:dyDescent="0.25">
      <c r="B33" t="s">
        <v>12</v>
      </c>
      <c r="C33">
        <f t="shared" si="1"/>
        <v>1325</v>
      </c>
      <c r="D33">
        <v>1166</v>
      </c>
      <c r="E33">
        <v>1519</v>
      </c>
      <c r="F33">
        <v>1290</v>
      </c>
    </row>
    <row r="34" spans="1:6" x14ac:dyDescent="0.25">
      <c r="B34" t="s">
        <v>13</v>
      </c>
      <c r="C34">
        <f t="shared" si="1"/>
        <v>2232.3333333333335</v>
      </c>
      <c r="D34">
        <v>1591</v>
      </c>
      <c r="E34">
        <v>2777</v>
      </c>
      <c r="F34">
        <v>2329</v>
      </c>
    </row>
    <row r="35" spans="1:6" x14ac:dyDescent="0.25">
      <c r="A35" t="s">
        <v>14</v>
      </c>
      <c r="B35" t="s">
        <v>16</v>
      </c>
      <c r="C35">
        <f>D35</f>
        <v>50164</v>
      </c>
      <c r="D35">
        <v>50164</v>
      </c>
      <c r="E35">
        <v>50152</v>
      </c>
      <c r="F35">
        <v>50362</v>
      </c>
    </row>
    <row r="36" spans="1:6" x14ac:dyDescent="0.25">
      <c r="B36" t="s">
        <v>8</v>
      </c>
      <c r="C36">
        <f t="shared" si="1"/>
        <v>841.38027581715448</v>
      </c>
      <c r="D36">
        <v>794.36235148712206</v>
      </c>
      <c r="E36">
        <v>892.34098341043205</v>
      </c>
      <c r="F36">
        <v>837.43749255390901</v>
      </c>
    </row>
    <row r="37" spans="1:6" x14ac:dyDescent="0.25">
      <c r="B37" t="s">
        <v>10</v>
      </c>
      <c r="C37">
        <f t="shared" si="1"/>
        <v>342</v>
      </c>
      <c r="D37">
        <v>368</v>
      </c>
      <c r="E37">
        <v>317</v>
      </c>
      <c r="F37">
        <v>341</v>
      </c>
    </row>
    <row r="38" spans="1:6" x14ac:dyDescent="0.25">
      <c r="B38" t="s">
        <v>11</v>
      </c>
      <c r="C38">
        <f t="shared" si="1"/>
        <v>41449.666666666664</v>
      </c>
      <c r="D38">
        <v>35583</v>
      </c>
      <c r="E38">
        <v>68543</v>
      </c>
      <c r="F38">
        <v>20223</v>
      </c>
    </row>
    <row r="39" spans="1:6" x14ac:dyDescent="0.25">
      <c r="B39" t="s">
        <v>12</v>
      </c>
      <c r="C39">
        <f t="shared" si="1"/>
        <v>1322.3333333333333</v>
      </c>
      <c r="D39">
        <v>1161</v>
      </c>
      <c r="E39">
        <v>1518</v>
      </c>
      <c r="F39">
        <v>1288</v>
      </c>
    </row>
    <row r="40" spans="1:6" x14ac:dyDescent="0.25">
      <c r="B40" t="s">
        <v>13</v>
      </c>
      <c r="C40">
        <f t="shared" si="1"/>
        <v>2243.3333333333335</v>
      </c>
      <c r="D40">
        <v>1586</v>
      </c>
      <c r="E40">
        <v>2829</v>
      </c>
      <c r="F40">
        <v>2315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205492.66666666666</v>
      </c>
      <c r="D46">
        <v>210613</v>
      </c>
      <c r="E46">
        <v>205321</v>
      </c>
      <c r="F46">
        <v>200544</v>
      </c>
    </row>
    <row r="47" spans="1:6" x14ac:dyDescent="0.25">
      <c r="B47" t="s">
        <v>5</v>
      </c>
      <c r="C47">
        <f t="shared" ref="C47:C53" si="2">AVERAGEA(D47:F47)</f>
        <v>4868.3014319549338</v>
      </c>
      <c r="D47">
        <v>4748.0449924743398</v>
      </c>
      <c r="E47">
        <v>4870.4224117357699</v>
      </c>
      <c r="F47">
        <v>4986.43689165469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>AVERAGEA(D49:F49)</f>
        <v>819.3226933333334</v>
      </c>
      <c r="D49">
        <v>839.65924600000005</v>
      </c>
      <c r="E49">
        <v>818.81632400000001</v>
      </c>
      <c r="F49">
        <v>799.49251000000004</v>
      </c>
    </row>
    <row r="50" spans="2:6" x14ac:dyDescent="0.25">
      <c r="B50" t="s">
        <v>10</v>
      </c>
      <c r="C50">
        <f t="shared" si="2"/>
        <v>308.66666666666669</v>
      </c>
      <c r="D50">
        <v>312</v>
      </c>
      <c r="E50">
        <v>317</v>
      </c>
      <c r="F50">
        <v>297</v>
      </c>
    </row>
    <row r="51" spans="2:6" x14ac:dyDescent="0.25">
      <c r="B51" t="s">
        <v>11</v>
      </c>
      <c r="C51">
        <f t="shared" si="2"/>
        <v>33935</v>
      </c>
      <c r="D51">
        <v>29871</v>
      </c>
      <c r="E51">
        <v>40991</v>
      </c>
      <c r="F51">
        <v>30943</v>
      </c>
    </row>
    <row r="52" spans="2:6" x14ac:dyDescent="0.25">
      <c r="B52" t="s">
        <v>12</v>
      </c>
      <c r="C52">
        <f t="shared" si="2"/>
        <v>1213.3333333333333</v>
      </c>
      <c r="D52">
        <v>1280</v>
      </c>
      <c r="E52">
        <v>1207</v>
      </c>
      <c r="F52">
        <v>1153</v>
      </c>
    </row>
    <row r="53" spans="2:6" x14ac:dyDescent="0.25">
      <c r="B53" t="s">
        <v>13</v>
      </c>
      <c r="C53">
        <f t="shared" si="2"/>
        <v>1856</v>
      </c>
      <c r="D53">
        <v>1862</v>
      </c>
      <c r="E53">
        <v>1945</v>
      </c>
      <c r="F53">
        <v>1761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41AC-D64A-4E90-ABED-E837F425F881}">
  <dimension ref="A1:F53"/>
  <sheetViews>
    <sheetView topLeftCell="A34" workbookViewId="0">
      <selection activeCell="G9" sqref="G9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2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803880.33333333337</v>
      </c>
      <c r="D8">
        <v>797604</v>
      </c>
      <c r="E8">
        <v>980397</v>
      </c>
      <c r="F8">
        <v>633640</v>
      </c>
    </row>
    <row r="9" spans="1:6" x14ac:dyDescent="0.25">
      <c r="B9" t="s">
        <v>5</v>
      </c>
      <c r="C9">
        <f t="shared" ref="C9:C21" si="0">AVERAGEA(D9:F9)</f>
        <v>1283.9777176479602</v>
      </c>
      <c r="D9">
        <v>1253.75499621366</v>
      </c>
      <c r="E9">
        <v>1019.9949612248899</v>
      </c>
      <c r="F9">
        <v>1578.1831955053301</v>
      </c>
    </row>
    <row r="10" spans="1:6" x14ac:dyDescent="0.25">
      <c r="A10" t="s">
        <v>9</v>
      </c>
      <c r="B10" t="s">
        <v>16</v>
      </c>
      <c r="C10">
        <f>D10</f>
        <v>500382</v>
      </c>
      <c r="D10">
        <v>500382</v>
      </c>
      <c r="E10">
        <v>499236</v>
      </c>
      <c r="F10">
        <v>499886</v>
      </c>
    </row>
    <row r="11" spans="1:6" x14ac:dyDescent="0.25">
      <c r="B11" t="s">
        <v>8</v>
      </c>
      <c r="C11">
        <f t="shared" si="0"/>
        <v>2175.8569730388999</v>
      </c>
      <c r="D11">
        <v>2054.67928302776</v>
      </c>
      <c r="E11">
        <v>2529.8990737847398</v>
      </c>
      <c r="F11">
        <v>1942.9925623042</v>
      </c>
    </row>
    <row r="12" spans="1:6" x14ac:dyDescent="0.25">
      <c r="B12" t="s">
        <v>10</v>
      </c>
      <c r="C12">
        <f t="shared" si="0"/>
        <v>861.33333333333337</v>
      </c>
      <c r="D12">
        <v>858</v>
      </c>
      <c r="E12">
        <v>884</v>
      </c>
      <c r="F12">
        <v>842</v>
      </c>
    </row>
    <row r="13" spans="1:6" x14ac:dyDescent="0.25">
      <c r="B13" t="s">
        <v>11</v>
      </c>
      <c r="C13">
        <f t="shared" si="0"/>
        <v>158271</v>
      </c>
      <c r="D13">
        <v>169855</v>
      </c>
      <c r="E13">
        <v>191103</v>
      </c>
      <c r="F13">
        <v>113855</v>
      </c>
    </row>
    <row r="14" spans="1:6" x14ac:dyDescent="0.25">
      <c r="B14" t="s">
        <v>12</v>
      </c>
      <c r="C14">
        <f t="shared" si="0"/>
        <v>3695</v>
      </c>
      <c r="D14">
        <v>3311</v>
      </c>
      <c r="E14">
        <v>4803</v>
      </c>
      <c r="F14">
        <v>2971</v>
      </c>
    </row>
    <row r="15" spans="1:6" x14ac:dyDescent="0.25">
      <c r="B15" t="s">
        <v>13</v>
      </c>
      <c r="C15">
        <f t="shared" si="0"/>
        <v>7399</v>
      </c>
      <c r="D15">
        <v>6375</v>
      </c>
      <c r="E15">
        <v>10151</v>
      </c>
      <c r="F15">
        <v>5671</v>
      </c>
    </row>
    <row r="16" spans="1:6" x14ac:dyDescent="0.25">
      <c r="A16" t="s">
        <v>14</v>
      </c>
      <c r="B16" t="s">
        <v>16</v>
      </c>
      <c r="C16">
        <f>D16</f>
        <v>499618</v>
      </c>
      <c r="D16">
        <v>499618</v>
      </c>
      <c r="E16">
        <v>500764</v>
      </c>
      <c r="F16">
        <v>500114</v>
      </c>
    </row>
    <row r="17" spans="1:6" x14ac:dyDescent="0.25">
      <c r="B17" t="s">
        <v>8</v>
      </c>
      <c r="C17">
        <f t="shared" si="0"/>
        <v>5941.3298998398968</v>
      </c>
      <c r="D17">
        <v>5649.6048753783698</v>
      </c>
      <c r="E17">
        <v>6813.1167181750297</v>
      </c>
      <c r="F17">
        <v>5361.26810596629</v>
      </c>
    </row>
    <row r="18" spans="1:6" x14ac:dyDescent="0.25">
      <c r="B18" t="s">
        <v>10</v>
      </c>
      <c r="C18">
        <f t="shared" si="0"/>
        <v>2526.6666666666665</v>
      </c>
      <c r="D18">
        <v>2528</v>
      </c>
      <c r="E18">
        <v>2626</v>
      </c>
      <c r="F18">
        <v>2426</v>
      </c>
    </row>
    <row r="19" spans="1:6" x14ac:dyDescent="0.25">
      <c r="B19" t="s">
        <v>11</v>
      </c>
      <c r="C19">
        <f t="shared" si="0"/>
        <v>167764.33333333334</v>
      </c>
      <c r="D19">
        <v>176639</v>
      </c>
      <c r="E19">
        <v>211199</v>
      </c>
      <c r="F19">
        <v>115455</v>
      </c>
    </row>
    <row r="20" spans="1:6" x14ac:dyDescent="0.25">
      <c r="B20" t="s">
        <v>12</v>
      </c>
      <c r="C20">
        <f t="shared" si="0"/>
        <v>9819</v>
      </c>
      <c r="D20">
        <v>8951</v>
      </c>
      <c r="E20">
        <v>12375</v>
      </c>
      <c r="F20">
        <v>8131</v>
      </c>
    </row>
    <row r="21" spans="1:6" x14ac:dyDescent="0.25">
      <c r="B21" t="s">
        <v>13</v>
      </c>
      <c r="C21">
        <f t="shared" si="0"/>
        <v>16332.333333333334</v>
      </c>
      <c r="D21">
        <v>14215</v>
      </c>
      <c r="E21">
        <v>21551</v>
      </c>
      <c r="F21">
        <v>13231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562799.66666666663</v>
      </c>
      <c r="D27">
        <v>548477</v>
      </c>
      <c r="E27">
        <v>555590</v>
      </c>
      <c r="F27">
        <v>584332</v>
      </c>
    </row>
    <row r="28" spans="1:6" x14ac:dyDescent="0.25">
      <c r="B28" t="s">
        <v>5</v>
      </c>
      <c r="C28">
        <f t="shared" ref="C28:C40" si="1">AVERAGEA(D28:F28)</f>
        <v>1778.1582630532967</v>
      </c>
      <c r="D28">
        <v>1823.2305092100401</v>
      </c>
      <c r="E28">
        <v>1799.88840691877</v>
      </c>
      <c r="F28">
        <v>1711.3558730310799</v>
      </c>
    </row>
    <row r="29" spans="1:6" x14ac:dyDescent="0.25">
      <c r="A29" t="s">
        <v>9</v>
      </c>
      <c r="B29" t="s">
        <v>16</v>
      </c>
      <c r="C29">
        <f>D29</f>
        <v>949728</v>
      </c>
      <c r="D29">
        <v>949728</v>
      </c>
      <c r="E29">
        <v>949999</v>
      </c>
      <c r="F29">
        <v>949933</v>
      </c>
    </row>
    <row r="30" spans="1:6" x14ac:dyDescent="0.25">
      <c r="B30" t="s">
        <v>8</v>
      </c>
      <c r="C30">
        <f t="shared" si="1"/>
        <v>2072.9082253935767</v>
      </c>
      <c r="D30">
        <v>2013.5313047525101</v>
      </c>
      <c r="E30">
        <v>2047.38028882135</v>
      </c>
      <c r="F30">
        <v>2157.81308260687</v>
      </c>
    </row>
    <row r="31" spans="1:6" x14ac:dyDescent="0.25">
      <c r="B31" t="s">
        <v>10</v>
      </c>
      <c r="C31">
        <f t="shared" si="1"/>
        <v>825.33333333333337</v>
      </c>
      <c r="D31">
        <v>852</v>
      </c>
      <c r="E31">
        <v>797</v>
      </c>
      <c r="F31">
        <v>827</v>
      </c>
    </row>
    <row r="32" spans="1:6" x14ac:dyDescent="0.25">
      <c r="B32" t="s">
        <v>11</v>
      </c>
      <c r="C32">
        <f t="shared" si="1"/>
        <v>110356.33333333333</v>
      </c>
      <c r="D32">
        <v>82303</v>
      </c>
      <c r="E32">
        <v>124927</v>
      </c>
      <c r="F32">
        <v>123839</v>
      </c>
    </row>
    <row r="33" spans="1:6" x14ac:dyDescent="0.25">
      <c r="B33" t="s">
        <v>12</v>
      </c>
      <c r="C33">
        <f t="shared" si="1"/>
        <v>3232.3333333333335</v>
      </c>
      <c r="D33">
        <v>3051</v>
      </c>
      <c r="E33">
        <v>3101</v>
      </c>
      <c r="F33">
        <v>3545</v>
      </c>
    </row>
    <row r="34" spans="1:6" x14ac:dyDescent="0.25">
      <c r="B34" t="s">
        <v>13</v>
      </c>
      <c r="C34">
        <f t="shared" si="1"/>
        <v>6805.666666666667</v>
      </c>
      <c r="D34">
        <v>6035</v>
      </c>
      <c r="E34">
        <v>6755</v>
      </c>
      <c r="F34">
        <v>7627</v>
      </c>
    </row>
    <row r="35" spans="1:6" x14ac:dyDescent="0.25">
      <c r="A35" t="s">
        <v>14</v>
      </c>
      <c r="B35" t="s">
        <v>16</v>
      </c>
      <c r="C35">
        <f>D35</f>
        <v>50272</v>
      </c>
      <c r="D35">
        <v>50272</v>
      </c>
      <c r="E35">
        <v>50001</v>
      </c>
      <c r="F35">
        <v>50067</v>
      </c>
    </row>
    <row r="36" spans="1:6" x14ac:dyDescent="0.25">
      <c r="B36" t="s">
        <v>8</v>
      </c>
      <c r="C36">
        <f t="shared" si="1"/>
        <v>5827.5136784126071</v>
      </c>
      <c r="D36">
        <v>5714.9600163461901</v>
      </c>
      <c r="E36">
        <v>5720.7815662120502</v>
      </c>
      <c r="F36">
        <v>6046.7994526795801</v>
      </c>
    </row>
    <row r="37" spans="1:6" x14ac:dyDescent="0.25">
      <c r="B37" t="s">
        <v>10</v>
      </c>
      <c r="C37">
        <f t="shared" si="1"/>
        <v>2765.3333333333335</v>
      </c>
      <c r="D37">
        <v>2808</v>
      </c>
      <c r="E37">
        <v>2678</v>
      </c>
      <c r="F37">
        <v>2810</v>
      </c>
    </row>
    <row r="38" spans="1:6" x14ac:dyDescent="0.25">
      <c r="B38" t="s">
        <v>11</v>
      </c>
      <c r="C38">
        <f t="shared" si="1"/>
        <v>127231</v>
      </c>
      <c r="D38">
        <v>122303</v>
      </c>
      <c r="E38">
        <v>128383</v>
      </c>
      <c r="F38">
        <v>131007</v>
      </c>
    </row>
    <row r="39" spans="1:6" x14ac:dyDescent="0.25">
      <c r="B39" t="s">
        <v>12</v>
      </c>
      <c r="C39">
        <f t="shared" si="1"/>
        <v>8903</v>
      </c>
      <c r="D39">
        <v>8487</v>
      </c>
      <c r="E39">
        <v>8455</v>
      </c>
      <c r="F39">
        <v>9767</v>
      </c>
    </row>
    <row r="40" spans="1:6" x14ac:dyDescent="0.25">
      <c r="B40" t="s">
        <v>13</v>
      </c>
      <c r="C40">
        <f t="shared" si="1"/>
        <v>14495</v>
      </c>
      <c r="D40">
        <v>13559</v>
      </c>
      <c r="E40">
        <v>13975</v>
      </c>
      <c r="F40">
        <v>15951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562029.33333333337</v>
      </c>
      <c r="D46">
        <v>540018</v>
      </c>
      <c r="E46">
        <v>600768</v>
      </c>
      <c r="F46">
        <v>545302</v>
      </c>
    </row>
    <row r="47" spans="1:6" x14ac:dyDescent="0.25">
      <c r="B47" t="s">
        <v>5</v>
      </c>
      <c r="C47">
        <f t="shared" ref="C47:C53" si="2">AVERAGEA(D47:F47)</f>
        <v>1783.3907950035066</v>
      </c>
      <c r="D47">
        <v>1851.7901255143299</v>
      </c>
      <c r="E47">
        <v>1664.5360605092101</v>
      </c>
      <c r="F47">
        <v>1833.84619898698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 t="shared" si="2"/>
        <v>2241.0063320000004</v>
      </c>
      <c r="D49">
        <v>2153.5019000000002</v>
      </c>
      <c r="E49">
        <v>2395.5996220000002</v>
      </c>
      <c r="F49">
        <v>2173.9174739999999</v>
      </c>
    </row>
    <row r="50" spans="2:6" x14ac:dyDescent="0.25">
      <c r="B50" t="s">
        <v>10</v>
      </c>
      <c r="C50">
        <f t="shared" si="2"/>
        <v>804.66666666666663</v>
      </c>
      <c r="D50">
        <v>811</v>
      </c>
      <c r="E50">
        <v>799</v>
      </c>
      <c r="F50">
        <v>804</v>
      </c>
    </row>
    <row r="51" spans="2:6" x14ac:dyDescent="0.25">
      <c r="B51" t="s">
        <v>11</v>
      </c>
      <c r="C51">
        <f t="shared" si="2"/>
        <v>83903</v>
      </c>
      <c r="D51">
        <v>64063</v>
      </c>
      <c r="E51">
        <v>110655</v>
      </c>
      <c r="F51">
        <v>76991</v>
      </c>
    </row>
    <row r="52" spans="2:6" x14ac:dyDescent="0.25">
      <c r="B52" t="s">
        <v>12</v>
      </c>
      <c r="C52">
        <f t="shared" si="2"/>
        <v>3714.3333333333335</v>
      </c>
      <c r="D52">
        <v>3511</v>
      </c>
      <c r="E52">
        <v>4151</v>
      </c>
      <c r="F52">
        <v>3481</v>
      </c>
    </row>
    <row r="53" spans="2:6" x14ac:dyDescent="0.25">
      <c r="B53" t="s">
        <v>13</v>
      </c>
      <c r="C53">
        <f t="shared" si="2"/>
        <v>7885.666666666667</v>
      </c>
      <c r="D53">
        <v>6939</v>
      </c>
      <c r="E53">
        <v>8607</v>
      </c>
      <c r="F53">
        <v>8111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D321-116C-4788-8C82-6E80CAB0FE5C}">
  <dimension ref="A1:F53"/>
  <sheetViews>
    <sheetView topLeftCell="A25" workbookViewId="0">
      <selection activeCell="D58" sqref="D58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2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196849.33333333334</v>
      </c>
      <c r="D8">
        <v>193781</v>
      </c>
      <c r="E8">
        <v>200742</v>
      </c>
      <c r="F8">
        <v>196025</v>
      </c>
    </row>
    <row r="9" spans="1:6" x14ac:dyDescent="0.25">
      <c r="B9" t="s">
        <v>5</v>
      </c>
      <c r="C9">
        <f t="shared" ref="C9:C21" si="0">AVERAGEA(D9:F9)</f>
        <v>5081.1244477222363</v>
      </c>
      <c r="D9">
        <v>5160.4646482369199</v>
      </c>
      <c r="E9">
        <v>4981.5185661196901</v>
      </c>
      <c r="F9">
        <v>5101.3901288100997</v>
      </c>
    </row>
    <row r="10" spans="1:6" x14ac:dyDescent="0.25">
      <c r="A10" t="s">
        <v>9</v>
      </c>
      <c r="B10" t="s">
        <v>16</v>
      </c>
      <c r="C10">
        <f>D10</f>
        <v>499106</v>
      </c>
      <c r="D10">
        <v>499106</v>
      </c>
      <c r="E10">
        <v>500072</v>
      </c>
      <c r="F10">
        <v>500594</v>
      </c>
    </row>
    <row r="11" spans="1:6" x14ac:dyDescent="0.25">
      <c r="B11" t="s">
        <v>8</v>
      </c>
      <c r="C11">
        <f t="shared" si="0"/>
        <v>785.8631093017184</v>
      </c>
      <c r="D11">
        <v>773.66761970403002</v>
      </c>
      <c r="E11">
        <v>801.558611559935</v>
      </c>
      <c r="F11">
        <v>782.36309664119005</v>
      </c>
    </row>
    <row r="12" spans="1:6" x14ac:dyDescent="0.25">
      <c r="B12" t="s">
        <v>10</v>
      </c>
      <c r="C12">
        <f t="shared" si="0"/>
        <v>319.66666666666669</v>
      </c>
      <c r="D12">
        <v>313</v>
      </c>
      <c r="E12">
        <v>325</v>
      </c>
      <c r="F12">
        <v>321</v>
      </c>
    </row>
    <row r="13" spans="1:6" x14ac:dyDescent="0.25">
      <c r="B13" t="s">
        <v>11</v>
      </c>
      <c r="C13">
        <f t="shared" si="0"/>
        <v>27311</v>
      </c>
      <c r="D13">
        <v>24207</v>
      </c>
      <c r="E13">
        <v>31055</v>
      </c>
      <c r="F13">
        <v>26671</v>
      </c>
    </row>
    <row r="14" spans="1:6" x14ac:dyDescent="0.25">
      <c r="B14" t="s">
        <v>12</v>
      </c>
      <c r="C14">
        <f t="shared" si="0"/>
        <v>1122.6666666666667</v>
      </c>
      <c r="D14">
        <v>1092</v>
      </c>
      <c r="E14">
        <v>1165</v>
      </c>
      <c r="F14">
        <v>1111</v>
      </c>
    </row>
    <row r="15" spans="1:6" x14ac:dyDescent="0.25">
      <c r="B15" t="s">
        <v>13</v>
      </c>
      <c r="C15">
        <f t="shared" si="0"/>
        <v>1540.3333333333333</v>
      </c>
      <c r="D15">
        <v>1442</v>
      </c>
      <c r="E15">
        <v>1669</v>
      </c>
      <c r="F15">
        <v>1510</v>
      </c>
    </row>
    <row r="16" spans="1:6" x14ac:dyDescent="0.25">
      <c r="A16" t="s">
        <v>14</v>
      </c>
      <c r="B16" t="s">
        <v>16</v>
      </c>
      <c r="C16">
        <f>D16</f>
        <v>500894</v>
      </c>
      <c r="D16">
        <v>500894</v>
      </c>
      <c r="E16">
        <v>499928</v>
      </c>
      <c r="F16">
        <v>499406</v>
      </c>
    </row>
    <row r="17" spans="1:6" x14ac:dyDescent="0.25">
      <c r="B17" t="s">
        <v>8</v>
      </c>
      <c r="C17">
        <f t="shared" si="0"/>
        <v>782.67998551661094</v>
      </c>
      <c r="D17">
        <v>770.50995420188701</v>
      </c>
      <c r="E17">
        <v>797.961010385495</v>
      </c>
      <c r="F17">
        <v>779.56899196245104</v>
      </c>
    </row>
    <row r="18" spans="1:6" x14ac:dyDescent="0.25">
      <c r="B18" t="s">
        <v>10</v>
      </c>
      <c r="C18">
        <f t="shared" si="0"/>
        <v>314.33333333333331</v>
      </c>
      <c r="D18">
        <v>323</v>
      </c>
      <c r="E18">
        <v>306</v>
      </c>
      <c r="F18">
        <v>314</v>
      </c>
    </row>
    <row r="19" spans="1:6" x14ac:dyDescent="0.25">
      <c r="B19" t="s">
        <v>11</v>
      </c>
      <c r="C19">
        <f t="shared" si="0"/>
        <v>29753.666666666668</v>
      </c>
      <c r="D19">
        <v>21935</v>
      </c>
      <c r="E19">
        <v>33055</v>
      </c>
      <c r="F19">
        <v>34271</v>
      </c>
    </row>
    <row r="20" spans="1:6" x14ac:dyDescent="0.25">
      <c r="B20" t="s">
        <v>12</v>
      </c>
      <c r="C20">
        <f t="shared" si="0"/>
        <v>1121</v>
      </c>
      <c r="D20">
        <v>1090</v>
      </c>
      <c r="E20">
        <v>1165</v>
      </c>
      <c r="F20">
        <v>1108</v>
      </c>
    </row>
    <row r="21" spans="1:6" x14ac:dyDescent="0.25">
      <c r="B21" t="s">
        <v>13</v>
      </c>
      <c r="C21">
        <f t="shared" si="0"/>
        <v>1538.3333333333333</v>
      </c>
      <c r="D21">
        <v>1446</v>
      </c>
      <c r="E21">
        <v>1654</v>
      </c>
      <c r="F21">
        <v>1515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202264</v>
      </c>
      <c r="D27">
        <v>197603</v>
      </c>
      <c r="E27">
        <v>205044</v>
      </c>
      <c r="F27">
        <v>204145</v>
      </c>
    </row>
    <row r="28" spans="1:6" x14ac:dyDescent="0.25">
      <c r="B28" t="s">
        <v>5</v>
      </c>
      <c r="C28">
        <f t="shared" ref="C28:C40" si="1">AVERAGEA(D28:F28)</f>
        <v>4945.3776482559506</v>
      </c>
      <c r="D28">
        <v>5060.6519131794503</v>
      </c>
      <c r="E28">
        <v>4877.0020093248204</v>
      </c>
      <c r="F28">
        <v>4898.4790222635802</v>
      </c>
    </row>
    <row r="29" spans="1:6" x14ac:dyDescent="0.25">
      <c r="A29" t="s">
        <v>9</v>
      </c>
      <c r="B29" t="s">
        <v>16</v>
      </c>
      <c r="C29">
        <f>D29</f>
        <v>949706</v>
      </c>
      <c r="D29">
        <v>949706</v>
      </c>
      <c r="E29">
        <v>950458</v>
      </c>
      <c r="F29">
        <v>949805</v>
      </c>
    </row>
    <row r="30" spans="1:6" x14ac:dyDescent="0.25">
      <c r="B30" t="s">
        <v>8</v>
      </c>
      <c r="C30">
        <f t="shared" si="1"/>
        <v>805.96629449109275</v>
      </c>
      <c r="D30">
        <v>787.44129235784499</v>
      </c>
      <c r="E30">
        <v>816.81419694505098</v>
      </c>
      <c r="F30">
        <v>813.64339417038195</v>
      </c>
    </row>
    <row r="31" spans="1:6" x14ac:dyDescent="0.25">
      <c r="B31" t="s">
        <v>10</v>
      </c>
      <c r="C31">
        <f t="shared" si="1"/>
        <v>313.33333333333331</v>
      </c>
      <c r="D31">
        <v>317</v>
      </c>
      <c r="E31">
        <v>307</v>
      </c>
      <c r="F31">
        <v>316</v>
      </c>
    </row>
    <row r="32" spans="1:6" x14ac:dyDescent="0.25">
      <c r="B32" t="s">
        <v>11</v>
      </c>
      <c r="C32">
        <f t="shared" si="1"/>
        <v>25732.333333333332</v>
      </c>
      <c r="D32">
        <v>25487</v>
      </c>
      <c r="E32">
        <v>30063</v>
      </c>
      <c r="F32">
        <v>21647</v>
      </c>
    </row>
    <row r="33" spans="1:6" x14ac:dyDescent="0.25">
      <c r="B33" t="s">
        <v>12</v>
      </c>
      <c r="C33">
        <f t="shared" si="1"/>
        <v>1188</v>
      </c>
      <c r="D33">
        <v>1129</v>
      </c>
      <c r="E33">
        <v>1224</v>
      </c>
      <c r="F33">
        <v>1211</v>
      </c>
    </row>
    <row r="34" spans="1:6" x14ac:dyDescent="0.25">
      <c r="B34" t="s">
        <v>13</v>
      </c>
      <c r="C34">
        <f t="shared" si="1"/>
        <v>1756</v>
      </c>
      <c r="D34">
        <v>1567</v>
      </c>
      <c r="E34">
        <v>1873</v>
      </c>
      <c r="F34">
        <v>1828</v>
      </c>
    </row>
    <row r="35" spans="1:6" x14ac:dyDescent="0.25">
      <c r="A35" t="s">
        <v>14</v>
      </c>
      <c r="B35" t="s">
        <v>16</v>
      </c>
      <c r="C35">
        <f>D35</f>
        <v>50294</v>
      </c>
      <c r="D35">
        <v>50294</v>
      </c>
      <c r="E35">
        <v>49542</v>
      </c>
      <c r="F35">
        <v>50195</v>
      </c>
    </row>
    <row r="36" spans="1:6" x14ac:dyDescent="0.25">
      <c r="B36" t="s">
        <v>8</v>
      </c>
      <c r="C36">
        <f t="shared" si="1"/>
        <v>809.97773750073532</v>
      </c>
      <c r="D36">
        <v>790.63856523640902</v>
      </c>
      <c r="E36">
        <v>822.21258729966496</v>
      </c>
      <c r="F36">
        <v>817.08205996613196</v>
      </c>
    </row>
    <row r="37" spans="1:6" x14ac:dyDescent="0.25">
      <c r="B37" t="s">
        <v>10</v>
      </c>
      <c r="C37">
        <f t="shared" si="1"/>
        <v>341.33333333333331</v>
      </c>
      <c r="D37">
        <v>346</v>
      </c>
      <c r="E37">
        <v>338</v>
      </c>
      <c r="F37">
        <v>340</v>
      </c>
    </row>
    <row r="38" spans="1:6" x14ac:dyDescent="0.25">
      <c r="B38" t="s">
        <v>11</v>
      </c>
      <c r="C38">
        <f t="shared" si="1"/>
        <v>17132.333333333332</v>
      </c>
      <c r="D38">
        <v>16279</v>
      </c>
      <c r="E38">
        <v>19215</v>
      </c>
      <c r="F38">
        <v>15903</v>
      </c>
    </row>
    <row r="39" spans="1:6" x14ac:dyDescent="0.25">
      <c r="B39" t="s">
        <v>12</v>
      </c>
      <c r="C39">
        <f t="shared" si="1"/>
        <v>1197.6666666666667</v>
      </c>
      <c r="D39">
        <v>1140</v>
      </c>
      <c r="E39">
        <v>1236</v>
      </c>
      <c r="F39">
        <v>1217</v>
      </c>
    </row>
    <row r="40" spans="1:6" x14ac:dyDescent="0.25">
      <c r="B40" t="s">
        <v>13</v>
      </c>
      <c r="C40">
        <f t="shared" si="1"/>
        <v>1779.6666666666667</v>
      </c>
      <c r="D40">
        <v>1589</v>
      </c>
      <c r="E40">
        <v>1902</v>
      </c>
      <c r="F40">
        <v>1848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209528</v>
      </c>
      <c r="D46">
        <v>219667</v>
      </c>
      <c r="E46">
        <v>205116</v>
      </c>
      <c r="F46">
        <v>203801</v>
      </c>
    </row>
    <row r="47" spans="1:6" x14ac:dyDescent="0.25">
      <c r="B47" t="s">
        <v>5</v>
      </c>
      <c r="C47">
        <f t="shared" ref="C47:C53" si="2">AVERAGEA(D47:F47)</f>
        <v>4778.1274961757899</v>
      </c>
      <c r="D47">
        <v>4552.34514059918</v>
      </c>
      <c r="E47">
        <v>4875.2900797597404</v>
      </c>
      <c r="F47">
        <v>4906.7472681684503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 t="shared" si="2"/>
        <v>835.167418</v>
      </c>
      <c r="D49">
        <v>875.436644</v>
      </c>
      <c r="E49">
        <v>817.51272700000004</v>
      </c>
      <c r="F49">
        <v>812.55288299999995</v>
      </c>
    </row>
    <row r="50" spans="2:6" x14ac:dyDescent="0.25">
      <c r="B50" t="s">
        <v>10</v>
      </c>
      <c r="C50">
        <f t="shared" si="2"/>
        <v>319.33333333333331</v>
      </c>
      <c r="D50">
        <v>316</v>
      </c>
      <c r="E50">
        <v>313</v>
      </c>
      <c r="F50">
        <v>329</v>
      </c>
    </row>
    <row r="51" spans="2:6" x14ac:dyDescent="0.25">
      <c r="B51" t="s">
        <v>11</v>
      </c>
      <c r="C51">
        <f t="shared" si="2"/>
        <v>41881.666666666664</v>
      </c>
      <c r="D51">
        <v>54271</v>
      </c>
      <c r="E51">
        <v>30735</v>
      </c>
      <c r="F51">
        <v>40639</v>
      </c>
    </row>
    <row r="52" spans="2:6" x14ac:dyDescent="0.25">
      <c r="B52" t="s">
        <v>12</v>
      </c>
      <c r="C52">
        <f t="shared" si="2"/>
        <v>1242.3333333333333</v>
      </c>
      <c r="D52">
        <v>1367</v>
      </c>
      <c r="E52">
        <v>1186</v>
      </c>
      <c r="F52">
        <v>1174</v>
      </c>
    </row>
    <row r="53" spans="2:6" x14ac:dyDescent="0.25">
      <c r="B53" t="s">
        <v>13</v>
      </c>
      <c r="C53">
        <f t="shared" si="2"/>
        <v>1861.6666666666667</v>
      </c>
      <c r="D53">
        <v>2151</v>
      </c>
      <c r="E53">
        <v>1752</v>
      </c>
      <c r="F53">
        <v>1682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EE16-73D0-4778-A1BC-D419AAA6A283}">
  <dimension ref="A1:F53"/>
  <sheetViews>
    <sheetView workbookViewId="0">
      <selection activeCell="E42" sqref="E42"/>
    </sheetView>
  </sheetViews>
  <sheetFormatPr defaultRowHeight="15" x14ac:dyDescent="0.25"/>
  <cols>
    <col min="2" max="2" width="25.42578125" customWidth="1"/>
  </cols>
  <sheetData>
    <row r="1" spans="1:6" x14ac:dyDescent="0.25">
      <c r="B1" t="s">
        <v>19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243409.33333333334</v>
      </c>
      <c r="D8">
        <v>241009</v>
      </c>
      <c r="E8">
        <v>242527</v>
      </c>
      <c r="F8">
        <v>246692</v>
      </c>
    </row>
    <row r="9" spans="1:6" x14ac:dyDescent="0.25">
      <c r="B9" t="s">
        <v>5</v>
      </c>
      <c r="C9">
        <f t="shared" ref="C9:C21" si="0">AVERAGEA(D9:F9)</f>
        <v>4108.7042113635098</v>
      </c>
      <c r="D9">
        <v>4149.2226431378003</v>
      </c>
      <c r="E9">
        <v>4123.2522564497904</v>
      </c>
      <c r="F9">
        <v>4053.63773450294</v>
      </c>
    </row>
    <row r="10" spans="1:6" x14ac:dyDescent="0.25">
      <c r="A10" t="s">
        <v>9</v>
      </c>
      <c r="B10" t="s">
        <v>16</v>
      </c>
      <c r="C10">
        <f>D10</f>
        <v>500683</v>
      </c>
      <c r="D10">
        <v>500683</v>
      </c>
      <c r="E10">
        <v>501166</v>
      </c>
      <c r="F10">
        <v>499564</v>
      </c>
    </row>
    <row r="11" spans="1:6" x14ac:dyDescent="0.25">
      <c r="B11" t="s">
        <v>8</v>
      </c>
      <c r="C11">
        <f t="shared" si="0"/>
        <v>967.90216610373329</v>
      </c>
      <c r="D11">
        <v>958.95825702090895</v>
      </c>
      <c r="E11">
        <v>963.71946820015705</v>
      </c>
      <c r="F11">
        <v>981.028773090134</v>
      </c>
    </row>
    <row r="12" spans="1:6" x14ac:dyDescent="0.25">
      <c r="B12" t="s">
        <v>10</v>
      </c>
      <c r="C12">
        <f t="shared" si="0"/>
        <v>395.33333333333331</v>
      </c>
      <c r="D12">
        <v>391</v>
      </c>
      <c r="E12">
        <v>395</v>
      </c>
      <c r="F12">
        <v>400</v>
      </c>
    </row>
    <row r="13" spans="1:6" x14ac:dyDescent="0.25">
      <c r="B13" t="s">
        <v>11</v>
      </c>
      <c r="C13">
        <f t="shared" si="0"/>
        <v>83177.666666666672</v>
      </c>
      <c r="D13">
        <v>80511</v>
      </c>
      <c r="E13">
        <v>67519</v>
      </c>
      <c r="F13">
        <v>101503</v>
      </c>
    </row>
    <row r="14" spans="1:6" x14ac:dyDescent="0.25">
      <c r="B14" t="s">
        <v>12</v>
      </c>
      <c r="C14">
        <f t="shared" si="0"/>
        <v>1385</v>
      </c>
      <c r="D14">
        <v>1362</v>
      </c>
      <c r="E14">
        <v>1370</v>
      </c>
      <c r="F14">
        <v>1423</v>
      </c>
    </row>
    <row r="15" spans="1:6" x14ac:dyDescent="0.25">
      <c r="B15" t="s">
        <v>13</v>
      </c>
      <c r="C15">
        <f t="shared" si="0"/>
        <v>1846</v>
      </c>
      <c r="D15">
        <v>1767</v>
      </c>
      <c r="E15">
        <v>1788</v>
      </c>
      <c r="F15">
        <v>1983</v>
      </c>
    </row>
    <row r="16" spans="1:6" x14ac:dyDescent="0.25">
      <c r="A16" t="s">
        <v>14</v>
      </c>
      <c r="B16" t="s">
        <v>16</v>
      </c>
      <c r="C16">
        <f>D16</f>
        <v>499317</v>
      </c>
      <c r="D16">
        <v>499317</v>
      </c>
      <c r="E16">
        <v>498834</v>
      </c>
      <c r="F16">
        <v>500436</v>
      </c>
    </row>
    <row r="17" spans="1:6" x14ac:dyDescent="0.25">
      <c r="B17" t="s">
        <v>8</v>
      </c>
      <c r="C17">
        <f t="shared" si="0"/>
        <v>967.90354078356597</v>
      </c>
      <c r="D17">
        <v>958.12489460603103</v>
      </c>
      <c r="E17">
        <v>964.71301475039797</v>
      </c>
      <c r="F17">
        <v>980.87271299426902</v>
      </c>
    </row>
    <row r="18" spans="1:6" x14ac:dyDescent="0.25">
      <c r="B18" t="s">
        <v>10</v>
      </c>
      <c r="C18">
        <f t="shared" si="0"/>
        <v>407.66666666666669</v>
      </c>
      <c r="D18">
        <v>415</v>
      </c>
      <c r="E18">
        <v>403</v>
      </c>
      <c r="F18">
        <v>405</v>
      </c>
    </row>
    <row r="19" spans="1:6" x14ac:dyDescent="0.25">
      <c r="B19" t="s">
        <v>11</v>
      </c>
      <c r="C19">
        <f t="shared" si="0"/>
        <v>82249.666666666672</v>
      </c>
      <c r="D19">
        <v>64031</v>
      </c>
      <c r="E19">
        <v>81663</v>
      </c>
      <c r="F19">
        <v>101055</v>
      </c>
    </row>
    <row r="20" spans="1:6" x14ac:dyDescent="0.25">
      <c r="B20" t="s">
        <v>12</v>
      </c>
      <c r="C20">
        <f t="shared" si="0"/>
        <v>1387.6666666666667</v>
      </c>
      <c r="D20">
        <v>1363</v>
      </c>
      <c r="E20">
        <v>1374</v>
      </c>
      <c r="F20">
        <v>1426</v>
      </c>
    </row>
    <row r="21" spans="1:6" x14ac:dyDescent="0.25">
      <c r="B21" t="s">
        <v>13</v>
      </c>
      <c r="C21">
        <f t="shared" si="0"/>
        <v>1850.6666666666667</v>
      </c>
      <c r="D21">
        <v>1758</v>
      </c>
      <c r="E21">
        <v>1789</v>
      </c>
      <c r="F21">
        <v>2005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263195.66666666669</v>
      </c>
      <c r="D27">
        <v>310762</v>
      </c>
      <c r="E27">
        <v>250843</v>
      </c>
      <c r="F27">
        <v>227982</v>
      </c>
    </row>
    <row r="28" spans="1:6" x14ac:dyDescent="0.25">
      <c r="B28" t="s">
        <v>5</v>
      </c>
      <c r="C28">
        <f t="shared" ref="C28:C40" si="1">AVERAGEA(D28:F28)</f>
        <v>3863.5883942419064</v>
      </c>
      <c r="D28">
        <v>3217.8966540310498</v>
      </c>
      <c r="E28">
        <v>3986.5573286876602</v>
      </c>
      <c r="F28">
        <v>4386.3112000070096</v>
      </c>
    </row>
    <row r="29" spans="1:6" x14ac:dyDescent="0.25">
      <c r="A29" t="s">
        <v>9</v>
      </c>
      <c r="B29" t="s">
        <v>16</v>
      </c>
      <c r="C29">
        <f>D29</f>
        <v>950435</v>
      </c>
      <c r="D29">
        <v>950435</v>
      </c>
      <c r="E29">
        <v>949527</v>
      </c>
      <c r="F29">
        <v>949927</v>
      </c>
    </row>
    <row r="30" spans="1:6" x14ac:dyDescent="0.25">
      <c r="B30" t="s">
        <v>8</v>
      </c>
      <c r="C30">
        <f t="shared" si="1"/>
        <v>1046.1802303928137</v>
      </c>
      <c r="D30">
        <v>1235.2323725452</v>
      </c>
      <c r="E30">
        <v>997.01798579713898</v>
      </c>
      <c r="F30">
        <v>906.29033283610204</v>
      </c>
    </row>
    <row r="31" spans="1:6" x14ac:dyDescent="0.25">
      <c r="B31" t="s">
        <v>10</v>
      </c>
      <c r="C31">
        <f t="shared" si="1"/>
        <v>389</v>
      </c>
      <c r="D31">
        <v>395</v>
      </c>
      <c r="E31">
        <v>389</v>
      </c>
      <c r="F31">
        <v>383</v>
      </c>
    </row>
    <row r="32" spans="1:6" x14ac:dyDescent="0.25">
      <c r="B32" t="s">
        <v>11</v>
      </c>
      <c r="C32">
        <f t="shared" si="1"/>
        <v>112020.33333333333</v>
      </c>
      <c r="D32">
        <v>179839</v>
      </c>
      <c r="E32">
        <v>86655</v>
      </c>
      <c r="F32">
        <v>69567</v>
      </c>
    </row>
    <row r="33" spans="1:6" x14ac:dyDescent="0.25">
      <c r="B33" t="s">
        <v>12</v>
      </c>
      <c r="C33">
        <f t="shared" si="1"/>
        <v>1735.3333333333333</v>
      </c>
      <c r="D33">
        <v>2363</v>
      </c>
      <c r="E33">
        <v>1562</v>
      </c>
      <c r="F33">
        <v>1281</v>
      </c>
    </row>
    <row r="34" spans="1:6" x14ac:dyDescent="0.25">
      <c r="B34" t="s">
        <v>13</v>
      </c>
      <c r="C34">
        <f t="shared" si="1"/>
        <v>2813</v>
      </c>
      <c r="D34">
        <v>4235</v>
      </c>
      <c r="E34">
        <v>2439</v>
      </c>
      <c r="F34">
        <v>1765</v>
      </c>
    </row>
    <row r="35" spans="1:6" x14ac:dyDescent="0.25">
      <c r="A35" t="s">
        <v>14</v>
      </c>
      <c r="B35" t="s">
        <v>16</v>
      </c>
      <c r="C35">
        <f>D35</f>
        <v>49565</v>
      </c>
      <c r="D35">
        <v>49565</v>
      </c>
      <c r="E35">
        <v>50473</v>
      </c>
      <c r="F35">
        <v>50073</v>
      </c>
    </row>
    <row r="36" spans="1:6" x14ac:dyDescent="0.25">
      <c r="B36" t="s">
        <v>8</v>
      </c>
      <c r="C36">
        <f t="shared" si="1"/>
        <v>1064.235560477892</v>
      </c>
      <c r="D36">
        <v>1256.08639160698</v>
      </c>
      <c r="E36">
        <v>1020.0730687694401</v>
      </c>
      <c r="F36">
        <v>916.54722105725602</v>
      </c>
    </row>
    <row r="37" spans="1:6" x14ac:dyDescent="0.25">
      <c r="B37" t="s">
        <v>10</v>
      </c>
      <c r="C37">
        <f t="shared" si="1"/>
        <v>406.66666666666669</v>
      </c>
      <c r="D37">
        <v>444</v>
      </c>
      <c r="E37">
        <v>393</v>
      </c>
      <c r="F37">
        <v>383</v>
      </c>
    </row>
    <row r="38" spans="1:6" x14ac:dyDescent="0.25">
      <c r="B38" t="s">
        <v>11</v>
      </c>
      <c r="C38">
        <f t="shared" si="1"/>
        <v>91625.666666666672</v>
      </c>
      <c r="D38">
        <v>128063</v>
      </c>
      <c r="E38">
        <v>77247</v>
      </c>
      <c r="F38">
        <v>69567</v>
      </c>
    </row>
    <row r="39" spans="1:6" x14ac:dyDescent="0.25">
      <c r="B39" t="s">
        <v>12</v>
      </c>
      <c r="C39">
        <f t="shared" si="1"/>
        <v>1752.6666666666667</v>
      </c>
      <c r="D39">
        <v>2383</v>
      </c>
      <c r="E39">
        <v>1594</v>
      </c>
      <c r="F39">
        <v>1281</v>
      </c>
    </row>
    <row r="40" spans="1:6" x14ac:dyDescent="0.25">
      <c r="B40" t="s">
        <v>13</v>
      </c>
      <c r="C40">
        <f t="shared" si="1"/>
        <v>2851</v>
      </c>
      <c r="D40">
        <v>4271</v>
      </c>
      <c r="E40">
        <v>2517</v>
      </c>
      <c r="F40">
        <v>1765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221353.33333333334</v>
      </c>
      <c r="D46">
        <v>221716</v>
      </c>
      <c r="E46">
        <v>221312</v>
      </c>
      <c r="F46">
        <v>221032</v>
      </c>
    </row>
    <row r="47" spans="1:6" x14ac:dyDescent="0.25">
      <c r="B47" t="s">
        <v>5</v>
      </c>
      <c r="C47">
        <f t="shared" ref="C47:C53" si="2">AVERAGEA(D47:F47)</f>
        <v>4517.6713328397063</v>
      </c>
      <c r="D47">
        <v>4510.2744050948004</v>
      </c>
      <c r="E47">
        <v>4518.5078079814903</v>
      </c>
      <c r="F47">
        <v>4524.2317854428302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>AVERAGEA(D49:F49)</f>
        <v>880.1736556666666</v>
      </c>
      <c r="D49">
        <v>881.60456099999999</v>
      </c>
      <c r="E49">
        <v>880.207448</v>
      </c>
      <c r="F49">
        <v>878.70895800000005</v>
      </c>
    </row>
    <row r="50" spans="2:6" x14ac:dyDescent="0.25">
      <c r="B50" t="s">
        <v>10</v>
      </c>
      <c r="C50">
        <f t="shared" si="2"/>
        <v>376</v>
      </c>
      <c r="D50">
        <v>385</v>
      </c>
      <c r="E50">
        <v>354</v>
      </c>
      <c r="F50">
        <v>389</v>
      </c>
    </row>
    <row r="51" spans="2:6" x14ac:dyDescent="0.25">
      <c r="B51" t="s">
        <v>11</v>
      </c>
      <c r="C51">
        <f t="shared" si="2"/>
        <v>39071</v>
      </c>
      <c r="D51">
        <v>65279</v>
      </c>
      <c r="E51">
        <v>22719</v>
      </c>
      <c r="F51">
        <v>29215</v>
      </c>
    </row>
    <row r="52" spans="2:6" x14ac:dyDescent="0.25">
      <c r="B52" t="s">
        <v>12</v>
      </c>
      <c r="C52">
        <f t="shared" si="2"/>
        <v>1233.3333333333333</v>
      </c>
      <c r="D52">
        <v>1235</v>
      </c>
      <c r="E52">
        <v>1237</v>
      </c>
      <c r="F52">
        <v>1228</v>
      </c>
    </row>
    <row r="53" spans="2:6" x14ac:dyDescent="0.25">
      <c r="B53" t="s">
        <v>13</v>
      </c>
      <c r="C53">
        <f t="shared" si="2"/>
        <v>1615.3333333333333</v>
      </c>
      <c r="D53">
        <v>1605</v>
      </c>
      <c r="E53">
        <v>1629</v>
      </c>
      <c r="F53">
        <v>1612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Workloads - Read,Write</vt:lpstr>
      <vt:lpstr>Workloads - Insert</vt:lpstr>
      <vt:lpstr>Redis</vt:lpstr>
      <vt:lpstr>Riak</vt:lpstr>
      <vt:lpstr>Aerospike</vt:lpstr>
      <vt:lpstr>Memcached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Jedlicka</dc:creator>
  <cp:lastModifiedBy>Jan Jedlicka</cp:lastModifiedBy>
  <dcterms:created xsi:type="dcterms:W3CDTF">2015-06-05T18:19:34Z</dcterms:created>
  <dcterms:modified xsi:type="dcterms:W3CDTF">2024-04-10T22:30:17Z</dcterms:modified>
</cp:coreProperties>
</file>