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8.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9.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0.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56cc22b6fe129301/Documents/"/>
    </mc:Choice>
  </mc:AlternateContent>
  <xr:revisionPtr revIDLastSave="776" documentId="8_{F509B104-4951-4F3A-B733-E82E29BA8BE1}" xr6:coauthVersionLast="47" xr6:coauthVersionMax="47" xr10:uidLastSave="{A5CB4053-CADF-4AF0-BB35-EC0D7C0E9DC9}"/>
  <bookViews>
    <workbookView xWindow="0" yWindow="0" windowWidth="20490" windowHeight="10920" firstSheet="8" activeTab="8" xr2:uid="{C98986D2-608C-4A40-BDC9-8A1DB15DDAC5}"/>
  </bookViews>
  <sheets>
    <sheet name="TOTAL TAX FOR COLOR" sheetId="27" r:id="rId1"/>
    <sheet name="TOTAL_TAX_TABLE_NEW" sheetId="10" r:id="rId2"/>
    <sheet name="TOTAL SALES FOR PRODUCT NAME" sheetId="28" r:id="rId3"/>
    <sheet name="TOTAL_SALES_TABLE_NEW" sheetId="9" r:id="rId4"/>
    <sheet name="PROPOTION FOR PRODUCT" sheetId="30" r:id="rId5"/>
    <sheet name="TOTAL_PRODUCT_COST_TABLE_NEW" sheetId="8" r:id="rId6"/>
    <sheet name="TOTAL FREIGHT FOR PRODUCT NAME" sheetId="29" r:id="rId7"/>
    <sheet name="TOTAL_FREIGHT_TABLES_NEW" sheetId="7" r:id="rId8"/>
    <sheet name="DASHBOARD 1" sheetId="36" r:id="rId9"/>
    <sheet name="TOTAL SALES&amp;TOTAL FREIGHT" sheetId="26" r:id="rId10"/>
    <sheet name="SALES_AMOUNT_AND_FREIGHT" sheetId="14" r:id="rId11"/>
    <sheet name="%TAX AMOUNT FOR REGION" sheetId="25" r:id="rId12"/>
    <sheet name="TAX_AMOUNT_FOR_REGION" sheetId="24" r:id="rId13"/>
    <sheet name="DASHBORD 2" sheetId="13" r:id="rId14"/>
    <sheet name="ESTIMATE FOR EUROPE COUNTRY" sheetId="32" r:id="rId15"/>
    <sheet name="UNITED_NATIONS_ESTIMATE_EUROPE" sheetId="19" r:id="rId16"/>
    <sheet name="WORLD BANK ESTIMATE FOR UN" sheetId="33" r:id="rId17"/>
    <sheet name="TOTAL_WORLD_BANK_ESTIMATE_UN_RE" sheetId="20" r:id="rId18"/>
    <sheet name="AVG WORLD BANK &gt;10,000" sheetId="34" r:id="rId19"/>
    <sheet name="Average_World_Bank_Estimate_gre" sheetId="21" r:id="rId20"/>
    <sheet name="TOTAL WORLD BANK&gt;2,000,000" sheetId="35" r:id="rId21"/>
    <sheet name="Total_World_Bank_Estimate_great" sheetId="22" r:id="rId22"/>
    <sheet name="DASHBORD 3" sheetId="37" r:id="rId23"/>
  </sheets>
  <definedNames>
    <definedName name="_xlcn.WorksheetConnection_SQLADVENTUREPROJECT.xlsxSALES_AMOUNT_AND_FREIGHT1" hidden="1">SALES_AMOUNT_AND_FREIGHT[]</definedName>
    <definedName name="_xlcn.WorksheetConnection_SQLADVENTUREPROJECT.xlsxTAX_AMOUNT_FOR_REGION1" hidden="1">TAX_AMOUNT_FOR_REGION[]</definedName>
    <definedName name="_xlcn.WorksheetConnection_SQLADVENTUREPROJECT.xlsxTOTAL_FREIGHT_TABLES_NEW1" hidden="1">TOTAL_FREIGHT_TABLES_NEW[]</definedName>
    <definedName name="_xlcn.WorksheetConnection_SQLADVENTUREPROJECT.xlsxTOTAL_PRODUCT_COST_TABLE_NEW1" hidden="1">TOTAL_PRODUCT_COST_TABLE_NEW[]</definedName>
    <definedName name="_xlcn.WorksheetConnection_SQLADVENTUREPROJECT.xlsxTOTAL_SALES_TABLE_NEW1" hidden="1">TOTAL_SALES_TABLE_NEW[]</definedName>
    <definedName name="_xlcn.WorksheetConnection_SQLADVENTUREPROJECT.xlsxTOTAL_TAX_TABLE_NEW1" hidden="1">TOTAL_TAX_TABLE_NEW[]</definedName>
    <definedName name="_xlcn.WorksheetConnection_SQLADVENTUREPROJECT.xlsxTotal_World_Bank_Estimate_greaterthan1" hidden="1">Total_World_Bank_Estimate_greaterthan[]</definedName>
    <definedName name="_xlcn.WorksheetConnection_SQLADVENTUREPROJECT.xlsxTOTAL_WORLD_BANK_ESTIMATE_UN_REGION1" hidden="1">TOTAL_WORLD_BANK_ESTIMATE_UN_REGION[]</definedName>
    <definedName name="_xlcn.WorksheetConnection_SQLADVENTUREPROJECT.xlsxUNITED_NATIONS_ESTIMATE_EUROPE1" hidden="1">UNITED_NATIONS_ESTIMATE_EUROPE[]</definedName>
    <definedName name="ExternalData_1" localSheetId="10" hidden="1">SALES_AMOUNT_AND_FREIGHT!$A$1:$C$7</definedName>
    <definedName name="ExternalData_1" localSheetId="15" hidden="1">UNITED_NATIONS_ESTIMATE_EUROPE!$A$1:$B$46</definedName>
    <definedName name="ExternalData_2" localSheetId="12" hidden="1">TAX_AMOUNT_FOR_REGION!$A$1:$B$11</definedName>
    <definedName name="ExternalData_2" localSheetId="17" hidden="1">TOTAL_WORLD_BANK_ESTIMATE_UN_RE!$A$1:$B$6</definedName>
    <definedName name="ExternalData_3" localSheetId="19" hidden="1">Average_World_Bank_Estimate_gre!$A$1:$B$5</definedName>
    <definedName name="ExternalData_4" localSheetId="7" hidden="1">TOTAL_FREIGHT_TABLES_NEW!$A$1:$B$121</definedName>
    <definedName name="ExternalData_4" localSheetId="21" hidden="1">Total_World_Bank_Estimate_great!$A$1:$B$11</definedName>
    <definedName name="ExternalData_5" localSheetId="5" hidden="1">TOTAL_PRODUCT_COST_TABLE_NEW!$A$1:$B$121</definedName>
    <definedName name="ExternalData_6" localSheetId="3" hidden="1">TOTAL_SALES_TABLE_NEW!$A$1:$B$121</definedName>
    <definedName name="ExternalData_7" localSheetId="1" hidden="1">TOTAL_TAX_TABLE_NEW!$A$1:$B$8</definedName>
    <definedName name="Slicer_Country">#N/A</definedName>
    <definedName name="Slicer_Country_Territory">#N/A</definedName>
    <definedName name="Slicer_Country_Territory1">#N/A</definedName>
    <definedName name="Slicer_PRODUCTCOLOR">#N/A</definedName>
    <definedName name="Slicer_PRODUCTNAME">#N/A</definedName>
    <definedName name="Slicer_PRODUCTNAME1">#N/A</definedName>
    <definedName name="Slicer_PRODUCTNAME2">#N/A</definedName>
    <definedName name="Slicer_Region">#N/A</definedName>
    <definedName name="Slicer_UN_region">#N/A</definedName>
    <definedName name="Slicer_UN_region1">#N/A</definedName>
  </definedNames>
  <calcPr calcId="191029"/>
  <pivotCaches>
    <pivotCache cacheId="0" r:id="rId24"/>
    <pivotCache cacheId="8" r:id="rId25"/>
    <pivotCache cacheId="139" r:id="rId26"/>
    <pivotCache cacheId="166" r:id="rId27"/>
    <pivotCache cacheId="169" r:id="rId28"/>
    <pivotCache cacheId="253" r:id="rId29"/>
    <pivotCache cacheId="256" r:id="rId30"/>
    <pivotCache cacheId="277" r:id="rId31"/>
    <pivotCache cacheId="289" r:id="rId32"/>
    <pivotCache cacheId="295" r:id="rId33"/>
  </pivotCaches>
  <extLst>
    <ext xmlns:x14="http://schemas.microsoft.com/office/spreadsheetml/2009/9/main" uri="{876F7934-8845-4945-9796-88D515C7AA90}">
      <x14:pivotCaches>
        <pivotCache cacheId="10" r:id="rId34"/>
      </x14:pivotCaches>
    </ext>
    <ext xmlns:x14="http://schemas.microsoft.com/office/spreadsheetml/2009/9/main" uri="{BBE1A952-AA13-448e-AADC-164F8A28A991}">
      <x14:slicerCaches>
        <x14:slicerCache r:id="rId35"/>
        <x14:slicerCache r:id="rId36"/>
        <x14:slicerCache r:id="rId37"/>
        <x14:slicerCache r:id="rId38"/>
        <x14:slicerCache r:id="rId39"/>
        <x14:slicerCache r:id="rId40"/>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TED_NATIONS_ESTIMATE_EUROPE" name="UNITED_NATIONS_ESTIMATE_EUROPE" connection="WorksheetConnection_SQL ADVENTURE PROJECT.xlsx!UNITED_NATIONS_ESTIMATE_EUROPE"/>
          <x15:modelTable id="TOTAL_WORLD_BANK_ESTIMATE_UN_REGION" name="TOTAL_WORLD_BANK_ESTIMATE_UN_REGION" connection="WorksheetConnection_SQL ADVENTURE PROJECT.xlsx!TOTAL_WORLD_BANK_ESTIMATE_UN_REGION"/>
          <x15:modelTable id="Total_World_Bank_Estimate_greaterthan" name="Total_World_Bank_Estimate_greaterthan" connection="WorksheetConnection_SQL ADVENTURE PROJECT.xlsx!Total_World_Bank_Estimate_greaterthan"/>
          <x15:modelTable id="TOTAL_TAX_TABLE_NEW" name="TOTAL_TAX_TABLE_NEW" connection="WorksheetConnection_SQL ADVENTURE PROJECT.xlsx!TOTAL_TAX_TABLE_NEW"/>
          <x15:modelTable id="TOTAL_SALES_TABLE_NEW" name="TOTAL_SALES_TABLE_NEW" connection="WorksheetConnection_SQL ADVENTURE PROJECT.xlsx!TOTAL_SALES_TABLE_NEW"/>
          <x15:modelTable id="TOTAL_PRODUCT_COST_TABLE_NEW" name="TOTAL_PRODUCT_COST_TABLE_NEW" connection="WorksheetConnection_SQL ADVENTURE PROJECT.xlsx!TOTAL_PRODUCT_COST_TABLE_NEW"/>
          <x15:modelTable id="TOTAL_FREIGHT_TABLES_NEW" name="TOTAL_FREIGHT_TABLES_NEW" connection="WorksheetConnection_SQL ADVENTURE PROJECT.xlsx!TOTAL_FREIGHT_TABLES_NEW"/>
          <x15:modelTable id="TAX_AMOUNT_FOR_REGION" name="TAX_AMOUNT_FOR_REGION" connection="WorksheetConnection_SQL ADVENTURE PROJECT.xlsx!TAX_AMOUNT_FOR_REGION"/>
          <x15:modelTable id="SALES_AMOUNT_AND_FREIGHT" name="SALES_AMOUNT_AND_FREIGHT" connection="WorksheetConnection_SQL ADVENTURE PROJECT.xlsx!SALES_AMOUNT_AND_FREIGH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4" l="1"/>
  <c r="D3" i="24"/>
  <c r="D4" i="24"/>
  <c r="D5" i="24"/>
  <c r="D6" i="24"/>
  <c r="D7" i="24"/>
  <c r="D8" i="24"/>
  <c r="D9" i="24"/>
  <c r="D10" i="24"/>
  <c r="D11" i="24"/>
  <c r="C2" i="24"/>
  <c r="C3" i="24"/>
  <c r="C4" i="24"/>
  <c r="C5" i="24"/>
  <c r="C6" i="24"/>
  <c r="C7" i="24"/>
  <c r="C8" i="24"/>
  <c r="C9" i="24"/>
  <c r="C10" i="24"/>
  <c r="C11" i="24"/>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43271D-9BA9-4B01-B545-B1F9B50D3131}" keepAlive="1" name="Query - Average_World_Bank_Estimate_greaterthan" description="Connection to the 'Average_World_Bank_Estimate_greaterthan' query in the workbook." type="5" refreshedVersion="8" background="1" saveData="1">
    <dbPr connection="Provider=Microsoft.Mashup.OleDb.1;Data Source=$Workbook$;Location=Average_World_Bank_Estimate_greaterthan;Extended Properties=&quot;&quot;" command="SELECT * FROM [Average_World_Bank_Estimate_greaterthan]"/>
  </connection>
  <connection id="2" xr16:uid="{04BCF00A-CC16-476F-BC2F-92C39AFF12BE}" keepAlive="1" name="Query - SALES_AMOUNT_AND_FREIGHT" description="Connection to the 'SALES_AMOUNT_AND_FREIGHT' query in the workbook." type="5" refreshedVersion="8" background="1" saveData="1">
    <dbPr connection="Provider=Microsoft.Mashup.OleDb.1;Data Source=$Workbook$;Location=SALES_AMOUNT_AND_FREIGHT;Extended Properties=&quot;&quot;" command="SELECT * FROM [SALES_AMOUNT_AND_FREIGHT]"/>
  </connection>
  <connection id="3" xr16:uid="{3B20C897-C732-49D9-9942-C7E92637B5F8}" keepAlive="1" name="Query - SALES_AMOUNT_AND_FREIGHT (2)" description="Connection to the 'SALES_AMOUNT_AND_FREIGHT (2)' query in the workbook." type="5" refreshedVersion="0" background="1" saveData="1">
    <dbPr connection="Provider=Microsoft.Mashup.OleDb.1;Data Source=$Workbook$;Location=&quot;SALES_AMOUNT_AND_FREIGHT (2)&quot;;Extended Properties=&quot;&quot;" command="SELECT * FROM [SALES_AMOUNT_AND_FREIGHT (2)]"/>
  </connection>
  <connection id="4" xr16:uid="{0C5864BE-F4AB-4168-9150-5D6B36176F19}" keepAlive="1" name="Query - TAX_AMOUNT_FOR_COUNTRY" description="Connection to the 'TAX_AMOUNT_FOR_COUNTRY' query in the workbook." type="5" refreshedVersion="0" background="1" saveData="1">
    <dbPr connection="Provider=Microsoft.Mashup.OleDb.1;Data Source=$Workbook$;Location=TAX_AMOUNT_FOR_COUNTRY;Extended Properties=&quot;&quot;" command="SELECT * FROM [TAX_AMOUNT_FOR_COUNTRY]"/>
  </connection>
  <connection id="5" xr16:uid="{FC718FDA-3EDB-497F-8E36-C6892911549E}" keepAlive="1" name="Query - TAX_AMOUNT_FOR_COUNTRY (2)" description="Connection to the 'TAX_AMOUNT_FOR_COUNTRY (2)' query in the workbook." type="5" refreshedVersion="0" background="1" saveData="1">
    <dbPr connection="Provider=Microsoft.Mashup.OleDb.1;Data Source=$Workbook$;Location=&quot;TAX_AMOUNT_FOR_COUNTRY (2)&quot;;Extended Properties=&quot;&quot;" command="SELECT * FROM [TAX_AMOUNT_FOR_COUNTRY (2)]"/>
  </connection>
  <connection id="6" xr16:uid="{2037CA82-F93E-417B-A671-610A42B8FD45}" keepAlive="1" name="Query - TAX_AMOUNT_FOR_REGION" description="Connection to the 'TAX_AMOUNT_FOR_REGION' query in the workbook." type="5" refreshedVersion="8" background="1" saveData="1">
    <dbPr connection="Provider=Microsoft.Mashup.OleDb.1;Data Source=$Workbook$;Location=TAX_AMOUNT_FOR_REGION;Extended Properties=&quot;&quot;" command="SELECT * FROM [TAX_AMOUNT_FOR_REGION]"/>
  </connection>
  <connection id="7" xr16:uid="{46688C07-BAD5-4B06-8A32-E6E38D83C71D}" keepAlive="1" name="Query - TOTAL_FREIGHT_TABLE" description="Connection to the 'TOTAL_FREIGHT_TABLE' query in the workbook." type="5" refreshedVersion="0" background="1">
    <dbPr connection="Provider=Microsoft.Mashup.OleDb.1;Data Source=$Workbook$;Location=TOTAL_FREIGHT_TABLE;Extended Properties=&quot;&quot;" command="SELECT * FROM [TOTAL_FREIGHT_TABLE]"/>
  </connection>
  <connection id="8" xr16:uid="{D039545D-63C2-46A9-84DC-294B9E58CB5B}" keepAlive="1" name="Query - TOTAL_FREIGHT_TABLES" description="Connection to the 'TOTAL_FREIGHT_TABLES' query in the workbook." type="5" refreshedVersion="8" background="1" saveData="1">
    <dbPr connection="Provider=Microsoft.Mashup.OleDb.1;Data Source=$Workbook$;Location=TOTAL_FREIGHT_TABLES;Extended Properties=&quot;&quot;" command="SELECT * FROM [TOTAL_FREIGHT_TABLES]"/>
  </connection>
  <connection id="9" xr16:uid="{A03E0F0F-ED60-4FF6-8F0D-AF7E2F3975E7}" keepAlive="1" name="Query - TOTAL_FREIGHT_TABLES_NEW" description="Connection to the 'TOTAL_FREIGHT_TABLES_NEW' query in the workbook." type="5" refreshedVersion="8" background="1" saveData="1">
    <dbPr connection="Provider=Microsoft.Mashup.OleDb.1;Data Source=$Workbook$;Location=TOTAL_FREIGHT_TABLES_NEW;Extended Properties=&quot;&quot;" command="SELECT * FROM [TOTAL_FREIGHT_TABLES_NEW]"/>
  </connection>
  <connection id="10" xr16:uid="{7162E624-3C7D-47F0-8E11-365B8B5EA3A3}" keepAlive="1" name="Query - TOTAL_PRODUCT_COST_TABLE" description="Connection to the 'TOTAL_PRODUCT_COST_TABLE' query in the workbook." type="5" refreshedVersion="8" background="1" saveData="1">
    <dbPr connection="Provider=Microsoft.Mashup.OleDb.1;Data Source=$Workbook$;Location=TOTAL_PRODUCT_COST_TABLE;Extended Properties=&quot;&quot;" command="SELECT * FROM [TOTAL_PRODUCT_COST_TABLE]"/>
  </connection>
  <connection id="11" xr16:uid="{39EA1D6D-D796-495E-AC00-0FCE94076F26}" keepAlive="1" name="Query - TOTAL_PRODUCT_COST_TABLE_NEW" description="Connection to the 'TOTAL_PRODUCT_COST_TABLE_NEW' query in the workbook." type="5" refreshedVersion="8" background="1" saveData="1">
    <dbPr connection="Provider=Microsoft.Mashup.OleDb.1;Data Source=$Workbook$;Location=TOTAL_PRODUCT_COST_TABLE_NEW;Extended Properties=&quot;&quot;" command="SELECT * FROM [TOTAL_PRODUCT_COST_TABLE_NEW]"/>
  </connection>
  <connection id="12" xr16:uid="{FBF3C722-B7E9-4562-BD95-E04926E426F2}" keepAlive="1" name="Query - TOTAL_SALES_TABLE" description="Connection to the 'TOTAL_SALES_TABLE' query in the workbook." type="5" refreshedVersion="8" background="1" saveData="1">
    <dbPr connection="Provider=Microsoft.Mashup.OleDb.1;Data Source=$Workbook$;Location=TOTAL_SALES_TABLE;Extended Properties=&quot;&quot;" command="SELECT * FROM [TOTAL_SALES_TABLE]"/>
  </connection>
  <connection id="13" xr16:uid="{05806ABF-0664-4D95-8F4A-BFD94F5E2A42}" keepAlive="1" name="Query - TOTAL_SALES_TABLE_NEW" description="Connection to the 'TOTAL_SALES_TABLE_NEW' query in the workbook." type="5" refreshedVersion="8" background="1" saveData="1">
    <dbPr connection="Provider=Microsoft.Mashup.OleDb.1;Data Source=$Workbook$;Location=TOTAL_SALES_TABLE_NEW;Extended Properties=&quot;&quot;" command="SELECT * FROM [TOTAL_SALES_TABLE_NEW]"/>
  </connection>
  <connection id="14" xr16:uid="{BAF0B908-C7B4-4032-B4F6-9ACA91AC0CB8}" keepAlive="1" name="Query - TOTAL_TAX_TABLE" description="Connection to the 'TOTAL_TAX_TABLE' query in the workbook." type="5" refreshedVersion="8" background="1" saveData="1">
    <dbPr connection="Provider=Microsoft.Mashup.OleDb.1;Data Source=$Workbook$;Location=TOTAL_TAX_TABLE;Extended Properties=&quot;&quot;" command="SELECT * FROM [TOTAL_TAX_TABLE]"/>
  </connection>
  <connection id="15" xr16:uid="{395136CD-3E55-4EF8-949C-A6B587054A9A}" keepAlive="1" name="Query - TOTAL_TAX_TABLE_NEW" description="Connection to the 'TOTAL_TAX_TABLE_NEW' query in the workbook." type="5" refreshedVersion="8" background="1" saveData="1">
    <dbPr connection="Provider=Microsoft.Mashup.OleDb.1;Data Source=$Workbook$;Location=TOTAL_TAX_TABLE_NEW;Extended Properties=&quot;&quot;" command="SELECT * FROM [TOTAL_TAX_TABLE_NEW]"/>
  </connection>
  <connection id="16" xr16:uid="{7073626C-F188-430E-B5BE-F67EE0AF2594}" keepAlive="1" name="Query - Total_World_Bank_Estimate_greaterthan" description="Connection to the 'Total_World_Bank_Estimate_greaterthan' query in the workbook." type="5" refreshedVersion="8" background="1" saveData="1">
    <dbPr connection="Provider=Microsoft.Mashup.OleDb.1;Data Source=$Workbook$;Location=Total_World_Bank_Estimate_greaterthan;Extended Properties=&quot;&quot;" command="SELECT * FROM [Total_World_Bank_Estimate_greaterthan]"/>
  </connection>
  <connection id="17" xr16:uid="{4E37667F-F09E-4EFD-AF42-2EE3B2C15D24}" keepAlive="1" name="Query - TOTAL_WORLD_BANK_ESTIMATE_UN_REGION" description="Connection to the 'TOTAL_WORLD_BANK_ESTIMATE_UN_REGION' query in the workbook." type="5" refreshedVersion="8" background="1" saveData="1">
    <dbPr connection="Provider=Microsoft.Mashup.OleDb.1;Data Source=$Workbook$;Location=TOTAL_WORLD_BANK_ESTIMATE_UN_REGION;Extended Properties=&quot;&quot;" command="SELECT * FROM [TOTAL_WORLD_BANK_ESTIMATE_UN_REGION]"/>
  </connection>
  <connection id="18" xr16:uid="{24B425AB-F7C0-45C0-93A4-85F1454D28E9}" keepAlive="1" name="Query - UNITED_NATIONS_ESTIMATE_EUROPE" description="Connection to the 'UNITED_NATIONS_ESTIMATE_EUROPE' query in the workbook." type="5" refreshedVersion="8" background="1" saveData="1">
    <dbPr connection="Provider=Microsoft.Mashup.OleDb.1;Data Source=$Workbook$;Location=UNITED_NATIONS_ESTIMATE_EUROPE;Extended Properties=&quot;&quot;" command="SELECT * FROM [UNITED_NATIONS_ESTIMATE_EUROPE]"/>
  </connection>
  <connection id="19" xr16:uid="{84560FB5-192B-438E-A25F-65BD081B8C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284F7CB3-2068-4DBC-98E1-B2F6B8073046}" name="WorksheetConnection_SQL ADVENTURE PROJECT.xlsx!SALES_AMOUNT_AND_FREIGHT" type="102" refreshedVersion="8" minRefreshableVersion="5">
    <extLst>
      <ext xmlns:x15="http://schemas.microsoft.com/office/spreadsheetml/2010/11/main" uri="{DE250136-89BD-433C-8126-D09CA5730AF9}">
        <x15:connection id="SALES_AMOUNT_AND_FREIGHT" autoDelete="1">
          <x15:rangePr sourceName="_xlcn.WorksheetConnection_SQLADVENTUREPROJECT.xlsxSALES_AMOUNT_AND_FREIGHT1"/>
        </x15:connection>
      </ext>
    </extLst>
  </connection>
  <connection id="21" xr16:uid="{06736203-6490-49E5-B5D1-55AD966FB5BF}" name="WorksheetConnection_SQL ADVENTURE PROJECT.xlsx!TAX_AMOUNT_FOR_REGION" type="102" refreshedVersion="8" minRefreshableVersion="5">
    <extLst>
      <ext xmlns:x15="http://schemas.microsoft.com/office/spreadsheetml/2010/11/main" uri="{DE250136-89BD-433C-8126-D09CA5730AF9}">
        <x15:connection id="TAX_AMOUNT_FOR_REGION" autoDelete="1">
          <x15:rangePr sourceName="_xlcn.WorksheetConnection_SQLADVENTUREPROJECT.xlsxTAX_AMOUNT_FOR_REGION1"/>
        </x15:connection>
      </ext>
    </extLst>
  </connection>
  <connection id="22" xr16:uid="{25D4DED3-71A5-491B-AA1F-036A1DBB07B6}" name="WorksheetConnection_SQL ADVENTURE PROJECT.xlsx!TOTAL_FREIGHT_TABLES_NEW" type="102" refreshedVersion="8" minRefreshableVersion="5">
    <extLst>
      <ext xmlns:x15="http://schemas.microsoft.com/office/spreadsheetml/2010/11/main" uri="{DE250136-89BD-433C-8126-D09CA5730AF9}">
        <x15:connection id="TOTAL_FREIGHT_TABLES_NEW" autoDelete="1">
          <x15:rangePr sourceName="_xlcn.WorksheetConnection_SQLADVENTUREPROJECT.xlsxTOTAL_FREIGHT_TABLES_NEW1"/>
        </x15:connection>
      </ext>
    </extLst>
  </connection>
  <connection id="23" xr16:uid="{83684668-93A9-4B6B-B8E5-2E53E87B6D5E}" name="WorksheetConnection_SQL ADVENTURE PROJECT.xlsx!TOTAL_PRODUCT_COST_TABLE_NEW" type="102" refreshedVersion="8" minRefreshableVersion="5">
    <extLst>
      <ext xmlns:x15="http://schemas.microsoft.com/office/spreadsheetml/2010/11/main" uri="{DE250136-89BD-433C-8126-D09CA5730AF9}">
        <x15:connection id="TOTAL_PRODUCT_COST_TABLE_NEW" autoDelete="1">
          <x15:rangePr sourceName="_xlcn.WorksheetConnection_SQLADVENTUREPROJECT.xlsxTOTAL_PRODUCT_COST_TABLE_NEW1"/>
        </x15:connection>
      </ext>
    </extLst>
  </connection>
  <connection id="24" xr16:uid="{5FDD09D0-EA06-4D2E-B4E7-294F573F6D21}" name="WorksheetConnection_SQL ADVENTURE PROJECT.xlsx!TOTAL_SALES_TABLE_NEW" type="102" refreshedVersion="8" minRefreshableVersion="5">
    <extLst>
      <ext xmlns:x15="http://schemas.microsoft.com/office/spreadsheetml/2010/11/main" uri="{DE250136-89BD-433C-8126-D09CA5730AF9}">
        <x15:connection id="TOTAL_SALES_TABLE_NEW" autoDelete="1">
          <x15:rangePr sourceName="_xlcn.WorksheetConnection_SQLADVENTUREPROJECT.xlsxTOTAL_SALES_TABLE_NEW1"/>
        </x15:connection>
      </ext>
    </extLst>
  </connection>
  <connection id="25" xr16:uid="{9D578481-1EC0-4A2A-BA52-621D76FFE5EC}" name="WorksheetConnection_SQL ADVENTURE PROJECT.xlsx!TOTAL_TAX_TABLE_NEW" type="102" refreshedVersion="8" minRefreshableVersion="5">
    <extLst>
      <ext xmlns:x15="http://schemas.microsoft.com/office/spreadsheetml/2010/11/main" uri="{DE250136-89BD-433C-8126-D09CA5730AF9}">
        <x15:connection id="TOTAL_TAX_TABLE_NEW" autoDelete="1">
          <x15:rangePr sourceName="_xlcn.WorksheetConnection_SQLADVENTUREPROJECT.xlsxTOTAL_TAX_TABLE_NEW1"/>
        </x15:connection>
      </ext>
    </extLst>
  </connection>
  <connection id="26" xr16:uid="{FF4A0093-B9E2-4140-8186-9962152B41BD}" name="WorksheetConnection_SQL ADVENTURE PROJECT.xlsx!Total_World_Bank_Estimate_greaterthan" type="102" refreshedVersion="8" minRefreshableVersion="5">
    <extLst>
      <ext xmlns:x15="http://schemas.microsoft.com/office/spreadsheetml/2010/11/main" uri="{DE250136-89BD-433C-8126-D09CA5730AF9}">
        <x15:connection id="Total_World_Bank_Estimate_greaterthan" autoDelete="1">
          <x15:rangePr sourceName="_xlcn.WorksheetConnection_SQLADVENTUREPROJECT.xlsxTotal_World_Bank_Estimate_greaterthan1"/>
        </x15:connection>
      </ext>
    </extLst>
  </connection>
  <connection id="27" xr16:uid="{DECEB508-D7D5-410B-B95E-4C226B90400C}" name="WorksheetConnection_SQL ADVENTURE PROJECT.xlsx!TOTAL_WORLD_BANK_ESTIMATE_UN_REGION" type="102" refreshedVersion="8" minRefreshableVersion="5">
    <extLst>
      <ext xmlns:x15="http://schemas.microsoft.com/office/spreadsheetml/2010/11/main" uri="{DE250136-89BD-433C-8126-D09CA5730AF9}">
        <x15:connection id="TOTAL_WORLD_BANK_ESTIMATE_UN_REGION" autoDelete="1">
          <x15:rangePr sourceName="_xlcn.WorksheetConnection_SQLADVENTUREPROJECT.xlsxTOTAL_WORLD_BANK_ESTIMATE_UN_REGION1"/>
        </x15:connection>
      </ext>
    </extLst>
  </connection>
  <connection id="28" xr16:uid="{730B017C-A2BA-416D-A52D-A4E0CD8A4B86}" name="WorksheetConnection_SQL ADVENTURE PROJECT.xlsx!UNITED_NATIONS_ESTIMATE_EUROPE" type="102" refreshedVersion="8" minRefreshableVersion="5">
    <extLst>
      <ext xmlns:x15="http://schemas.microsoft.com/office/spreadsheetml/2010/11/main" uri="{DE250136-89BD-433C-8126-D09CA5730AF9}">
        <x15:connection id="UNITED_NATIONS_ESTIMATE_EUROPE" autoDelete="1">
          <x15:rangePr sourceName="_xlcn.WorksheetConnection_SQLADVENTUREPROJECT.xlsxUNITED_NATIONS_ESTIMATE_EUROPE1"/>
        </x15:connection>
      </ext>
    </extLst>
  </connection>
</connections>
</file>

<file path=xl/sharedStrings.xml><?xml version="1.0" encoding="utf-8"?>
<sst xmlns="http://schemas.openxmlformats.org/spreadsheetml/2006/main" count="547" uniqueCount="216">
  <si>
    <t>TOTAL_TAX_AMOUNT</t>
  </si>
  <si>
    <t>PRODUCTNAME</t>
  </si>
  <si>
    <t>Women's Mountain Shorts, L</t>
  </si>
  <si>
    <t>Road-550-W Yellow, 44</t>
  </si>
  <si>
    <t>Mountain-500 Silver, 42</t>
  </si>
  <si>
    <t>Mountain-500 Silver, 48</t>
  </si>
  <si>
    <t>Water Bottle - 30 oz.</t>
  </si>
  <si>
    <t>Road-650 Red, 60</t>
  </si>
  <si>
    <t>Touring-3000 Blue, 50</t>
  </si>
  <si>
    <t>Racing Socks, M</t>
  </si>
  <si>
    <t>Short-Sleeve Classic Jersey, S</t>
  </si>
  <si>
    <t>Touring-3000 Yellow, 44</t>
  </si>
  <si>
    <t>Touring-3000 Blue, 58</t>
  </si>
  <si>
    <t>Mountain-100 Silver, 44</t>
  </si>
  <si>
    <t>Fender Set - Mountain</t>
  </si>
  <si>
    <t>Touring Tire</t>
  </si>
  <si>
    <t>Mountain-400-W Silver, 38</t>
  </si>
  <si>
    <t>Classic Vest, M</t>
  </si>
  <si>
    <t>Short-Sleeve Classic Jersey, XL</t>
  </si>
  <si>
    <t>Mountain-500 Black, 42</t>
  </si>
  <si>
    <t>Touring-3000 Yellow, 54</t>
  </si>
  <si>
    <t>Mountain-500 Black, 40</t>
  </si>
  <si>
    <t>Road-550-W Yellow, 40</t>
  </si>
  <si>
    <t>Mountain Bottle Cage</t>
  </si>
  <si>
    <t>Road-350-W Yellow, 42</t>
  </si>
  <si>
    <t>Mountain-200 Silver, 46</t>
  </si>
  <si>
    <t>Women's Mountain Shorts, M</t>
  </si>
  <si>
    <t>LL Mountain Tire</t>
  </si>
  <si>
    <t>Road-750 Black, 48</t>
  </si>
  <si>
    <t>Touring-3000 Blue, 54</t>
  </si>
  <si>
    <t>Road-650 Black, 48</t>
  </si>
  <si>
    <t>Mountain-500 Black, 48</t>
  </si>
  <si>
    <t>Touring-1000 Blue, 50</t>
  </si>
  <si>
    <t>Touring-3000 Yellow, 50</t>
  </si>
  <si>
    <t>Mountain-500 Black, 44</t>
  </si>
  <si>
    <t>Road-650 Black, 58</t>
  </si>
  <si>
    <t>Touring-1000 Blue, 54</t>
  </si>
  <si>
    <t>Road-350-W Yellow, 40</t>
  </si>
  <si>
    <t>Road-150 Red, 56</t>
  </si>
  <si>
    <t>Mountain Tire Tube</t>
  </si>
  <si>
    <t>Road-250 Black, 58</t>
  </si>
  <si>
    <t>Road-250 Black, 44</t>
  </si>
  <si>
    <t>HL Mountain Tire</t>
  </si>
  <si>
    <t>Mountain-500 Silver, 40</t>
  </si>
  <si>
    <t>LL Road Tire</t>
  </si>
  <si>
    <t>Mountain-500 Silver, 52</t>
  </si>
  <si>
    <t>All-Purpose Bike Stand</t>
  </si>
  <si>
    <t>Touring-3000 Blue, 44</t>
  </si>
  <si>
    <t>Road-650 Red, 58</t>
  </si>
  <si>
    <t>Road Bottle Cage</t>
  </si>
  <si>
    <t>Road-650 Black, 44</t>
  </si>
  <si>
    <t>Touring-2000 Blue, 54</t>
  </si>
  <si>
    <t>Sport-100 Helmet, Red</t>
  </si>
  <si>
    <t>Road-250 Black, 48</t>
  </si>
  <si>
    <t>ML Mountain Tire</t>
  </si>
  <si>
    <t>Mountain-500 Black, 52</t>
  </si>
  <si>
    <t>Bike Wash - Dissolver</t>
  </si>
  <si>
    <t>Mountain-200 Black, 38</t>
  </si>
  <si>
    <t>Road-750 Black, 58</t>
  </si>
  <si>
    <t>Mountain-100 Silver, 42</t>
  </si>
  <si>
    <t>Mountain-100 Black, 48</t>
  </si>
  <si>
    <t>Mountain-200 Black, 46</t>
  </si>
  <si>
    <t>Road-650 Red, 44</t>
  </si>
  <si>
    <t>Touring Tire Tube</t>
  </si>
  <si>
    <t>Mountain-400-W Silver, 40</t>
  </si>
  <si>
    <t>Mountain-200 Black, 42</t>
  </si>
  <si>
    <t>Hitch Rack - 4-Bike</t>
  </si>
  <si>
    <t>Hydration Pack - 70 oz.</t>
  </si>
  <si>
    <t>Mountain-500 Silver, 44</t>
  </si>
  <si>
    <t>Touring-2000 Blue, 46</t>
  </si>
  <si>
    <t>Touring-3000 Blue, 62</t>
  </si>
  <si>
    <t>Women's Mountain Shorts, S</t>
  </si>
  <si>
    <t>Patch Kit/8 Patches</t>
  </si>
  <si>
    <t>Road-750 Black, 44</t>
  </si>
  <si>
    <t>Mountain-200 Silver, 38</t>
  </si>
  <si>
    <t>Mountain-100 Black, 38</t>
  </si>
  <si>
    <t>Mountain-100 Silver, 38</t>
  </si>
  <si>
    <t>Short-Sleeve Classic Jersey, M</t>
  </si>
  <si>
    <t>Road-150 Red, 62</t>
  </si>
  <si>
    <t>Road-650 Black, 60</t>
  </si>
  <si>
    <t>Touring-1000 Blue, 46</t>
  </si>
  <si>
    <t>Road-150 Red, 48</t>
  </si>
  <si>
    <t>Mountain-400-W Silver, 42</t>
  </si>
  <si>
    <t>Racing Socks, L</t>
  </si>
  <si>
    <t>Mountain-100 Silver, 48</t>
  </si>
  <si>
    <t>Road-150 Red, 44</t>
  </si>
  <si>
    <t>Touring-1000 Yellow, 46</t>
  </si>
  <si>
    <t>Touring-1000 Blue, 60</t>
  </si>
  <si>
    <t>Touring-3000 Yellow, 62</t>
  </si>
  <si>
    <t>Road-250 Red, 48</t>
  </si>
  <si>
    <t>Mountain-100 Black, 42</t>
  </si>
  <si>
    <t>Short-Sleeve Classic Jersey, L</t>
  </si>
  <si>
    <t>Classic Vest, L</t>
  </si>
  <si>
    <t>Touring-3000 Yellow, 58</t>
  </si>
  <si>
    <t>Touring-1000 Yellow, 60</t>
  </si>
  <si>
    <t>Road-750 Black, 52</t>
  </si>
  <si>
    <t>Mountain-400-W Silver, 46</t>
  </si>
  <si>
    <t>HL Road Tire</t>
  </si>
  <si>
    <t>Road-250 Black, 52</t>
  </si>
  <si>
    <t>Road-550-W Yellow, 42</t>
  </si>
  <si>
    <t>Mountain-100 Black, 44</t>
  </si>
  <si>
    <t>Mountain-200 Silver, 42</t>
  </si>
  <si>
    <t>Road-550-W Yellow, 48</t>
  </si>
  <si>
    <t>Road-650 Red, 48</t>
  </si>
  <si>
    <t>Road-250 Red, 58</t>
  </si>
  <si>
    <t>Road-250 Red, 44</t>
  </si>
  <si>
    <t>Touring-1000 Yellow, 54</t>
  </si>
  <si>
    <t>Road-650 Black, 62</t>
  </si>
  <si>
    <t>Road-650 Red, 52</t>
  </si>
  <si>
    <t>Road-250 Red, 52</t>
  </si>
  <si>
    <t>Road-350-W Yellow, 48</t>
  </si>
  <si>
    <t>Touring-2000 Blue, 50</t>
  </si>
  <si>
    <t>Touring-2000 Blue, 60</t>
  </si>
  <si>
    <t>Road-650 Black, 52</t>
  </si>
  <si>
    <t>Road-650 Red, 62</t>
  </si>
  <si>
    <t>Classic Vest, S</t>
  </si>
  <si>
    <t>Road-150 Red, 52</t>
  </si>
  <si>
    <t>Road-350-W Yellow, 44</t>
  </si>
  <si>
    <t>Road Tire Tube</t>
  </si>
  <si>
    <t>ML Road Tire</t>
  </si>
  <si>
    <t>Road-550-W Yellow, 38</t>
  </si>
  <si>
    <t>Touring-1000 Yellow, 50</t>
  </si>
  <si>
    <t>TOTAL_SALES_AMOUNT</t>
  </si>
  <si>
    <t>PRODUCTCOLOR</t>
  </si>
  <si>
    <t>Silver</t>
  </si>
  <si>
    <t>Red</t>
  </si>
  <si>
    <t>Black</t>
  </si>
  <si>
    <t>Blue</t>
  </si>
  <si>
    <t>Yellow</t>
  </si>
  <si>
    <t>White</t>
  </si>
  <si>
    <t>NA</t>
  </si>
  <si>
    <t>TOTAL_FREIGHT</t>
  </si>
  <si>
    <t>TOTAL_PRODUCT_COST</t>
  </si>
  <si>
    <t>Country</t>
  </si>
  <si>
    <t>Australia</t>
  </si>
  <si>
    <t>Canada</t>
  </si>
  <si>
    <t>France</t>
  </si>
  <si>
    <t>Germany</t>
  </si>
  <si>
    <t>United Kingdom</t>
  </si>
  <si>
    <t>United States</t>
  </si>
  <si>
    <t>United_Nations_Estimate</t>
  </si>
  <si>
    <t>Country_Territory</t>
  </si>
  <si>
    <t>Italy</t>
  </si>
  <si>
    <t>Russia</t>
  </si>
  <si>
    <t>Spain</t>
  </si>
  <si>
    <t>Netherlands</t>
  </si>
  <si>
    <t>Switzerland</t>
  </si>
  <si>
    <t>Poland</t>
  </si>
  <si>
    <t>Belgium</t>
  </si>
  <si>
    <t>Sweden</t>
  </si>
  <si>
    <t>Ireland</t>
  </si>
  <si>
    <t>Norway</t>
  </si>
  <si>
    <t>Austria</t>
  </si>
  <si>
    <t>Denmark</t>
  </si>
  <si>
    <t>Romania</t>
  </si>
  <si>
    <t>Czech Republic</t>
  </si>
  <si>
    <t>Finland</t>
  </si>
  <si>
    <t>Portugal</t>
  </si>
  <si>
    <t>Greece</t>
  </si>
  <si>
    <t>Hungary</t>
  </si>
  <si>
    <t>Ukraine</t>
  </si>
  <si>
    <t>Slovakia</t>
  </si>
  <si>
    <t>Bulgaria</t>
  </si>
  <si>
    <t>Luxembourg</t>
  </si>
  <si>
    <t>Croatia</t>
  </si>
  <si>
    <t>Lithuania</t>
  </si>
  <si>
    <t>Serbia</t>
  </si>
  <si>
    <t>Belarus</t>
  </si>
  <si>
    <t>Slovenia</t>
  </si>
  <si>
    <t>Latvia</t>
  </si>
  <si>
    <t>Estonia</t>
  </si>
  <si>
    <t>Iceland</t>
  </si>
  <si>
    <t>Bosnia and Herzegovina</t>
  </si>
  <si>
    <t>Georgia</t>
  </si>
  <si>
    <t>Albania</t>
  </si>
  <si>
    <t>Malta</t>
  </si>
  <si>
    <t>Moldova</t>
  </si>
  <si>
    <t>North Macedonia</t>
  </si>
  <si>
    <t>Kosovo</t>
  </si>
  <si>
    <t>Monaco</t>
  </si>
  <si>
    <t>Montenegro</t>
  </si>
  <si>
    <t>Liechtenstein</t>
  </si>
  <si>
    <t>Andorra</t>
  </si>
  <si>
    <t>San Marino</t>
  </si>
  <si>
    <t>Total_World_Bank_Estimate</t>
  </si>
  <si>
    <t>UN_region</t>
  </si>
  <si>
    <t>Africa</t>
  </si>
  <si>
    <t>Americas</t>
  </si>
  <si>
    <t>Asia</t>
  </si>
  <si>
    <t>Europe</t>
  </si>
  <si>
    <t>Oceania</t>
  </si>
  <si>
    <t>Average_World_Bank_Estimate</t>
  </si>
  <si>
    <t>China</t>
  </si>
  <si>
    <t>India</t>
  </si>
  <si>
    <t>Japan</t>
  </si>
  <si>
    <t>Column1</t>
  </si>
  <si>
    <t>Column3</t>
  </si>
  <si>
    <t>PROPOTION</t>
  </si>
  <si>
    <t>PERCENTAGE</t>
  </si>
  <si>
    <t>Total_Tax_Amount</t>
  </si>
  <si>
    <t>Region</t>
  </si>
  <si>
    <t>Central</t>
  </si>
  <si>
    <t>Northeast</t>
  </si>
  <si>
    <t>Northwest</t>
  </si>
  <si>
    <t>Southeast</t>
  </si>
  <si>
    <t>Southwest</t>
  </si>
  <si>
    <t>Row Labels</t>
  </si>
  <si>
    <t>Grand Total</t>
  </si>
  <si>
    <t>Sum of PERCENTAGE</t>
  </si>
  <si>
    <t>Sum of TOTAL_FREIGHT</t>
  </si>
  <si>
    <t>Sum of TOTAL_SALES_AMOUNT</t>
  </si>
  <si>
    <t>Sum of TOTAL_TAX_AMOUNT</t>
  </si>
  <si>
    <t>Sum of PROPOTION</t>
  </si>
  <si>
    <t>Sum of United_Nations_Estimate</t>
  </si>
  <si>
    <t>Sum of Total_World_Bank_Estimate</t>
  </si>
  <si>
    <t>Sum of Average_World_Bank_Estimate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</si>
</sst>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microsoft.com/office/2007/relationships/slicerCache" Target="slicerCaches/slicerCache5.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microsoft.com/office/2007/relationships/slicerCache" Target="slicerCaches/slicerCache8.xml"/><Relationship Id="rId47" Type="http://schemas.openxmlformats.org/officeDocument/2006/relationships/styles" Target="styles.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microsoft.com/office/2007/relationships/slicerCache" Target="slicerCaches/slicerCache3.xml"/><Relationship Id="rId40" Type="http://schemas.microsoft.com/office/2007/relationships/slicerCache" Target="slicerCaches/slicerCache6.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microsoft.com/office/2007/relationships/slicerCache" Target="slicerCaches/slicerCache2.xml"/><Relationship Id="rId49"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4" Type="http://schemas.microsoft.com/office/2007/relationships/slicerCache" Target="slicerCaches/slicerCache10.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microsoft.com/office/2007/relationships/slicerCache" Target="slicerCaches/slicerCache1.xml"/><Relationship Id="rId43" Type="http://schemas.microsoft.com/office/2007/relationships/slicerCache" Target="slicerCaches/slicerCache9.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microsoft.com/office/2007/relationships/slicerCache" Target="slicerCaches/slicerCache4.xml"/><Relationship Id="rId46" Type="http://schemas.openxmlformats.org/officeDocument/2006/relationships/connections" Target="connections.xml"/><Relationship Id="rId20" Type="http://schemas.openxmlformats.org/officeDocument/2006/relationships/worksheet" Target="worksheets/sheet20.xml"/><Relationship Id="rId41"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TAX FOR COLOR!PivotTable4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TAX FOR 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TAX FOR COLOR'!$B$3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TAX FOR COLOR'!$A$4:$A$11</c:f>
              <c:strCache>
                <c:ptCount val="7"/>
                <c:pt idx="0">
                  <c:v>Black</c:v>
                </c:pt>
                <c:pt idx="1">
                  <c:v>Blue</c:v>
                </c:pt>
                <c:pt idx="2">
                  <c:v>NA</c:v>
                </c:pt>
                <c:pt idx="3">
                  <c:v>Red</c:v>
                </c:pt>
                <c:pt idx="4">
                  <c:v>Silver</c:v>
                </c:pt>
                <c:pt idx="5">
                  <c:v>White</c:v>
                </c:pt>
                <c:pt idx="6">
                  <c:v>Yellow</c:v>
                </c:pt>
              </c:strCache>
            </c:strRef>
          </c:cat>
          <c:val>
            <c:numRef>
              <c:f>'TOTAL TAX FOR COLOR'!$B$4:$B$11</c:f>
              <c:numCache>
                <c:formatCode>General</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0-2247-4758-8143-80967D47472F}"/>
            </c:ext>
          </c:extLst>
        </c:ser>
        <c:dLbls>
          <c:showLegendKey val="0"/>
          <c:showVal val="1"/>
          <c:showCatName val="0"/>
          <c:showSerName val="0"/>
          <c:showPercent val="0"/>
          <c:showBubbleSize val="0"/>
        </c:dLbls>
        <c:gapWidth val="150"/>
        <c:shape val="box"/>
        <c:axId val="1632051583"/>
        <c:axId val="1865659999"/>
        <c:axId val="0"/>
      </c:bar3DChart>
      <c:catAx>
        <c:axId val="163205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9999"/>
        <c:crosses val="autoZero"/>
        <c:auto val="1"/>
        <c:lblAlgn val="ctr"/>
        <c:lblOffset val="100"/>
        <c:noMultiLvlLbl val="0"/>
      </c:catAx>
      <c:valAx>
        <c:axId val="186565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5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PROJECT.xlsx]%TAX AMOUNT FOR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AMOUNT FOR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'%TAX AMOUNT FOR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30-40C4-AECA-2363AD9940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30-40C4-AECA-2363AD9940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30-40C4-AECA-2363AD9940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30-40C4-AECA-2363AD9940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30-40C4-AECA-2363AD99402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30-40C4-AECA-2363AD99402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30-40C4-AECA-2363AD99402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30-40C4-AECA-2363AD99402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30-40C4-AECA-2363AD99402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30-40C4-AECA-2363AD9940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 AMOUNT FOR REGION'!$A$4:$A$8</c:f>
              <c:strCache>
                <c:ptCount val="4"/>
                <c:pt idx="0">
                  <c:v>Australia</c:v>
                </c:pt>
                <c:pt idx="1">
                  <c:v>Central</c:v>
                </c:pt>
                <c:pt idx="2">
                  <c:v>France</c:v>
                </c:pt>
                <c:pt idx="3">
                  <c:v>Germany</c:v>
                </c:pt>
              </c:strCache>
            </c:strRef>
          </c:cat>
          <c:val>
            <c:numRef>
              <c:f>'%TAX AMOUNT FOR REGION'!$B$4:$B$8</c:f>
              <c:numCache>
                <c:formatCode>General</c:formatCode>
                <c:ptCount val="4"/>
                <c:pt idx="0">
                  <c:v>30.863109305094795</c:v>
                </c:pt>
                <c:pt idx="1">
                  <c:v>1.0221270662470078E-2</c:v>
                </c:pt>
                <c:pt idx="2">
                  <c:v>9.0059156764696162</c:v>
                </c:pt>
                <c:pt idx="3">
                  <c:v>9.8584561726638338</c:v>
                </c:pt>
              </c:numCache>
            </c:numRef>
          </c:val>
          <c:extLst>
            <c:ext xmlns:c16="http://schemas.microsoft.com/office/drawing/2014/chart" uri="{C3380CC4-5D6E-409C-BE32-E72D297353CC}">
              <c16:uniqueId val="{00000000-FEB3-472C-8AEA-4328250DEC4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SALES&amp;TOTAL FREIGHT!PivotTable3</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SALES&amp;TOTAL FREIGHT'!$B$3</c:f>
              <c:strCache>
                <c:ptCount val="1"/>
                <c:pt idx="0">
                  <c:v>Sum of TOTAL_FREIGHT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SALES&amp;TOTAL FREIGHT'!$A$4:$A$6</c:f>
              <c:strCache>
                <c:ptCount val="2"/>
                <c:pt idx="0">
                  <c:v>Australia</c:v>
                </c:pt>
                <c:pt idx="1">
                  <c:v>Germany</c:v>
                </c:pt>
              </c:strCache>
            </c:strRef>
          </c:cat>
          <c:val>
            <c:numRef>
              <c:f>'TOTAL SALES&amp;TOTAL FREIGHT'!$B$4:$B$6</c:f>
              <c:numCache>
                <c:formatCode>General</c:formatCode>
                <c:ptCount val="2"/>
                <c:pt idx="0">
                  <c:v>226375.61619321257</c:v>
                </c:pt>
                <c:pt idx="1">
                  <c:v>72286.065496005118</c:v>
                </c:pt>
              </c:numCache>
            </c:numRef>
          </c:val>
          <c:extLst>
            <c:ext xmlns:c16="http://schemas.microsoft.com/office/drawing/2014/chart" uri="{C3380CC4-5D6E-409C-BE32-E72D297353CC}">
              <c16:uniqueId val="{00000000-0F8C-4F93-ADD5-331CE227F74E}"/>
            </c:ext>
          </c:extLst>
        </c:ser>
        <c:ser>
          <c:idx val="1"/>
          <c:order val="1"/>
          <c:tx>
            <c:strRef>
              <c:f>'TOTAL SALES&amp;TOTAL FREIGHT'!$C$3</c:f>
              <c:strCache>
                <c:ptCount val="1"/>
                <c:pt idx="0">
                  <c:v>Sum of TOTAL_SALES_AMOUNT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SALES&amp;TOTAL FREIGHT'!$A$4:$A$6</c:f>
              <c:strCache>
                <c:ptCount val="2"/>
                <c:pt idx="0">
                  <c:v>Australia</c:v>
                </c:pt>
                <c:pt idx="1">
                  <c:v>Germany</c:v>
                </c:pt>
              </c:strCache>
            </c:strRef>
          </c:cat>
          <c:val>
            <c:numRef>
              <c:f>'TOTAL SALES&amp;TOTAL FREIGHT'!$C$4:$C$6</c:f>
              <c:numCache>
                <c:formatCode>General</c:formatCode>
                <c:ptCount val="2"/>
                <c:pt idx="0">
                  <c:v>9036265.6512658596</c:v>
                </c:pt>
                <c:pt idx="1">
                  <c:v>2885522.3518364429</c:v>
                </c:pt>
              </c:numCache>
            </c:numRef>
          </c:val>
          <c:extLst>
            <c:ext xmlns:c16="http://schemas.microsoft.com/office/drawing/2014/chart" uri="{C3380CC4-5D6E-409C-BE32-E72D297353CC}">
              <c16:uniqueId val="{00000001-0F8C-4F93-ADD5-331CE227F74E}"/>
            </c:ext>
          </c:extLst>
        </c:ser>
        <c:dLbls>
          <c:dLblPos val="outEnd"/>
          <c:showLegendKey val="0"/>
          <c:showVal val="1"/>
          <c:showCatName val="0"/>
          <c:showSerName val="0"/>
          <c:showPercent val="0"/>
          <c:showBubbleSize val="0"/>
        </c:dLbls>
        <c:gapWidth val="219"/>
        <c:overlap val="-27"/>
        <c:axId val="640173583"/>
        <c:axId val="1865660991"/>
      </c:barChart>
      <c:catAx>
        <c:axId val="6401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60991"/>
        <c:crosses val="autoZero"/>
        <c:auto val="1"/>
        <c:lblAlgn val="ctr"/>
        <c:lblOffset val="100"/>
        <c:noMultiLvlLbl val="0"/>
      </c:catAx>
      <c:valAx>
        <c:axId val="186566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PROJECT.xlsx]%TAX AMOUNT FOR 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AMOUNT FOR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19050">
            <a:solidFill>
              <a:schemeClr val="lt1"/>
            </a:solidFill>
          </a:ln>
          <a:effectLst/>
          <a:sp3d contourW="25400">
            <a:contourClr>
              <a:schemeClr val="lt1"/>
            </a:contourClr>
          </a:sp3d>
        </c:spPr>
      </c:pivotFmt>
      <c:pivotFmt>
        <c:idx val="8"/>
        <c:spPr>
          <a:solidFill>
            <a:schemeClr val="accent2"/>
          </a:solidFill>
          <a:ln w="19050">
            <a:solidFill>
              <a:schemeClr val="lt1"/>
            </a:solidFill>
          </a:ln>
          <a:effectLst/>
          <a:sp3d contourW="25400">
            <a:contourClr>
              <a:schemeClr val="lt1"/>
            </a:contourClr>
          </a:sp3d>
        </c:spPr>
      </c:pivotFmt>
      <c:pivotFmt>
        <c:idx val="9"/>
        <c:spPr>
          <a:solidFill>
            <a:schemeClr val="accent2"/>
          </a:solidFill>
          <a:ln w="19050">
            <a:solidFill>
              <a:schemeClr val="lt1"/>
            </a:solidFill>
          </a:ln>
          <a:effectLst/>
          <a:sp3d contourW="25400">
            <a:contourClr>
              <a:schemeClr val="lt1"/>
            </a:contourClr>
          </a:sp3d>
        </c:spPr>
      </c:pivotFmt>
      <c:pivotFmt>
        <c:idx val="10"/>
        <c:spPr>
          <a:solidFill>
            <a:schemeClr val="accent2"/>
          </a:solidFill>
          <a:ln w="19050">
            <a:solidFill>
              <a:schemeClr val="lt1"/>
            </a:solidFill>
          </a:ln>
          <a:effectLst/>
          <a:sp3d contourW="25400">
            <a:contourClr>
              <a:schemeClr val="lt1"/>
            </a:contourClr>
          </a:sp3d>
        </c:spPr>
      </c:pivotFmt>
      <c:pivotFmt>
        <c:idx val="11"/>
        <c:spPr>
          <a:solidFill>
            <a:schemeClr val="accent2"/>
          </a:solidFill>
          <a:ln w="1905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2"/>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'%TAX AMOUNT FOR REGION'!$B$3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D168-44FB-89DD-C3C311F1160E}"/>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D168-44FB-89DD-C3C311F1160E}"/>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D168-44FB-89DD-C3C311F1160E}"/>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168-44FB-89DD-C3C311F1160E}"/>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D168-44FB-89DD-C3C311F1160E}"/>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D168-44FB-89DD-C3C311F1160E}"/>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168-44FB-89DD-C3C311F1160E}"/>
              </c:ext>
            </c:extLst>
          </c:dPt>
          <c:dPt>
            <c:idx val="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168-44FB-89DD-C3C311F1160E}"/>
              </c:ext>
            </c:extLst>
          </c:dPt>
          <c:dPt>
            <c:idx val="8"/>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168-44FB-89DD-C3C311F1160E}"/>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168-44FB-89DD-C3C311F11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 AMOUNT FOR REGION'!$A$4:$A$8</c:f>
              <c:strCache>
                <c:ptCount val="4"/>
                <c:pt idx="0">
                  <c:v>Australia</c:v>
                </c:pt>
                <c:pt idx="1">
                  <c:v>Central</c:v>
                </c:pt>
                <c:pt idx="2">
                  <c:v>France</c:v>
                </c:pt>
                <c:pt idx="3">
                  <c:v>Germany</c:v>
                </c:pt>
              </c:strCache>
            </c:strRef>
          </c:cat>
          <c:val>
            <c:numRef>
              <c:f>'%TAX AMOUNT FOR REGION'!$B$4:$B$8</c:f>
              <c:numCache>
                <c:formatCode>General</c:formatCode>
                <c:ptCount val="4"/>
                <c:pt idx="0">
                  <c:v>30.863109305094795</c:v>
                </c:pt>
                <c:pt idx="1">
                  <c:v>1.0221270662470078E-2</c:v>
                </c:pt>
                <c:pt idx="2">
                  <c:v>9.0059156764696162</c:v>
                </c:pt>
                <c:pt idx="3">
                  <c:v>9.8584561726638338</c:v>
                </c:pt>
              </c:numCache>
            </c:numRef>
          </c:val>
          <c:extLst>
            <c:ext xmlns:c16="http://schemas.microsoft.com/office/drawing/2014/chart" uri="{C3380CC4-5D6E-409C-BE32-E72D297353CC}">
              <c16:uniqueId val="{00000014-D168-44FB-89DD-C3C311F1160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PROJECT.xlsx]ESTIMATE FOR EUROPE COUNTRY!PivotTable9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PROPOTION FOR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'ESTIMATE FOR EUROPE COUNTRY'!$B$3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FOR EUROPE COUNTRY'!$A$4:$A$11</c:f>
              <c:strCache>
                <c:ptCount val="7"/>
                <c:pt idx="0">
                  <c:v>Albania</c:v>
                </c:pt>
                <c:pt idx="1">
                  <c:v>Andorra</c:v>
                </c:pt>
                <c:pt idx="2">
                  <c:v>Austria</c:v>
                </c:pt>
                <c:pt idx="3">
                  <c:v>Belarus</c:v>
                </c:pt>
                <c:pt idx="4">
                  <c:v>Belgium</c:v>
                </c:pt>
                <c:pt idx="5">
                  <c:v>Bosnia and Herzegovina</c:v>
                </c:pt>
                <c:pt idx="6">
                  <c:v>Ireland</c:v>
                </c:pt>
              </c:strCache>
            </c:strRef>
          </c:cat>
          <c:val>
            <c:numRef>
              <c:f>'ESTIMATE FOR EUROPE COUNTRY'!$B$4:$B$11</c:f>
              <c:numCache>
                <c:formatCode>General</c:formatCode>
                <c:ptCount val="7"/>
                <c:pt idx="0">
                  <c:v>18260</c:v>
                </c:pt>
                <c:pt idx="1">
                  <c:v>3325</c:v>
                </c:pt>
                <c:pt idx="2">
                  <c:v>480368</c:v>
                </c:pt>
                <c:pt idx="3">
                  <c:v>68206</c:v>
                </c:pt>
                <c:pt idx="4">
                  <c:v>594104</c:v>
                </c:pt>
                <c:pt idx="5">
                  <c:v>23365</c:v>
                </c:pt>
                <c:pt idx="6">
                  <c:v>504183</c:v>
                </c:pt>
              </c:numCache>
            </c:numRef>
          </c:val>
          <c:extLst>
            <c:ext xmlns:c16="http://schemas.microsoft.com/office/drawing/2014/chart" uri="{C3380CC4-5D6E-409C-BE32-E72D297353CC}">
              <c16:uniqueId val="{00000000-58AA-494F-8E54-6326EF48498B}"/>
            </c:ext>
          </c:extLst>
        </c:ser>
        <c:dLbls>
          <c:showLegendKey val="0"/>
          <c:showVal val="1"/>
          <c:showCatName val="0"/>
          <c:showSerName val="0"/>
          <c:showPercent val="0"/>
          <c:showBubbleSize val="0"/>
        </c:dLbls>
        <c:gapWidth val="150"/>
        <c:shape val="box"/>
        <c:axId val="1632042463"/>
        <c:axId val="2013975855"/>
        <c:axId val="0"/>
      </c:bar3DChart>
      <c:catAx>
        <c:axId val="1632042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5855"/>
        <c:crosses val="autoZero"/>
        <c:auto val="1"/>
        <c:lblAlgn val="ctr"/>
        <c:lblOffset val="100"/>
        <c:noMultiLvlLbl val="0"/>
      </c:catAx>
      <c:valAx>
        <c:axId val="201397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PROJECT.xlsx]WORLD BANK ESTIMATE FOR UN!PivotTable10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BANK ESTIMATE FOR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'WORLD BANK ESTIMATE FOR UN'!$B$3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7A-4287-99E5-D540D9782BA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7A-4287-99E5-D540D9782BA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7A-4287-99E5-D540D9782BA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77A-4287-99E5-D540D9782BA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77A-4287-99E5-D540D9782B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 BANK ESTIMATE FOR UN'!$A$4:$A$9</c:f>
              <c:strCache>
                <c:ptCount val="5"/>
                <c:pt idx="0">
                  <c:v>Africa</c:v>
                </c:pt>
                <c:pt idx="1">
                  <c:v>Americas</c:v>
                </c:pt>
                <c:pt idx="2">
                  <c:v>Asia</c:v>
                </c:pt>
                <c:pt idx="3">
                  <c:v>Europe</c:v>
                </c:pt>
                <c:pt idx="4">
                  <c:v>Oceania</c:v>
                </c:pt>
              </c:strCache>
            </c:strRef>
          </c:cat>
          <c:val>
            <c:numRef>
              <c:f>'WORLD BANK ESTIMATE FOR UN'!$B$4:$B$9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0-3457-439A-9EDC-65895C4D275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PROJECT.xlsx]AVG WORLD BANK &gt;10,000!PivotTable11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WORLD BANK &gt;10,000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WORLD BANK &gt;10,000'!$B$3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WORLD BANK &gt;10,000'!$A$4:$A$8</c:f>
              <c:strCache>
                <c:ptCount val="4"/>
                <c:pt idx="0">
                  <c:v>Americas</c:v>
                </c:pt>
                <c:pt idx="1">
                  <c:v>Asia</c:v>
                </c:pt>
                <c:pt idx="2">
                  <c:v>Europe</c:v>
                </c:pt>
                <c:pt idx="3">
                  <c:v>Oceania</c:v>
                </c:pt>
              </c:strCache>
            </c:strRef>
          </c:cat>
          <c:val>
            <c:numRef>
              <c:f>'AVG WORLD BANK &gt;10,000'!$B$4:$B$8</c:f>
              <c:numCache>
                <c:formatCode>General</c:formatCode>
                <c:ptCount val="4"/>
                <c:pt idx="0">
                  <c:v>881733</c:v>
                </c:pt>
                <c:pt idx="1">
                  <c:v>881427</c:v>
                </c:pt>
                <c:pt idx="2">
                  <c:v>565488</c:v>
                </c:pt>
                <c:pt idx="3">
                  <c:v>163565</c:v>
                </c:pt>
              </c:numCache>
            </c:numRef>
          </c:val>
          <c:extLst>
            <c:ext xmlns:c16="http://schemas.microsoft.com/office/drawing/2014/chart" uri="{C3380CC4-5D6E-409C-BE32-E72D297353CC}">
              <c16:uniqueId val="{00000000-5274-48B1-9DDB-790720C8B2B9}"/>
            </c:ext>
          </c:extLst>
        </c:ser>
        <c:dLbls>
          <c:showLegendKey val="0"/>
          <c:showVal val="1"/>
          <c:showCatName val="0"/>
          <c:showSerName val="0"/>
          <c:showPercent val="0"/>
          <c:showBubbleSize val="0"/>
        </c:dLbls>
        <c:gapWidth val="150"/>
        <c:shape val="box"/>
        <c:axId val="2106090239"/>
        <c:axId val="2040385567"/>
        <c:axId val="0"/>
      </c:bar3DChart>
      <c:catAx>
        <c:axId val="210609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85567"/>
        <c:crosses val="autoZero"/>
        <c:auto val="1"/>
        <c:lblAlgn val="ctr"/>
        <c:lblOffset val="100"/>
        <c:noMultiLvlLbl val="0"/>
      </c:catAx>
      <c:valAx>
        <c:axId val="204038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WORLD BANK&gt;2,000,000!PivotTable12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WORLD BANK&gt;2,000,000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WORLD BANK&gt;2,000,000'!$B$3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WORLD BANK&gt;2,000,000'!$A$4:$A$10</c:f>
              <c:strCache>
                <c:ptCount val="6"/>
                <c:pt idx="0">
                  <c:v>Canada</c:v>
                </c:pt>
                <c:pt idx="1">
                  <c:v>China</c:v>
                </c:pt>
                <c:pt idx="2">
                  <c:v>France</c:v>
                </c:pt>
                <c:pt idx="3">
                  <c:v>Germany</c:v>
                </c:pt>
                <c:pt idx="4">
                  <c:v>India</c:v>
                </c:pt>
                <c:pt idx="5">
                  <c:v>Italy</c:v>
                </c:pt>
              </c:strCache>
            </c:strRef>
          </c:cat>
          <c:val>
            <c:numRef>
              <c:f>'TOTAL WORLD BANK&gt;2,000,000'!$B$4:$B$10</c:f>
              <c:numCache>
                <c:formatCode>General</c:formatCode>
                <c:ptCount val="6"/>
                <c:pt idx="0">
                  <c:v>2139840</c:v>
                </c:pt>
                <c:pt idx="1">
                  <c:v>17963171</c:v>
                </c:pt>
                <c:pt idx="2">
                  <c:v>2782905</c:v>
                </c:pt>
                <c:pt idx="3">
                  <c:v>4072192</c:v>
                </c:pt>
                <c:pt idx="4">
                  <c:v>3385090</c:v>
                </c:pt>
                <c:pt idx="5">
                  <c:v>2010432</c:v>
                </c:pt>
              </c:numCache>
            </c:numRef>
          </c:val>
          <c:extLst>
            <c:ext xmlns:c16="http://schemas.microsoft.com/office/drawing/2014/chart" uri="{C3380CC4-5D6E-409C-BE32-E72D297353CC}">
              <c16:uniqueId val="{00000000-6ADB-462A-A49F-647F32F3FA4B}"/>
            </c:ext>
          </c:extLst>
        </c:ser>
        <c:dLbls>
          <c:showLegendKey val="0"/>
          <c:showVal val="1"/>
          <c:showCatName val="0"/>
          <c:showSerName val="0"/>
          <c:showPercent val="0"/>
          <c:showBubbleSize val="0"/>
        </c:dLbls>
        <c:gapWidth val="150"/>
        <c:shape val="box"/>
        <c:axId val="2003331743"/>
        <c:axId val="1864668095"/>
        <c:axId val="0"/>
      </c:bar3DChart>
      <c:catAx>
        <c:axId val="200333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68095"/>
        <c:crosses val="autoZero"/>
        <c:auto val="1"/>
        <c:lblAlgn val="ctr"/>
        <c:lblOffset val="100"/>
        <c:noMultiLvlLbl val="0"/>
      </c:catAx>
      <c:valAx>
        <c:axId val="186466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PROJECT.xlsx]ESTIMATE FOR EUROPE COUNTRY!PivotTable9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PROPOTION FOR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'ESTIMATE FOR EUROPE COUNTRY'!$B$3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FOR EUROPE COUNTRY'!$A$4:$A$11</c:f>
              <c:strCache>
                <c:ptCount val="7"/>
                <c:pt idx="0">
                  <c:v>Albania</c:v>
                </c:pt>
                <c:pt idx="1">
                  <c:v>Andorra</c:v>
                </c:pt>
                <c:pt idx="2">
                  <c:v>Austria</c:v>
                </c:pt>
                <c:pt idx="3">
                  <c:v>Belarus</c:v>
                </c:pt>
                <c:pt idx="4">
                  <c:v>Belgium</c:v>
                </c:pt>
                <c:pt idx="5">
                  <c:v>Bosnia and Herzegovina</c:v>
                </c:pt>
                <c:pt idx="6">
                  <c:v>Ireland</c:v>
                </c:pt>
              </c:strCache>
            </c:strRef>
          </c:cat>
          <c:val>
            <c:numRef>
              <c:f>'ESTIMATE FOR EUROPE COUNTRY'!$B$4:$B$11</c:f>
              <c:numCache>
                <c:formatCode>General</c:formatCode>
                <c:ptCount val="7"/>
                <c:pt idx="0">
                  <c:v>18260</c:v>
                </c:pt>
                <c:pt idx="1">
                  <c:v>3325</c:v>
                </c:pt>
                <c:pt idx="2">
                  <c:v>480368</c:v>
                </c:pt>
                <c:pt idx="3">
                  <c:v>68206</c:v>
                </c:pt>
                <c:pt idx="4">
                  <c:v>594104</c:v>
                </c:pt>
                <c:pt idx="5">
                  <c:v>23365</c:v>
                </c:pt>
                <c:pt idx="6">
                  <c:v>504183</c:v>
                </c:pt>
              </c:numCache>
            </c:numRef>
          </c:val>
          <c:extLst>
            <c:ext xmlns:c16="http://schemas.microsoft.com/office/drawing/2014/chart" uri="{C3380CC4-5D6E-409C-BE32-E72D297353CC}">
              <c16:uniqueId val="{00000000-6768-4B6C-A75D-63F1262B82D2}"/>
            </c:ext>
          </c:extLst>
        </c:ser>
        <c:dLbls>
          <c:showLegendKey val="0"/>
          <c:showVal val="1"/>
          <c:showCatName val="0"/>
          <c:showSerName val="0"/>
          <c:showPercent val="0"/>
          <c:showBubbleSize val="0"/>
        </c:dLbls>
        <c:gapWidth val="150"/>
        <c:shape val="box"/>
        <c:axId val="1632042463"/>
        <c:axId val="2013975855"/>
        <c:axId val="0"/>
      </c:bar3DChart>
      <c:catAx>
        <c:axId val="1632042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5855"/>
        <c:crosses val="autoZero"/>
        <c:auto val="1"/>
        <c:lblAlgn val="ctr"/>
        <c:lblOffset val="100"/>
        <c:noMultiLvlLbl val="0"/>
      </c:catAx>
      <c:valAx>
        <c:axId val="201397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PROJECT.xlsx]WORLD BANK ESTIMATE FOR UN!PivotTable10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BANK ESTIMATE FOR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'WORLD BANK ESTIMATE FOR UN'!$B$3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9E-4CD0-AC14-D77ACB6DE7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9E-4CD0-AC14-D77ACB6DE7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9E-4CD0-AC14-D77ACB6DE74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F9E-4CD0-AC14-D77ACB6DE74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F9E-4CD0-AC14-D77ACB6DE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 BANK ESTIMATE FOR UN'!$A$4:$A$9</c:f>
              <c:strCache>
                <c:ptCount val="5"/>
                <c:pt idx="0">
                  <c:v>Africa</c:v>
                </c:pt>
                <c:pt idx="1">
                  <c:v>Americas</c:v>
                </c:pt>
                <c:pt idx="2">
                  <c:v>Asia</c:v>
                </c:pt>
                <c:pt idx="3">
                  <c:v>Europe</c:v>
                </c:pt>
                <c:pt idx="4">
                  <c:v>Oceania</c:v>
                </c:pt>
              </c:strCache>
            </c:strRef>
          </c:cat>
          <c:val>
            <c:numRef>
              <c:f>'WORLD BANK ESTIMATE FOR UN'!$B$4:$B$9</c:f>
              <c:numCache>
                <c:formatCode>General</c:formatCode>
                <c:ptCount val="5"/>
                <c:pt idx="0">
                  <c:v>2938010</c:v>
                </c:pt>
                <c:pt idx="1">
                  <c:v>33505874</c:v>
                </c:pt>
                <c:pt idx="2">
                  <c:v>37019953</c:v>
                </c:pt>
                <c:pt idx="3">
                  <c:v>23750534</c:v>
                </c:pt>
                <c:pt idx="4">
                  <c:v>1962782</c:v>
                </c:pt>
              </c:numCache>
            </c:numRef>
          </c:val>
          <c:extLst>
            <c:ext xmlns:c16="http://schemas.microsoft.com/office/drawing/2014/chart" uri="{C3380CC4-5D6E-409C-BE32-E72D297353CC}">
              <c16:uniqueId val="{0000000A-8F9E-4CD0-AC14-D77ACB6DE74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PROJECT.xlsx]AVG WORLD BANK &gt;10,000!PivotTable11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WORLD BANK &gt;10,000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WORLD BANK &gt;10,000'!$B$3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WORLD BANK &gt;10,000'!$A$4:$A$8</c:f>
              <c:strCache>
                <c:ptCount val="4"/>
                <c:pt idx="0">
                  <c:v>Americas</c:v>
                </c:pt>
                <c:pt idx="1">
                  <c:v>Asia</c:v>
                </c:pt>
                <c:pt idx="2">
                  <c:v>Europe</c:v>
                </c:pt>
                <c:pt idx="3">
                  <c:v>Oceania</c:v>
                </c:pt>
              </c:strCache>
            </c:strRef>
          </c:cat>
          <c:val>
            <c:numRef>
              <c:f>'AVG WORLD BANK &gt;10,000'!$B$4:$B$8</c:f>
              <c:numCache>
                <c:formatCode>General</c:formatCode>
                <c:ptCount val="4"/>
                <c:pt idx="0">
                  <c:v>881733</c:v>
                </c:pt>
                <c:pt idx="1">
                  <c:v>881427</c:v>
                </c:pt>
                <c:pt idx="2">
                  <c:v>565488</c:v>
                </c:pt>
                <c:pt idx="3">
                  <c:v>163565</c:v>
                </c:pt>
              </c:numCache>
            </c:numRef>
          </c:val>
          <c:extLst>
            <c:ext xmlns:c16="http://schemas.microsoft.com/office/drawing/2014/chart" uri="{C3380CC4-5D6E-409C-BE32-E72D297353CC}">
              <c16:uniqueId val="{00000000-6F55-42CC-9E04-87252A8C2AC4}"/>
            </c:ext>
          </c:extLst>
        </c:ser>
        <c:dLbls>
          <c:showLegendKey val="0"/>
          <c:showVal val="1"/>
          <c:showCatName val="0"/>
          <c:showSerName val="0"/>
          <c:showPercent val="0"/>
          <c:showBubbleSize val="0"/>
        </c:dLbls>
        <c:gapWidth val="150"/>
        <c:shape val="box"/>
        <c:axId val="2106090239"/>
        <c:axId val="2040385567"/>
        <c:axId val="0"/>
      </c:bar3DChart>
      <c:catAx>
        <c:axId val="210609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385567"/>
        <c:crosses val="autoZero"/>
        <c:auto val="1"/>
        <c:lblAlgn val="ctr"/>
        <c:lblOffset val="100"/>
        <c:noMultiLvlLbl val="0"/>
      </c:catAx>
      <c:valAx>
        <c:axId val="204038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SALES FOR PRODUCT NAME!PivotTable5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SALES FOR PRODUCT NAME'!$B$3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FOR PRODUCT NAME'!$A$4:$A$7</c:f>
              <c:strCache>
                <c:ptCount val="3"/>
                <c:pt idx="0">
                  <c:v>Bike Wash - Dissolver</c:v>
                </c:pt>
                <c:pt idx="1">
                  <c:v>Classic Vest, M</c:v>
                </c:pt>
                <c:pt idx="2">
                  <c:v>Classic Vest, S</c:v>
                </c:pt>
              </c:strCache>
            </c:strRef>
          </c:cat>
          <c:val>
            <c:numRef>
              <c:f>'TOTAL SALES FOR PRODUCT NAME'!$B$4:$B$7</c:f>
              <c:numCache>
                <c:formatCode>General</c:formatCode>
                <c:ptCount val="3"/>
                <c:pt idx="0">
                  <c:v>7218.5998268127441</c:v>
                </c:pt>
                <c:pt idx="1">
                  <c:v>12636.5</c:v>
                </c:pt>
                <c:pt idx="2">
                  <c:v>10668</c:v>
                </c:pt>
              </c:numCache>
            </c:numRef>
          </c:val>
          <c:extLst>
            <c:ext xmlns:c16="http://schemas.microsoft.com/office/drawing/2014/chart" uri="{C3380CC4-5D6E-409C-BE32-E72D297353CC}">
              <c16:uniqueId val="{00000000-844E-4A5B-ACF4-E37B0563929F}"/>
            </c:ext>
          </c:extLst>
        </c:ser>
        <c:dLbls>
          <c:showLegendKey val="0"/>
          <c:showVal val="1"/>
          <c:showCatName val="0"/>
          <c:showSerName val="0"/>
          <c:showPercent val="0"/>
          <c:showBubbleSize val="0"/>
        </c:dLbls>
        <c:gapWidth val="150"/>
        <c:shape val="box"/>
        <c:axId val="1632041503"/>
        <c:axId val="1865680831"/>
        <c:axId val="0"/>
      </c:bar3DChart>
      <c:catAx>
        <c:axId val="163204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80831"/>
        <c:crosses val="autoZero"/>
        <c:auto val="1"/>
        <c:lblAlgn val="ctr"/>
        <c:lblOffset val="100"/>
        <c:noMultiLvlLbl val="0"/>
      </c:catAx>
      <c:valAx>
        <c:axId val="1865680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WORLD BANK&gt;2,000,000!PivotTable12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WORLD BANK&gt;2,000,000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WORLD BANK&gt;2,000,000'!$B$3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WORLD BANK&gt;2,000,000'!$A$4:$A$10</c:f>
              <c:strCache>
                <c:ptCount val="6"/>
                <c:pt idx="0">
                  <c:v>Canada</c:v>
                </c:pt>
                <c:pt idx="1">
                  <c:v>China</c:v>
                </c:pt>
                <c:pt idx="2">
                  <c:v>France</c:v>
                </c:pt>
                <c:pt idx="3">
                  <c:v>Germany</c:v>
                </c:pt>
                <c:pt idx="4">
                  <c:v>India</c:v>
                </c:pt>
                <c:pt idx="5">
                  <c:v>Italy</c:v>
                </c:pt>
              </c:strCache>
            </c:strRef>
          </c:cat>
          <c:val>
            <c:numRef>
              <c:f>'TOTAL WORLD BANK&gt;2,000,000'!$B$4:$B$10</c:f>
              <c:numCache>
                <c:formatCode>General</c:formatCode>
                <c:ptCount val="6"/>
                <c:pt idx="0">
                  <c:v>2139840</c:v>
                </c:pt>
                <c:pt idx="1">
                  <c:v>17963171</c:v>
                </c:pt>
                <c:pt idx="2">
                  <c:v>2782905</c:v>
                </c:pt>
                <c:pt idx="3">
                  <c:v>4072192</c:v>
                </c:pt>
                <c:pt idx="4">
                  <c:v>3385090</c:v>
                </c:pt>
                <c:pt idx="5">
                  <c:v>2010432</c:v>
                </c:pt>
              </c:numCache>
            </c:numRef>
          </c:val>
          <c:extLst>
            <c:ext xmlns:c16="http://schemas.microsoft.com/office/drawing/2014/chart" uri="{C3380CC4-5D6E-409C-BE32-E72D297353CC}">
              <c16:uniqueId val="{00000000-C540-4231-893B-26459629D56E}"/>
            </c:ext>
          </c:extLst>
        </c:ser>
        <c:dLbls>
          <c:showLegendKey val="0"/>
          <c:showVal val="1"/>
          <c:showCatName val="0"/>
          <c:showSerName val="0"/>
          <c:showPercent val="0"/>
          <c:showBubbleSize val="0"/>
        </c:dLbls>
        <c:gapWidth val="150"/>
        <c:shape val="box"/>
        <c:axId val="2003331743"/>
        <c:axId val="1864668095"/>
        <c:axId val="0"/>
      </c:bar3DChart>
      <c:catAx>
        <c:axId val="200333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68095"/>
        <c:crosses val="autoZero"/>
        <c:auto val="1"/>
        <c:lblAlgn val="ctr"/>
        <c:lblOffset val="100"/>
        <c:noMultiLvlLbl val="0"/>
      </c:catAx>
      <c:valAx>
        <c:axId val="186466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PROJECT.xlsx]PROPOTION FOR PRODUCT!PivotTable7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PROPOTION FOR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'PROPOTION FOR PRODUCT'!$B$3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'PROPOTION FOR PRODUCT'!$A$4:$A$7</c:f>
              <c:strCache>
                <c:ptCount val="3"/>
                <c:pt idx="0">
                  <c:v>All-Purpose Bike Stand</c:v>
                </c:pt>
                <c:pt idx="1">
                  <c:v>Classic Vest, L</c:v>
                </c:pt>
                <c:pt idx="2">
                  <c:v>Classic Vest, M</c:v>
                </c:pt>
              </c:strCache>
            </c:strRef>
          </c:cat>
          <c:val>
            <c:numRef>
              <c:f>'PROPOTION FOR PRODUCT'!$B$4:$B$7</c:f>
              <c:numCache>
                <c:formatCode>General</c:formatCode>
                <c:ptCount val="3"/>
                <c:pt idx="0">
                  <c:v>1.2456629532819829E-3</c:v>
                </c:pt>
                <c:pt idx="1">
                  <c:v>3.8959414964731027E-4</c:v>
                </c:pt>
                <c:pt idx="2">
                  <c:v>3.975858245118705E-4</c:v>
                </c:pt>
              </c:numCache>
            </c:numRef>
          </c:val>
          <c:extLst>
            <c:ext xmlns:c16="http://schemas.microsoft.com/office/drawing/2014/chart" uri="{C3380CC4-5D6E-409C-BE32-E72D297353CC}">
              <c16:uniqueId val="{00000000-A176-48E8-BFF0-5F47C74A3405}"/>
            </c:ext>
          </c:extLst>
        </c:ser>
        <c:dLbls>
          <c:showLegendKey val="0"/>
          <c:showVal val="1"/>
          <c:showCatName val="0"/>
          <c:showSerName val="0"/>
          <c:showPercent val="0"/>
          <c:showBubbleSize val="0"/>
        </c:dLbls>
        <c:gapWidth val="150"/>
        <c:shape val="box"/>
        <c:axId val="2003335103"/>
        <c:axId val="2013976351"/>
        <c:axId val="0"/>
      </c:bar3DChart>
      <c:catAx>
        <c:axId val="2003335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6351"/>
        <c:crosses val="autoZero"/>
        <c:auto val="1"/>
        <c:lblAlgn val="ctr"/>
        <c:lblOffset val="100"/>
        <c:noMultiLvlLbl val="0"/>
      </c:catAx>
      <c:valAx>
        <c:axId val="201397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3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FREIGHT FOR PRODUCT NAME!PivotTable6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FREIGHT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FREIGHT FOR PRODUCT NAME'!$B$3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FREIGHT FOR PRODUCT NAME'!$A$4:$A$7</c:f>
              <c:strCache>
                <c:ptCount val="3"/>
                <c:pt idx="0">
                  <c:v>All-Purpose Bike Stand</c:v>
                </c:pt>
                <c:pt idx="1">
                  <c:v>Classic Vest, L</c:v>
                </c:pt>
                <c:pt idx="2">
                  <c:v>Classic Vest, M</c:v>
                </c:pt>
              </c:strCache>
            </c:strRef>
          </c:cat>
          <c:val>
            <c:numRef>
              <c:f>'TOTAL FREIGHT FOR PRODUCT NAME'!$B$4:$B$7</c:f>
              <c:numCache>
                <c:formatCode>General</c:formatCode>
                <c:ptCount val="3"/>
                <c:pt idx="0">
                  <c:v>989.77497625350952</c:v>
                </c:pt>
                <c:pt idx="1">
                  <c:v>309.56249535083771</c:v>
                </c:pt>
                <c:pt idx="2">
                  <c:v>315.91249525547028</c:v>
                </c:pt>
              </c:numCache>
            </c:numRef>
          </c:val>
          <c:extLst>
            <c:ext xmlns:c16="http://schemas.microsoft.com/office/drawing/2014/chart" uri="{C3380CC4-5D6E-409C-BE32-E72D297353CC}">
              <c16:uniqueId val="{00000000-423A-484F-BD89-1E965DE592B1}"/>
            </c:ext>
          </c:extLst>
        </c:ser>
        <c:dLbls>
          <c:showLegendKey val="0"/>
          <c:showVal val="1"/>
          <c:showCatName val="0"/>
          <c:showSerName val="0"/>
          <c:showPercent val="0"/>
          <c:showBubbleSize val="0"/>
        </c:dLbls>
        <c:gapWidth val="150"/>
        <c:shape val="box"/>
        <c:axId val="630973455"/>
        <c:axId val="2013973871"/>
        <c:axId val="0"/>
      </c:bar3DChart>
      <c:catAx>
        <c:axId val="63097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3871"/>
        <c:crosses val="autoZero"/>
        <c:auto val="1"/>
        <c:lblAlgn val="ctr"/>
        <c:lblOffset val="100"/>
        <c:noMultiLvlLbl val="0"/>
      </c:catAx>
      <c:valAx>
        <c:axId val="201397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[SQL ADVENTURE PROJECT.xlsx]TOTAL SALES FOR PRODUCT NAME!PivotTable5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SALES FOR PRODUCT NAME'!$B$3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FOR PRODUCT NAME'!$A$4:$A$7</c:f>
              <c:strCache>
                <c:ptCount val="3"/>
                <c:pt idx="0">
                  <c:v>Bike Wash - Dissolver</c:v>
                </c:pt>
                <c:pt idx="1">
                  <c:v>Classic Vest, M</c:v>
                </c:pt>
                <c:pt idx="2">
                  <c:v>Classic Vest, S</c:v>
                </c:pt>
              </c:strCache>
            </c:strRef>
          </c:cat>
          <c:val>
            <c:numRef>
              <c:f>'TOTAL SALES FOR PRODUCT NAME'!$B$4:$B$7</c:f>
              <c:numCache>
                <c:formatCode>General</c:formatCode>
                <c:ptCount val="3"/>
                <c:pt idx="0">
                  <c:v>7218.5998268127441</c:v>
                </c:pt>
                <c:pt idx="1">
                  <c:v>12636.5</c:v>
                </c:pt>
                <c:pt idx="2">
                  <c:v>10668</c:v>
                </c:pt>
              </c:numCache>
            </c:numRef>
          </c:val>
          <c:extLst>
            <c:ext xmlns:c16="http://schemas.microsoft.com/office/drawing/2014/chart" uri="{C3380CC4-5D6E-409C-BE32-E72D297353CC}">
              <c16:uniqueId val="{00000000-9985-42F9-8317-385199292025}"/>
            </c:ext>
          </c:extLst>
        </c:ser>
        <c:dLbls>
          <c:showLegendKey val="0"/>
          <c:showVal val="1"/>
          <c:showCatName val="0"/>
          <c:showSerName val="0"/>
          <c:showPercent val="0"/>
          <c:showBubbleSize val="0"/>
        </c:dLbls>
        <c:gapWidth val="150"/>
        <c:shape val="box"/>
        <c:axId val="1632041503"/>
        <c:axId val="1865680831"/>
        <c:axId val="0"/>
      </c:bar3DChart>
      <c:catAx>
        <c:axId val="163204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80831"/>
        <c:crosses val="autoZero"/>
        <c:auto val="1"/>
        <c:lblAlgn val="ctr"/>
        <c:lblOffset val="100"/>
        <c:noMultiLvlLbl val="0"/>
      </c:catAx>
      <c:valAx>
        <c:axId val="1865680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TAX FOR COLOR!PivotTable4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TAX FOR 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TAX FOR COLOR'!$B$3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TAX FOR COLOR'!$A$4:$A$11</c:f>
              <c:strCache>
                <c:ptCount val="7"/>
                <c:pt idx="0">
                  <c:v>Black</c:v>
                </c:pt>
                <c:pt idx="1">
                  <c:v>Blue</c:v>
                </c:pt>
                <c:pt idx="2">
                  <c:v>NA</c:v>
                </c:pt>
                <c:pt idx="3">
                  <c:v>Red</c:v>
                </c:pt>
                <c:pt idx="4">
                  <c:v>Silver</c:v>
                </c:pt>
                <c:pt idx="5">
                  <c:v>White</c:v>
                </c:pt>
                <c:pt idx="6">
                  <c:v>Yellow</c:v>
                </c:pt>
              </c:strCache>
            </c:strRef>
          </c:cat>
          <c:val>
            <c:numRef>
              <c:f>'TOTAL TAX FOR COLOR'!$B$4:$B$11</c:f>
              <c:numCache>
                <c:formatCode>General</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0-BC0B-4498-810B-18569DDBA7B8}"/>
            </c:ext>
          </c:extLst>
        </c:ser>
        <c:dLbls>
          <c:showLegendKey val="0"/>
          <c:showVal val="1"/>
          <c:showCatName val="0"/>
          <c:showSerName val="0"/>
          <c:showPercent val="0"/>
          <c:showBubbleSize val="0"/>
        </c:dLbls>
        <c:gapWidth val="150"/>
        <c:shape val="box"/>
        <c:axId val="1632051583"/>
        <c:axId val="1865659999"/>
        <c:axId val="0"/>
      </c:bar3DChart>
      <c:catAx>
        <c:axId val="163205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9999"/>
        <c:crosses val="autoZero"/>
        <c:auto val="1"/>
        <c:lblAlgn val="ctr"/>
        <c:lblOffset val="100"/>
        <c:noMultiLvlLbl val="0"/>
      </c:catAx>
      <c:valAx>
        <c:axId val="186565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05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FREIGHT FOR PRODUCT NAME!PivotTable6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FREIGHT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'TOTAL FREIGHT FOR PRODUCT NAME'!$B$3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FREIGHT FOR PRODUCT NAME'!$A$4:$A$7</c:f>
              <c:strCache>
                <c:ptCount val="3"/>
                <c:pt idx="0">
                  <c:v>All-Purpose Bike Stand</c:v>
                </c:pt>
                <c:pt idx="1">
                  <c:v>Classic Vest, L</c:v>
                </c:pt>
                <c:pt idx="2">
                  <c:v>Classic Vest, M</c:v>
                </c:pt>
              </c:strCache>
            </c:strRef>
          </c:cat>
          <c:val>
            <c:numRef>
              <c:f>'TOTAL FREIGHT FOR PRODUCT NAME'!$B$4:$B$7</c:f>
              <c:numCache>
                <c:formatCode>General</c:formatCode>
                <c:ptCount val="3"/>
                <c:pt idx="0">
                  <c:v>989.77497625350952</c:v>
                </c:pt>
                <c:pt idx="1">
                  <c:v>309.56249535083771</c:v>
                </c:pt>
                <c:pt idx="2">
                  <c:v>315.91249525547028</c:v>
                </c:pt>
              </c:numCache>
            </c:numRef>
          </c:val>
          <c:extLst>
            <c:ext xmlns:c16="http://schemas.microsoft.com/office/drawing/2014/chart" uri="{C3380CC4-5D6E-409C-BE32-E72D297353CC}">
              <c16:uniqueId val="{00000000-620D-4CDE-898A-5277CAA2C94F}"/>
            </c:ext>
          </c:extLst>
        </c:ser>
        <c:dLbls>
          <c:showLegendKey val="0"/>
          <c:showVal val="1"/>
          <c:showCatName val="0"/>
          <c:showSerName val="0"/>
          <c:showPercent val="0"/>
          <c:showBubbleSize val="0"/>
        </c:dLbls>
        <c:gapWidth val="150"/>
        <c:shape val="box"/>
        <c:axId val="630973455"/>
        <c:axId val="2013973871"/>
        <c:axId val="0"/>
      </c:bar3DChart>
      <c:catAx>
        <c:axId val="630973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3871"/>
        <c:crosses val="autoZero"/>
        <c:auto val="1"/>
        <c:lblAlgn val="ctr"/>
        <c:lblOffset val="100"/>
        <c:noMultiLvlLbl val="0"/>
      </c:catAx>
      <c:valAx>
        <c:axId val="201397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PROJECT.xlsx]PROPOTION FOR PRODUCT!PivotTable7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PROPOTION FOR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'PROPOTION FOR PRODUCT'!$B$3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'PROPOTION FOR PRODUCT'!$A$4:$A$7</c:f>
              <c:strCache>
                <c:ptCount val="3"/>
                <c:pt idx="0">
                  <c:v>All-Purpose Bike Stand</c:v>
                </c:pt>
                <c:pt idx="1">
                  <c:v>Classic Vest, L</c:v>
                </c:pt>
                <c:pt idx="2">
                  <c:v>Classic Vest, M</c:v>
                </c:pt>
              </c:strCache>
            </c:strRef>
          </c:cat>
          <c:val>
            <c:numRef>
              <c:f>'PROPOTION FOR PRODUCT'!$B$4:$B$7</c:f>
              <c:numCache>
                <c:formatCode>General</c:formatCode>
                <c:ptCount val="3"/>
                <c:pt idx="0">
                  <c:v>1.2456629532819829E-3</c:v>
                </c:pt>
                <c:pt idx="1">
                  <c:v>3.8959414964731027E-4</c:v>
                </c:pt>
                <c:pt idx="2">
                  <c:v>3.975858245118705E-4</c:v>
                </c:pt>
              </c:numCache>
            </c:numRef>
          </c:val>
          <c:extLst>
            <c:ext xmlns:c16="http://schemas.microsoft.com/office/drawing/2014/chart" uri="{C3380CC4-5D6E-409C-BE32-E72D297353CC}">
              <c16:uniqueId val="{00000000-7E78-444C-86A1-833BB34F7CD0}"/>
            </c:ext>
          </c:extLst>
        </c:ser>
        <c:dLbls>
          <c:showLegendKey val="0"/>
          <c:showVal val="1"/>
          <c:showCatName val="0"/>
          <c:showSerName val="0"/>
          <c:showPercent val="0"/>
          <c:showBubbleSize val="0"/>
        </c:dLbls>
        <c:gapWidth val="150"/>
        <c:shape val="box"/>
        <c:axId val="2003335103"/>
        <c:axId val="2013976351"/>
        <c:axId val="0"/>
      </c:bar3DChart>
      <c:catAx>
        <c:axId val="2003335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6351"/>
        <c:crosses val="autoZero"/>
        <c:auto val="1"/>
        <c:lblAlgn val="ctr"/>
        <c:lblOffset val="100"/>
        <c:noMultiLvlLbl val="0"/>
      </c:catAx>
      <c:valAx>
        <c:axId val="201397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3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ADVENTURE PROJECT.xlsx]TOTAL SALES&amp;TOTAL FREIGHT!PivotTable3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SALES&amp;TOTAL FREIGHT'!$B$3</c:f>
              <c:strCache>
                <c:ptCount val="1"/>
                <c:pt idx="0">
                  <c:v>Sum of TOTAL_FREIGHT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SALES&amp;TOTAL FREIGHT'!$A$4:$A$6</c:f>
              <c:strCache>
                <c:ptCount val="2"/>
                <c:pt idx="0">
                  <c:v>Australia</c:v>
                </c:pt>
                <c:pt idx="1">
                  <c:v>Germany</c:v>
                </c:pt>
              </c:strCache>
            </c:strRef>
          </c:cat>
          <c:val>
            <c:numRef>
              <c:f>'TOTAL SALES&amp;TOTAL FREIGHT'!$B$4:$B$6</c:f>
              <c:numCache>
                <c:formatCode>General</c:formatCode>
                <c:ptCount val="2"/>
                <c:pt idx="0">
                  <c:v>226375.61619321257</c:v>
                </c:pt>
                <c:pt idx="1">
                  <c:v>72286.065496005118</c:v>
                </c:pt>
              </c:numCache>
            </c:numRef>
          </c:val>
          <c:extLst>
            <c:ext xmlns:c16="http://schemas.microsoft.com/office/drawing/2014/chart" uri="{C3380CC4-5D6E-409C-BE32-E72D297353CC}">
              <c16:uniqueId val="{00000000-53FC-4EF6-BB68-1A06E68713FA}"/>
            </c:ext>
          </c:extLst>
        </c:ser>
        <c:ser>
          <c:idx val="1"/>
          <c:order val="1"/>
          <c:tx>
            <c:strRef>
              <c:f>'TOTAL SALES&amp;TOTAL FREIGHT'!$C$3</c:f>
              <c:strCache>
                <c:ptCount val="1"/>
                <c:pt idx="0">
                  <c:v>Sum of TOTAL_SALES_AMOUNT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SALES&amp;TOTAL FREIGHT'!$A$4:$A$6</c:f>
              <c:strCache>
                <c:ptCount val="2"/>
                <c:pt idx="0">
                  <c:v>Australia</c:v>
                </c:pt>
                <c:pt idx="1">
                  <c:v>Germany</c:v>
                </c:pt>
              </c:strCache>
            </c:strRef>
          </c:cat>
          <c:val>
            <c:numRef>
              <c:f>'TOTAL SALES&amp;TOTAL FREIGHT'!$C$4:$C$6</c:f>
              <c:numCache>
                <c:formatCode>General</c:formatCode>
                <c:ptCount val="2"/>
                <c:pt idx="0">
                  <c:v>9036265.6512658596</c:v>
                </c:pt>
                <c:pt idx="1">
                  <c:v>2885522.3518364429</c:v>
                </c:pt>
              </c:numCache>
            </c:numRef>
          </c:val>
          <c:extLst>
            <c:ext xmlns:c16="http://schemas.microsoft.com/office/drawing/2014/chart" uri="{C3380CC4-5D6E-409C-BE32-E72D297353CC}">
              <c16:uniqueId val="{00000001-53FC-4EF6-BB68-1A06E68713FA}"/>
            </c:ext>
          </c:extLst>
        </c:ser>
        <c:dLbls>
          <c:dLblPos val="outEnd"/>
          <c:showLegendKey val="0"/>
          <c:showVal val="1"/>
          <c:showCatName val="0"/>
          <c:showSerName val="0"/>
          <c:showPercent val="0"/>
          <c:showBubbleSize val="0"/>
        </c:dLbls>
        <c:gapWidth val="219"/>
        <c:overlap val="-27"/>
        <c:axId val="640173583"/>
        <c:axId val="1865660991"/>
      </c:barChart>
      <c:catAx>
        <c:axId val="6401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60991"/>
        <c:crosses val="autoZero"/>
        <c:auto val="1"/>
        <c:lblAlgn val="ctr"/>
        <c:lblOffset val="100"/>
        <c:noMultiLvlLbl val="0"/>
      </c:catAx>
      <c:valAx>
        <c:axId val="186566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514350</xdr:colOff>
      <xdr:row>2</xdr:row>
      <xdr:rowOff>0</xdr:rowOff>
    </xdr:from>
    <xdr:to>
      <xdr:col>10</xdr:col>
      <xdr:colOff>209550</xdr:colOff>
      <xdr:row>16</xdr:row>
      <xdr:rowOff>76200</xdr:rowOff>
    </xdr:to>
    <xdr:graphicFrame macro="">
      <xdr:nvGraphicFramePr>
        <xdr:cNvPr id="2" name="Chart 1">
          <a:extLst>
            <a:ext uri="{FF2B5EF4-FFF2-40B4-BE49-F238E27FC236}">
              <a16:creationId xmlns:a16="http://schemas.microsoft.com/office/drawing/2014/main" id="{14C24010-CCAD-43F4-033E-85C52689E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19050</xdr:colOff>
      <xdr:row>0</xdr:row>
      <xdr:rowOff>171450</xdr:rowOff>
    </xdr:from>
    <xdr:to>
      <xdr:col>10</xdr:col>
      <xdr:colOff>323850</xdr:colOff>
      <xdr:row>15</xdr:row>
      <xdr:rowOff>57150</xdr:rowOff>
    </xdr:to>
    <xdr:graphicFrame macro="">
      <xdr:nvGraphicFramePr>
        <xdr:cNvPr id="2" name="Chart 1">
          <a:extLst>
            <a:ext uri="{FF2B5EF4-FFF2-40B4-BE49-F238E27FC236}">
              <a16:creationId xmlns:a16="http://schemas.microsoft.com/office/drawing/2014/main" id="{BD4AABDD-6290-C7E9-7135-564ACE409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276225</xdr:colOff>
      <xdr:row>1</xdr:row>
      <xdr:rowOff>76200</xdr:rowOff>
    </xdr:from>
    <xdr:to>
      <xdr:col>10</xdr:col>
      <xdr:colOff>581025</xdr:colOff>
      <xdr:row>15</xdr:row>
      <xdr:rowOff>152400</xdr:rowOff>
    </xdr:to>
    <xdr:graphicFrame macro="">
      <xdr:nvGraphicFramePr>
        <xdr:cNvPr id="2" name="Chart 1">
          <a:extLst>
            <a:ext uri="{FF2B5EF4-FFF2-40B4-BE49-F238E27FC236}">
              <a16:creationId xmlns:a16="http://schemas.microsoft.com/office/drawing/2014/main" id="{74A7454E-5D4B-E443-AA9E-BDC2E7062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57150</xdr:colOff>
      <xdr:row>1</xdr:row>
      <xdr:rowOff>19050</xdr:rowOff>
    </xdr:from>
    <xdr:to>
      <xdr:col>10</xdr:col>
      <xdr:colOff>361950</xdr:colOff>
      <xdr:row>15</xdr:row>
      <xdr:rowOff>95250</xdr:rowOff>
    </xdr:to>
    <xdr:graphicFrame macro="">
      <xdr:nvGraphicFramePr>
        <xdr:cNvPr id="2" name="Chart 1">
          <a:extLst>
            <a:ext uri="{FF2B5EF4-FFF2-40B4-BE49-F238E27FC236}">
              <a16:creationId xmlns:a16="http://schemas.microsoft.com/office/drawing/2014/main" id="{C1062B39-04DA-9CBA-F99B-DCAEBEAE2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133350</xdr:colOff>
      <xdr:row>5</xdr:row>
      <xdr:rowOff>123825</xdr:rowOff>
    </xdr:from>
    <xdr:to>
      <xdr:col>6</xdr:col>
      <xdr:colOff>323850</xdr:colOff>
      <xdr:row>18</xdr:row>
      <xdr:rowOff>114300</xdr:rowOff>
    </xdr:to>
    <xdr:sp macro="" textlink="">
      <xdr:nvSpPr>
        <xdr:cNvPr id="3" name="Rectangle: Rounded Corners 2">
          <a:extLst>
            <a:ext uri="{FF2B5EF4-FFF2-40B4-BE49-F238E27FC236}">
              <a16:creationId xmlns:a16="http://schemas.microsoft.com/office/drawing/2014/main" id="{3820D054-A270-4B92-AAF9-53CA5BDA7622}"/>
            </a:ext>
          </a:extLst>
        </xdr:cNvPr>
        <xdr:cNvSpPr/>
      </xdr:nvSpPr>
      <xdr:spPr>
        <a:xfrm>
          <a:off x="133350" y="1076325"/>
          <a:ext cx="3848100" cy="24669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447675</xdr:colOff>
      <xdr:row>5</xdr:row>
      <xdr:rowOff>133350</xdr:rowOff>
    </xdr:from>
    <xdr:to>
      <xdr:col>15</xdr:col>
      <xdr:colOff>161926</xdr:colOff>
      <xdr:row>19</xdr:row>
      <xdr:rowOff>47625</xdr:rowOff>
    </xdr:to>
    <xdr:sp macro="" textlink="">
      <xdr:nvSpPr>
        <xdr:cNvPr id="4" name="Rectangle: Rounded Corners 3">
          <a:extLst>
            <a:ext uri="{FF2B5EF4-FFF2-40B4-BE49-F238E27FC236}">
              <a16:creationId xmlns:a16="http://schemas.microsoft.com/office/drawing/2014/main" id="{ED6735C2-C5E2-4D09-ACE1-0924CDEE8E4A}"/>
            </a:ext>
          </a:extLst>
        </xdr:cNvPr>
        <xdr:cNvSpPr/>
      </xdr:nvSpPr>
      <xdr:spPr>
        <a:xfrm>
          <a:off x="5324475" y="1085850"/>
          <a:ext cx="3981451" cy="2581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190501</xdr:colOff>
      <xdr:row>19</xdr:row>
      <xdr:rowOff>9525</xdr:rowOff>
    </xdr:from>
    <xdr:to>
      <xdr:col>6</xdr:col>
      <xdr:colOff>323851</xdr:colOff>
      <xdr:row>32</xdr:row>
      <xdr:rowOff>104775</xdr:rowOff>
    </xdr:to>
    <xdr:sp macro="" textlink="">
      <xdr:nvSpPr>
        <xdr:cNvPr id="5" name="Rectangle: Rounded Corners 4">
          <a:extLst>
            <a:ext uri="{FF2B5EF4-FFF2-40B4-BE49-F238E27FC236}">
              <a16:creationId xmlns:a16="http://schemas.microsoft.com/office/drawing/2014/main" id="{AFA7B7AF-7832-40BF-89C5-AD935CE62D7E}"/>
            </a:ext>
          </a:extLst>
        </xdr:cNvPr>
        <xdr:cNvSpPr/>
      </xdr:nvSpPr>
      <xdr:spPr>
        <a:xfrm>
          <a:off x="190501" y="3629025"/>
          <a:ext cx="3790950" cy="2571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457200</xdr:colOff>
      <xdr:row>19</xdr:row>
      <xdr:rowOff>161924</xdr:rowOff>
    </xdr:from>
    <xdr:to>
      <xdr:col>15</xdr:col>
      <xdr:colOff>28575</xdr:colOff>
      <xdr:row>34</xdr:row>
      <xdr:rowOff>28575</xdr:rowOff>
    </xdr:to>
    <xdr:sp macro="" textlink="">
      <xdr:nvSpPr>
        <xdr:cNvPr id="6" name="Rectangle: Rounded Corners 5">
          <a:extLst>
            <a:ext uri="{FF2B5EF4-FFF2-40B4-BE49-F238E27FC236}">
              <a16:creationId xmlns:a16="http://schemas.microsoft.com/office/drawing/2014/main" id="{1D21B188-8595-4AB0-8ADE-CA6AB12AA449}"/>
            </a:ext>
          </a:extLst>
        </xdr:cNvPr>
        <xdr:cNvSpPr/>
      </xdr:nvSpPr>
      <xdr:spPr>
        <a:xfrm>
          <a:off x="5334000" y="3781424"/>
          <a:ext cx="3838575" cy="27241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0</xdr:colOff>
      <xdr:row>6</xdr:row>
      <xdr:rowOff>66674</xdr:rowOff>
    </xdr:from>
    <xdr:to>
      <xdr:col>15</xdr:col>
      <xdr:colOff>0</xdr:colOff>
      <xdr:row>18</xdr:row>
      <xdr:rowOff>133349</xdr:rowOff>
    </xdr:to>
    <xdr:graphicFrame macro="">
      <xdr:nvGraphicFramePr>
        <xdr:cNvPr id="7" name="Chart 6">
          <a:extLst>
            <a:ext uri="{FF2B5EF4-FFF2-40B4-BE49-F238E27FC236}">
              <a16:creationId xmlns:a16="http://schemas.microsoft.com/office/drawing/2014/main" id="{1444A6C2-4B9B-4E69-ABCC-E01176B75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304801</xdr:colOff>
      <xdr:row>5</xdr:row>
      <xdr:rowOff>180975</xdr:rowOff>
    </xdr:from>
    <xdr:to>
      <xdr:col>6</xdr:col>
      <xdr:colOff>47625</xdr:colOff>
      <xdr:row>17</xdr:row>
      <xdr:rowOff>133350</xdr:rowOff>
    </xdr:to>
    <xdr:graphicFrame macro="">
      <xdr:nvGraphicFramePr>
        <xdr:cNvPr id="8" name="Chart 7">
          <a:extLst>
            <a:ext uri="{FF2B5EF4-FFF2-40B4-BE49-F238E27FC236}">
              <a16:creationId xmlns:a16="http://schemas.microsoft.com/office/drawing/2014/main" id="{64DCF910-7ECF-4850-A735-44632E90D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342901</xdr:colOff>
      <xdr:row>19</xdr:row>
      <xdr:rowOff>142875</xdr:rowOff>
    </xdr:from>
    <xdr:to>
      <xdr:col>6</xdr:col>
      <xdr:colOff>123825</xdr:colOff>
      <xdr:row>31</xdr:row>
      <xdr:rowOff>142875</xdr:rowOff>
    </xdr:to>
    <xdr:graphicFrame macro="">
      <xdr:nvGraphicFramePr>
        <xdr:cNvPr id="9" name="Chart 8">
          <a:extLst>
            <a:ext uri="{FF2B5EF4-FFF2-40B4-BE49-F238E27FC236}">
              <a16:creationId xmlns:a16="http://schemas.microsoft.com/office/drawing/2014/main" id="{FB244CE7-4395-4D2B-892C-7C549460B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190501</xdr:colOff>
      <xdr:row>20</xdr:row>
      <xdr:rowOff>85726</xdr:rowOff>
    </xdr:from>
    <xdr:to>
      <xdr:col>14</xdr:col>
      <xdr:colOff>438151</xdr:colOff>
      <xdr:row>33</xdr:row>
      <xdr:rowOff>95250</xdr:rowOff>
    </xdr:to>
    <xdr:graphicFrame macro="">
      <xdr:nvGraphicFramePr>
        <xdr:cNvPr id="10" name="Chart 9">
          <a:extLst>
            <a:ext uri="{FF2B5EF4-FFF2-40B4-BE49-F238E27FC236}">
              <a16:creationId xmlns:a16="http://schemas.microsoft.com/office/drawing/2014/main" id="{6B3A0107-B827-4524-9277-7E43D011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371475</xdr:colOff>
      <xdr:row>26</xdr:row>
      <xdr:rowOff>161925</xdr:rowOff>
    </xdr:from>
    <xdr:to>
      <xdr:col>8</xdr:col>
      <xdr:colOff>400050</xdr:colOff>
      <xdr:row>32</xdr:row>
      <xdr:rowOff>76200</xdr:rowOff>
    </xdr:to>
    <mc:AlternateContent xmlns:mc="http://schemas.openxmlformats.org/markup-compatibility/2006" xmlns:a14="http://schemas.microsoft.com/office/drawing/2010/main">
      <mc:Choice Requires="a14">
        <xdr:graphicFrame macro="">
          <xdr:nvGraphicFramePr>
            <xdr:cNvPr id="11" name="Country_Territory">
              <a:extLst>
                <a:ext uri="{FF2B5EF4-FFF2-40B4-BE49-F238E27FC236}">
                  <a16:creationId xmlns:a16="http://schemas.microsoft.com/office/drawing/2014/main" id="{8587A58E-AECA-430B-D314-5494E7603FAA}"/>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mlns="">
        <xdr:sp macro="" textlink="">
          <xdr:nvSpPr>
            <xdr:cNvPr id="0" name=""/>
            <xdr:cNvSpPr>
              <a:spLocks noTextEdit="1"/>
            </xdr:cNvSpPr>
          </xdr:nvSpPr>
          <xdr:spPr>
            <a:xfrm>
              <a:off x="4029075" y="5114925"/>
              <a:ext cx="124777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20</xdr:row>
      <xdr:rowOff>133351</xdr:rowOff>
    </xdr:from>
    <xdr:to>
      <xdr:col>8</xdr:col>
      <xdr:colOff>400050</xdr:colOff>
      <xdr:row>26</xdr:row>
      <xdr:rowOff>133351</xdr:rowOff>
    </xdr:to>
    <mc:AlternateContent xmlns:mc="http://schemas.openxmlformats.org/markup-compatibility/2006" xmlns:a14="http://schemas.microsoft.com/office/drawing/2010/main">
      <mc:Choice Requires="a14">
        <xdr:graphicFrame macro="">
          <xdr:nvGraphicFramePr>
            <xdr:cNvPr id="12" name="UN_region">
              <a:extLst>
                <a:ext uri="{FF2B5EF4-FFF2-40B4-BE49-F238E27FC236}">
                  <a16:creationId xmlns:a16="http://schemas.microsoft.com/office/drawing/2014/main" id="{17F41C8E-88C6-CB98-6080-1794A2A9AB53}"/>
                </a:ext>
              </a:extLst>
            </xdr:cNvPr>
            <xdr:cNvGraphicFramePr/>
          </xdr:nvGraphicFramePr>
          <xdr:xfrm>
            <a:off x="0" y="0"/>
            <a:ext cx="0" cy="0"/>
          </xdr:xfrm>
          <a:graphic>
            <a:graphicData uri="http://schemas.microsoft.com/office/drawing/2010/slicer">
              <sle:slicer xmlns:sle="http://schemas.microsoft.com/office/drawing/2010/slicer" name="UN_region"/>
            </a:graphicData>
          </a:graphic>
        </xdr:graphicFrame>
      </mc:Choice>
      <mc:Fallback xmlns="">
        <xdr:sp macro="" textlink="">
          <xdr:nvSpPr>
            <xdr:cNvPr id="0" name=""/>
            <xdr:cNvSpPr>
              <a:spLocks noTextEdit="1"/>
            </xdr:cNvSpPr>
          </xdr:nvSpPr>
          <xdr:spPr>
            <a:xfrm>
              <a:off x="4029075" y="3943351"/>
              <a:ext cx="12477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390525</xdr:colOff>
      <xdr:row>5</xdr:row>
      <xdr:rowOff>142875</xdr:rowOff>
    </xdr:from>
    <xdr:to>
      <xdr:col>8</xdr:col>
      <xdr:colOff>361950</xdr:colOff>
      <xdr:row>12</xdr:row>
      <xdr:rowOff>142875</xdr:rowOff>
    </xdr:to>
    <mc:AlternateContent xmlns:mc="http://schemas.openxmlformats.org/markup-compatibility/2006" xmlns:a14="http://schemas.microsoft.com/office/drawing/2010/main">
      <mc:Choice Requires="a14">
        <xdr:graphicFrame macro="">
          <xdr:nvGraphicFramePr>
            <xdr:cNvPr id="13" name="Country_Territory 1">
              <a:extLst>
                <a:ext uri="{FF2B5EF4-FFF2-40B4-BE49-F238E27FC236}">
                  <a16:creationId xmlns:a16="http://schemas.microsoft.com/office/drawing/2014/main" id="{8E62D613-20FE-57A0-E277-136A96336DA7}"/>
                </a:ext>
              </a:extLst>
            </xdr:cNvPr>
            <xdr:cNvGraphicFramePr/>
          </xdr:nvGraphicFramePr>
          <xdr:xfrm>
            <a:off x="0" y="0"/>
            <a:ext cx="0" cy="0"/>
          </xdr:xfrm>
          <a:graphic>
            <a:graphicData uri="http://schemas.microsoft.com/office/drawing/2010/slicer">
              <sle:slicer xmlns:sle="http://schemas.microsoft.com/office/drawing/2010/slicer" name="Country_Territory 1"/>
            </a:graphicData>
          </a:graphic>
        </xdr:graphicFrame>
      </mc:Choice>
      <mc:Fallback xmlns="">
        <xdr:sp macro="" textlink="">
          <xdr:nvSpPr>
            <xdr:cNvPr id="0" name=""/>
            <xdr:cNvSpPr>
              <a:spLocks noTextEdit="1"/>
            </xdr:cNvSpPr>
          </xdr:nvSpPr>
          <xdr:spPr>
            <a:xfrm>
              <a:off x="4048125" y="1095375"/>
              <a:ext cx="11906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13</xdr:row>
      <xdr:rowOff>28575</xdr:rowOff>
    </xdr:from>
    <xdr:to>
      <xdr:col>8</xdr:col>
      <xdr:colOff>409576</xdr:colOff>
      <xdr:row>18</xdr:row>
      <xdr:rowOff>171450</xdr:rowOff>
    </xdr:to>
    <mc:AlternateContent xmlns:mc="http://schemas.openxmlformats.org/markup-compatibility/2006" xmlns:a14="http://schemas.microsoft.com/office/drawing/2010/main">
      <mc:Choice Requires="a14">
        <xdr:graphicFrame macro="">
          <xdr:nvGraphicFramePr>
            <xdr:cNvPr id="14" name="UN_region 1">
              <a:extLst>
                <a:ext uri="{FF2B5EF4-FFF2-40B4-BE49-F238E27FC236}">
                  <a16:creationId xmlns:a16="http://schemas.microsoft.com/office/drawing/2014/main" id="{CA39127F-3BF3-05E9-6B26-15623B9DD896}"/>
                </a:ext>
              </a:extLst>
            </xdr:cNvPr>
            <xdr:cNvGraphicFramePr/>
          </xdr:nvGraphicFramePr>
          <xdr:xfrm>
            <a:off x="0" y="0"/>
            <a:ext cx="0" cy="0"/>
          </xdr:xfrm>
          <a:graphic>
            <a:graphicData uri="http://schemas.microsoft.com/office/drawing/2010/slicer">
              <sle:slicer xmlns:sle="http://schemas.microsoft.com/office/drawing/2010/slicer" name="UN_region 1"/>
            </a:graphicData>
          </a:graphic>
        </xdr:graphicFrame>
      </mc:Choice>
      <mc:Fallback xmlns="">
        <xdr:sp macro="" textlink="">
          <xdr:nvSpPr>
            <xdr:cNvPr id="0" name=""/>
            <xdr:cNvSpPr>
              <a:spLocks noTextEdit="1"/>
            </xdr:cNvSpPr>
          </xdr:nvSpPr>
          <xdr:spPr>
            <a:xfrm>
              <a:off x="4038600" y="2505075"/>
              <a:ext cx="1247776"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xdr:row>
      <xdr:rowOff>95250</xdr:rowOff>
    </xdr:from>
    <xdr:to>
      <xdr:col>11</xdr:col>
      <xdr:colOff>266699</xdr:colOff>
      <xdr:row>4</xdr:row>
      <xdr:rowOff>19050</xdr:rowOff>
    </xdr:to>
    <xdr:sp macro="" textlink="">
      <xdr:nvSpPr>
        <xdr:cNvPr id="16" name="Rectangle: Rounded Corners 15">
          <a:extLst>
            <a:ext uri="{FF2B5EF4-FFF2-40B4-BE49-F238E27FC236}">
              <a16:creationId xmlns:a16="http://schemas.microsoft.com/office/drawing/2014/main" id="{0032BCCC-377F-45E5-94D0-7C390048B1F3}"/>
            </a:ext>
          </a:extLst>
        </xdr:cNvPr>
        <xdr:cNvSpPr/>
      </xdr:nvSpPr>
      <xdr:spPr>
        <a:xfrm>
          <a:off x="2914650" y="285750"/>
          <a:ext cx="4057649" cy="495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a:solidFill>
                <a:schemeClr val="accent4"/>
              </a:solidFill>
              <a:effectLst/>
              <a:latin typeface="+mn-lt"/>
              <a:ea typeface="+mn-ea"/>
              <a:cs typeface="+mn-cs"/>
            </a:rPr>
            <a:t>MARCHANT RENIX</a:t>
          </a:r>
          <a:r>
            <a:rPr lang="en-US" sz="2400" b="1" baseline="0">
              <a:solidFill>
                <a:schemeClr val="accent4"/>
              </a:solidFill>
              <a:effectLst/>
              <a:latin typeface="+mn-lt"/>
              <a:ea typeface="+mn-ea"/>
              <a:cs typeface="+mn-cs"/>
            </a:rPr>
            <a:t> PROJECT</a:t>
          </a:r>
          <a:endParaRPr lang="en-US" sz="2400">
            <a:solidFill>
              <a:schemeClr val="accent4"/>
            </a:solidFill>
            <a:effectLst/>
          </a:endParaRPr>
        </a:p>
        <a:p>
          <a:pPr algn="l"/>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xdr:row>
      <xdr:rowOff>28575</xdr:rowOff>
    </xdr:from>
    <xdr:to>
      <xdr:col>10</xdr:col>
      <xdr:colOff>314325</xdr:colOff>
      <xdr:row>16</xdr:row>
      <xdr:rowOff>104775</xdr:rowOff>
    </xdr:to>
    <xdr:graphicFrame macro="">
      <xdr:nvGraphicFramePr>
        <xdr:cNvPr id="2" name="Chart 1">
          <a:extLst>
            <a:ext uri="{FF2B5EF4-FFF2-40B4-BE49-F238E27FC236}">
              <a16:creationId xmlns:a16="http://schemas.microsoft.com/office/drawing/2014/main" id="{28AEEAB4-7390-74EF-2F22-A9F7A7827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2</xdr:row>
      <xdr:rowOff>38100</xdr:rowOff>
    </xdr:from>
    <xdr:to>
      <xdr:col>10</xdr:col>
      <xdr:colOff>419100</xdr:colOff>
      <xdr:row>16</xdr:row>
      <xdr:rowOff>114300</xdr:rowOff>
    </xdr:to>
    <xdr:graphicFrame macro="">
      <xdr:nvGraphicFramePr>
        <xdr:cNvPr id="2" name="Chart 1">
          <a:extLst>
            <a:ext uri="{FF2B5EF4-FFF2-40B4-BE49-F238E27FC236}">
              <a16:creationId xmlns:a16="http://schemas.microsoft.com/office/drawing/2014/main" id="{8F0CA6F3-A318-8FC7-5DA7-90574B40A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1</xdr:row>
      <xdr:rowOff>95250</xdr:rowOff>
    </xdr:from>
    <xdr:to>
      <xdr:col>10</xdr:col>
      <xdr:colOff>76200</xdr:colOff>
      <xdr:row>15</xdr:row>
      <xdr:rowOff>171450</xdr:rowOff>
    </xdr:to>
    <xdr:graphicFrame macro="">
      <xdr:nvGraphicFramePr>
        <xdr:cNvPr id="2" name="Chart 1">
          <a:extLst>
            <a:ext uri="{FF2B5EF4-FFF2-40B4-BE49-F238E27FC236}">
              <a16:creationId xmlns:a16="http://schemas.microsoft.com/office/drawing/2014/main" id="{B61931F5-88F4-546D-8931-8BB64ADD2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447675</xdr:colOff>
      <xdr:row>1</xdr:row>
      <xdr:rowOff>76200</xdr:rowOff>
    </xdr:from>
    <xdr:to>
      <xdr:col>10</xdr:col>
      <xdr:colOff>590550</xdr:colOff>
      <xdr:row>4</xdr:row>
      <xdr:rowOff>114300</xdr:rowOff>
    </xdr:to>
    <xdr:sp macro="" textlink="">
      <xdr:nvSpPr>
        <xdr:cNvPr id="3" name="Rectangle: Rounded Corners 2">
          <a:extLst>
            <a:ext uri="{FF2B5EF4-FFF2-40B4-BE49-F238E27FC236}">
              <a16:creationId xmlns:a16="http://schemas.microsoft.com/office/drawing/2014/main" id="{FE52FA3D-8833-D247-B8A8-0B50497E95A9}"/>
            </a:ext>
          </a:extLst>
        </xdr:cNvPr>
        <xdr:cNvSpPr/>
      </xdr:nvSpPr>
      <xdr:spPr>
        <a:xfrm>
          <a:off x="2276475" y="266700"/>
          <a:ext cx="4410075"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a:solidFill>
                <a:schemeClr val="accent6"/>
              </a:solidFill>
            </a:rPr>
            <a:t>MARCHANT RENIX </a:t>
          </a:r>
          <a:r>
            <a:rPr lang="en-US" sz="2400" b="1" baseline="0">
              <a:solidFill>
                <a:schemeClr val="accent6"/>
              </a:solidFill>
            </a:rPr>
            <a:t>PROJECT</a:t>
          </a:r>
          <a:endParaRPr lang="en-US" sz="2400" b="1">
            <a:solidFill>
              <a:schemeClr val="accent6"/>
            </a:solidFill>
          </a:endParaRPr>
        </a:p>
      </xdr:txBody>
    </xdr:sp>
    <xdr:clientData/>
  </xdr:twoCellAnchor>
  <xdr:twoCellAnchor>
    <xdr:from>
      <xdr:col>0</xdr:col>
      <xdr:colOff>161925</xdr:colOff>
      <xdr:row>5</xdr:row>
      <xdr:rowOff>180974</xdr:rowOff>
    </xdr:from>
    <xdr:to>
      <xdr:col>6</xdr:col>
      <xdr:colOff>209550</xdr:colOff>
      <xdr:row>18</xdr:row>
      <xdr:rowOff>76199</xdr:rowOff>
    </xdr:to>
    <xdr:sp macro="" textlink="">
      <xdr:nvSpPr>
        <xdr:cNvPr id="4" name="Rectangle: Rounded Corners 3">
          <a:extLst>
            <a:ext uri="{FF2B5EF4-FFF2-40B4-BE49-F238E27FC236}">
              <a16:creationId xmlns:a16="http://schemas.microsoft.com/office/drawing/2014/main" id="{B435717E-61DA-4BBA-A049-E05E3EF42E20}"/>
            </a:ext>
          </a:extLst>
        </xdr:cNvPr>
        <xdr:cNvSpPr/>
      </xdr:nvSpPr>
      <xdr:spPr>
        <a:xfrm>
          <a:off x="161925" y="1133474"/>
          <a:ext cx="3705225" cy="23717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57150</xdr:colOff>
      <xdr:row>5</xdr:row>
      <xdr:rowOff>142874</xdr:rowOff>
    </xdr:from>
    <xdr:to>
      <xdr:col>15</xdr:col>
      <xdr:colOff>171451</xdr:colOff>
      <xdr:row>18</xdr:row>
      <xdr:rowOff>28575</xdr:rowOff>
    </xdr:to>
    <xdr:sp macro="" textlink="">
      <xdr:nvSpPr>
        <xdr:cNvPr id="5" name="Rectangle: Rounded Corners 4">
          <a:extLst>
            <a:ext uri="{FF2B5EF4-FFF2-40B4-BE49-F238E27FC236}">
              <a16:creationId xmlns:a16="http://schemas.microsoft.com/office/drawing/2014/main" id="{F41411FD-0631-4602-99D5-1DDB7E37B765}"/>
            </a:ext>
          </a:extLst>
        </xdr:cNvPr>
        <xdr:cNvSpPr/>
      </xdr:nvSpPr>
      <xdr:spPr>
        <a:xfrm>
          <a:off x="4933950" y="1095374"/>
          <a:ext cx="4381501" cy="23622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76199</xdr:colOff>
      <xdr:row>19</xdr:row>
      <xdr:rowOff>28575</xdr:rowOff>
    </xdr:from>
    <xdr:to>
      <xdr:col>6</xdr:col>
      <xdr:colOff>228600</xdr:colOff>
      <xdr:row>30</xdr:row>
      <xdr:rowOff>133350</xdr:rowOff>
    </xdr:to>
    <xdr:sp macro="" textlink="">
      <xdr:nvSpPr>
        <xdr:cNvPr id="6" name="Rectangle: Rounded Corners 5">
          <a:extLst>
            <a:ext uri="{FF2B5EF4-FFF2-40B4-BE49-F238E27FC236}">
              <a16:creationId xmlns:a16="http://schemas.microsoft.com/office/drawing/2014/main" id="{C769E0C3-B504-4DAF-8EF9-CE612E1BCD84}"/>
            </a:ext>
          </a:extLst>
        </xdr:cNvPr>
        <xdr:cNvSpPr/>
      </xdr:nvSpPr>
      <xdr:spPr>
        <a:xfrm>
          <a:off x="76199" y="3648075"/>
          <a:ext cx="3810001" cy="2200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19050</xdr:colOff>
      <xdr:row>18</xdr:row>
      <xdr:rowOff>180975</xdr:rowOff>
    </xdr:from>
    <xdr:to>
      <xdr:col>15</xdr:col>
      <xdr:colOff>142875</xdr:colOff>
      <xdr:row>30</xdr:row>
      <xdr:rowOff>161925</xdr:rowOff>
    </xdr:to>
    <xdr:sp macro="" textlink="">
      <xdr:nvSpPr>
        <xdr:cNvPr id="7" name="Rectangle: Rounded Corners 6">
          <a:extLst>
            <a:ext uri="{FF2B5EF4-FFF2-40B4-BE49-F238E27FC236}">
              <a16:creationId xmlns:a16="http://schemas.microsoft.com/office/drawing/2014/main" id="{F37EE8DC-AA2B-421D-BCFD-5324AD0BD54E}"/>
            </a:ext>
          </a:extLst>
        </xdr:cNvPr>
        <xdr:cNvSpPr/>
      </xdr:nvSpPr>
      <xdr:spPr>
        <a:xfrm>
          <a:off x="4895850" y="3609975"/>
          <a:ext cx="4391025" cy="22669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257175</xdr:colOff>
      <xdr:row>6</xdr:row>
      <xdr:rowOff>66675</xdr:rowOff>
    </xdr:from>
    <xdr:to>
      <xdr:col>15</xdr:col>
      <xdr:colOff>47625</xdr:colOff>
      <xdr:row>17</xdr:row>
      <xdr:rowOff>142875</xdr:rowOff>
    </xdr:to>
    <xdr:graphicFrame macro="">
      <xdr:nvGraphicFramePr>
        <xdr:cNvPr id="8" name="Chart 7">
          <a:extLst>
            <a:ext uri="{FF2B5EF4-FFF2-40B4-BE49-F238E27FC236}">
              <a16:creationId xmlns:a16="http://schemas.microsoft.com/office/drawing/2014/main" id="{314B0610-6AA2-484B-9A18-6522ADC71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409576</xdr:colOff>
      <xdr:row>6</xdr:row>
      <xdr:rowOff>57150</xdr:rowOff>
    </xdr:from>
    <xdr:to>
      <xdr:col>5</xdr:col>
      <xdr:colOff>600076</xdr:colOff>
      <xdr:row>18</xdr:row>
      <xdr:rowOff>19050</xdr:rowOff>
    </xdr:to>
    <xdr:graphicFrame macro="">
      <xdr:nvGraphicFramePr>
        <xdr:cNvPr id="9" name="Chart 8">
          <a:extLst>
            <a:ext uri="{FF2B5EF4-FFF2-40B4-BE49-F238E27FC236}">
              <a16:creationId xmlns:a16="http://schemas.microsoft.com/office/drawing/2014/main" id="{5A119B71-3FBD-4C59-93DD-4BB8720E0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19</xdr:row>
      <xdr:rowOff>104775</xdr:rowOff>
    </xdr:from>
    <xdr:to>
      <xdr:col>14</xdr:col>
      <xdr:colOff>581025</xdr:colOff>
      <xdr:row>30</xdr:row>
      <xdr:rowOff>95251</xdr:rowOff>
    </xdr:to>
    <xdr:graphicFrame macro="">
      <xdr:nvGraphicFramePr>
        <xdr:cNvPr id="10" name="Chart 9">
          <a:extLst>
            <a:ext uri="{FF2B5EF4-FFF2-40B4-BE49-F238E27FC236}">
              <a16:creationId xmlns:a16="http://schemas.microsoft.com/office/drawing/2014/main" id="{C68079DF-CC11-4C36-BAA2-174E7FDA2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247649</xdr:colOff>
      <xdr:row>19</xdr:row>
      <xdr:rowOff>114300</xdr:rowOff>
    </xdr:from>
    <xdr:to>
      <xdr:col>6</xdr:col>
      <xdr:colOff>47624</xdr:colOff>
      <xdr:row>29</xdr:row>
      <xdr:rowOff>161925</xdr:rowOff>
    </xdr:to>
    <xdr:graphicFrame macro="">
      <xdr:nvGraphicFramePr>
        <xdr:cNvPr id="11" name="Chart 10">
          <a:extLst>
            <a:ext uri="{FF2B5EF4-FFF2-40B4-BE49-F238E27FC236}">
              <a16:creationId xmlns:a16="http://schemas.microsoft.com/office/drawing/2014/main" id="{996224DE-BA14-44E4-914C-78701849D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266700</xdr:colOff>
      <xdr:row>24</xdr:row>
      <xdr:rowOff>180975</xdr:rowOff>
    </xdr:from>
    <xdr:to>
      <xdr:col>8</xdr:col>
      <xdr:colOff>0</xdr:colOff>
      <xdr:row>30</xdr:row>
      <xdr:rowOff>123825</xdr:rowOff>
    </xdr:to>
    <mc:AlternateContent xmlns:mc="http://schemas.openxmlformats.org/markup-compatibility/2006" xmlns:a14="http://schemas.microsoft.com/office/drawing/2010/main">
      <mc:Choice Requires="a14">
        <xdr:graphicFrame macro="">
          <xdr:nvGraphicFramePr>
            <xdr:cNvPr id="17" name="PRODUCTNAME">
              <a:extLst>
                <a:ext uri="{FF2B5EF4-FFF2-40B4-BE49-F238E27FC236}">
                  <a16:creationId xmlns:a16="http://schemas.microsoft.com/office/drawing/2014/main" id="{D9DB4AF8-1578-AAED-9DB6-8ED9F19AF73C}"/>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3924300" y="4752975"/>
              <a:ext cx="9525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18</xdr:row>
      <xdr:rowOff>66674</xdr:rowOff>
    </xdr:from>
    <xdr:to>
      <xdr:col>8</xdr:col>
      <xdr:colOff>0</xdr:colOff>
      <xdr:row>24</xdr:row>
      <xdr:rowOff>133349</xdr:rowOff>
    </xdr:to>
    <mc:AlternateContent xmlns:mc="http://schemas.openxmlformats.org/markup-compatibility/2006" xmlns:a14="http://schemas.microsoft.com/office/drawing/2010/main">
      <mc:Choice Requires="a14">
        <xdr:graphicFrame macro="">
          <xdr:nvGraphicFramePr>
            <xdr:cNvPr id="18" name="PRODUCTNAME 1">
              <a:extLst>
                <a:ext uri="{FF2B5EF4-FFF2-40B4-BE49-F238E27FC236}">
                  <a16:creationId xmlns:a16="http://schemas.microsoft.com/office/drawing/2014/main" id="{ECFEAF49-1E0E-FDA7-4CF4-37DD054D0645}"/>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3924300" y="3495674"/>
              <a:ext cx="9525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5</xdr:row>
      <xdr:rowOff>142876</xdr:rowOff>
    </xdr:from>
    <xdr:to>
      <xdr:col>8</xdr:col>
      <xdr:colOff>28574</xdr:colOff>
      <xdr:row>11</xdr:row>
      <xdr:rowOff>180976</xdr:rowOff>
    </xdr:to>
    <mc:AlternateContent xmlns:mc="http://schemas.openxmlformats.org/markup-compatibility/2006" xmlns:a14="http://schemas.microsoft.com/office/drawing/2010/main">
      <mc:Choice Requires="a14">
        <xdr:graphicFrame macro="">
          <xdr:nvGraphicFramePr>
            <xdr:cNvPr id="19" name="PRODUCTNAME 2">
              <a:extLst>
                <a:ext uri="{FF2B5EF4-FFF2-40B4-BE49-F238E27FC236}">
                  <a16:creationId xmlns:a16="http://schemas.microsoft.com/office/drawing/2014/main" id="{C83DFBB3-AA94-535B-AE61-1FCC2FD287EA}"/>
                </a:ext>
              </a:extLst>
            </xdr:cNvPr>
            <xdr:cNvGraphicFramePr/>
          </xdr:nvGraphicFramePr>
          <xdr:xfrm>
            <a:off x="0" y="0"/>
            <a:ext cx="0" cy="0"/>
          </xdr:xfrm>
          <a:graphic>
            <a:graphicData uri="http://schemas.microsoft.com/office/drawing/2010/slicer">
              <sle:slicer xmlns:sle="http://schemas.microsoft.com/office/drawing/2010/slicer" name="PRODUCTNAME 2"/>
            </a:graphicData>
          </a:graphic>
        </xdr:graphicFrame>
      </mc:Choice>
      <mc:Fallback xmlns="">
        <xdr:sp macro="" textlink="">
          <xdr:nvSpPr>
            <xdr:cNvPr id="0" name=""/>
            <xdr:cNvSpPr>
              <a:spLocks noTextEdit="1"/>
            </xdr:cNvSpPr>
          </xdr:nvSpPr>
          <xdr:spPr>
            <a:xfrm>
              <a:off x="3924299" y="1095376"/>
              <a:ext cx="9810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12</xdr:row>
      <xdr:rowOff>57150</xdr:rowOff>
    </xdr:from>
    <xdr:to>
      <xdr:col>8</xdr:col>
      <xdr:colOff>28575</xdr:colOff>
      <xdr:row>17</xdr:row>
      <xdr:rowOff>123825</xdr:rowOff>
    </xdr:to>
    <mc:AlternateContent xmlns:mc="http://schemas.openxmlformats.org/markup-compatibility/2006" xmlns:a14="http://schemas.microsoft.com/office/drawing/2010/main">
      <mc:Choice Requires="a14">
        <xdr:graphicFrame macro="">
          <xdr:nvGraphicFramePr>
            <xdr:cNvPr id="20" name="PRODUCTCOLOR">
              <a:extLst>
                <a:ext uri="{FF2B5EF4-FFF2-40B4-BE49-F238E27FC236}">
                  <a16:creationId xmlns:a16="http://schemas.microsoft.com/office/drawing/2014/main" id="{D27017F5-9341-247E-2E31-54E7BCD9F789}"/>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mlns="">
        <xdr:sp macro="" textlink="">
          <xdr:nvSpPr>
            <xdr:cNvPr id="0" name=""/>
            <xdr:cNvSpPr>
              <a:spLocks noTextEdit="1"/>
            </xdr:cNvSpPr>
          </xdr:nvSpPr>
          <xdr:spPr>
            <a:xfrm>
              <a:off x="3924300" y="2343150"/>
              <a:ext cx="98107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781050</xdr:colOff>
      <xdr:row>2</xdr:row>
      <xdr:rowOff>47625</xdr:rowOff>
    </xdr:from>
    <xdr:to>
      <xdr:col>8</xdr:col>
      <xdr:colOff>352425</xdr:colOff>
      <xdr:row>16</xdr:row>
      <xdr:rowOff>123825</xdr:rowOff>
    </xdr:to>
    <xdr:graphicFrame macro="">
      <xdr:nvGraphicFramePr>
        <xdr:cNvPr id="2" name="Chart 1">
          <a:extLst>
            <a:ext uri="{FF2B5EF4-FFF2-40B4-BE49-F238E27FC236}">
              <a16:creationId xmlns:a16="http://schemas.microsoft.com/office/drawing/2014/main" id="{CCF8BE72-18A6-7B10-780B-61B4780DD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600075</xdr:colOff>
      <xdr:row>2</xdr:row>
      <xdr:rowOff>95250</xdr:rowOff>
    </xdr:from>
    <xdr:to>
      <xdr:col>11</xdr:col>
      <xdr:colOff>295275</xdr:colOff>
      <xdr:row>16</xdr:row>
      <xdr:rowOff>171450</xdr:rowOff>
    </xdr:to>
    <xdr:graphicFrame macro="">
      <xdr:nvGraphicFramePr>
        <xdr:cNvPr id="2" name="Chart 1">
          <a:extLst>
            <a:ext uri="{FF2B5EF4-FFF2-40B4-BE49-F238E27FC236}">
              <a16:creationId xmlns:a16="http://schemas.microsoft.com/office/drawing/2014/main" id="{82E465BF-BD1F-CFFA-1904-BA2541137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571501</xdr:colOff>
      <xdr:row>1</xdr:row>
      <xdr:rowOff>133350</xdr:rowOff>
    </xdr:from>
    <xdr:to>
      <xdr:col>10</xdr:col>
      <xdr:colOff>361950</xdr:colOff>
      <xdr:row>4</xdr:row>
      <xdr:rowOff>57150</xdr:rowOff>
    </xdr:to>
    <xdr:sp macro="" textlink="">
      <xdr:nvSpPr>
        <xdr:cNvPr id="2" name="Rectangle: Rounded Corners 1">
          <a:extLst>
            <a:ext uri="{FF2B5EF4-FFF2-40B4-BE49-F238E27FC236}">
              <a16:creationId xmlns:a16="http://schemas.microsoft.com/office/drawing/2014/main" id="{525A2B9C-D0B8-FE4B-3329-9FB28BCDDB7B}"/>
            </a:ext>
          </a:extLst>
        </xdr:cNvPr>
        <xdr:cNvSpPr/>
      </xdr:nvSpPr>
      <xdr:spPr>
        <a:xfrm>
          <a:off x="2400301" y="323850"/>
          <a:ext cx="4057649" cy="495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a:solidFill>
                <a:schemeClr val="accent4"/>
              </a:solidFill>
              <a:effectLst/>
              <a:latin typeface="+mn-lt"/>
              <a:ea typeface="+mn-ea"/>
              <a:cs typeface="+mn-cs"/>
            </a:rPr>
            <a:t>MARCHANT RENIX</a:t>
          </a:r>
          <a:r>
            <a:rPr lang="en-US" sz="2400" b="1" baseline="0">
              <a:solidFill>
                <a:schemeClr val="accent4"/>
              </a:solidFill>
              <a:effectLst/>
              <a:latin typeface="+mn-lt"/>
              <a:ea typeface="+mn-ea"/>
              <a:cs typeface="+mn-cs"/>
            </a:rPr>
            <a:t> PROJECT</a:t>
          </a:r>
          <a:endParaRPr lang="en-US" sz="2400">
            <a:solidFill>
              <a:schemeClr val="accent4"/>
            </a:solidFill>
            <a:effectLst/>
          </a:endParaRPr>
        </a:p>
        <a:p>
          <a:pPr algn="l"/>
          <a:endParaRPr lang="en-US" sz="1100" b="1"/>
        </a:p>
      </xdr:txBody>
    </xdr:sp>
    <xdr:clientData/>
  </xdr:twoCellAnchor>
  <xdr:twoCellAnchor>
    <xdr:from>
      <xdr:col>0</xdr:col>
      <xdr:colOff>180974</xdr:colOff>
      <xdr:row>6</xdr:row>
      <xdr:rowOff>38099</xdr:rowOff>
    </xdr:from>
    <xdr:to>
      <xdr:col>5</xdr:col>
      <xdr:colOff>581025</xdr:colOff>
      <xdr:row>20</xdr:row>
      <xdr:rowOff>104774</xdr:rowOff>
    </xdr:to>
    <xdr:sp macro="" textlink="">
      <xdr:nvSpPr>
        <xdr:cNvPr id="3" name="Rectangle: Rounded Corners 2">
          <a:extLst>
            <a:ext uri="{FF2B5EF4-FFF2-40B4-BE49-F238E27FC236}">
              <a16:creationId xmlns:a16="http://schemas.microsoft.com/office/drawing/2014/main" id="{6FD1206A-98B3-485E-B466-D19A3AFE9B8C}"/>
            </a:ext>
          </a:extLst>
        </xdr:cNvPr>
        <xdr:cNvSpPr/>
      </xdr:nvSpPr>
      <xdr:spPr>
        <a:xfrm>
          <a:off x="180974" y="1181099"/>
          <a:ext cx="3448051" cy="27336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323850</xdr:colOff>
      <xdr:row>5</xdr:row>
      <xdr:rowOff>142874</xdr:rowOff>
    </xdr:from>
    <xdr:to>
      <xdr:col>15</xdr:col>
      <xdr:colOff>180974</xdr:colOff>
      <xdr:row>20</xdr:row>
      <xdr:rowOff>38099</xdr:rowOff>
    </xdr:to>
    <xdr:sp macro="" textlink="">
      <xdr:nvSpPr>
        <xdr:cNvPr id="4" name="Rectangle: Rounded Corners 3">
          <a:extLst>
            <a:ext uri="{FF2B5EF4-FFF2-40B4-BE49-F238E27FC236}">
              <a16:creationId xmlns:a16="http://schemas.microsoft.com/office/drawing/2014/main" id="{4CCFA672-5CCF-4C1D-864E-A6A16DA5E5FD}"/>
            </a:ext>
          </a:extLst>
        </xdr:cNvPr>
        <xdr:cNvSpPr/>
      </xdr:nvSpPr>
      <xdr:spPr>
        <a:xfrm>
          <a:off x="5200650" y="1095374"/>
          <a:ext cx="4124324" cy="27527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533400</xdr:colOff>
      <xdr:row>6</xdr:row>
      <xdr:rowOff>57151</xdr:rowOff>
    </xdr:from>
    <xdr:to>
      <xdr:col>15</xdr:col>
      <xdr:colOff>28575</xdr:colOff>
      <xdr:row>19</xdr:row>
      <xdr:rowOff>123825</xdr:rowOff>
    </xdr:to>
    <xdr:graphicFrame macro="">
      <xdr:nvGraphicFramePr>
        <xdr:cNvPr id="5" name="Chart 4">
          <a:extLst>
            <a:ext uri="{FF2B5EF4-FFF2-40B4-BE49-F238E27FC236}">
              <a16:creationId xmlns:a16="http://schemas.microsoft.com/office/drawing/2014/main" id="{A5790301-B077-477E-B185-A4A0C77BC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6</xdr:row>
      <xdr:rowOff>104774</xdr:rowOff>
    </xdr:from>
    <xdr:to>
      <xdr:col>5</xdr:col>
      <xdr:colOff>295275</xdr:colOff>
      <xdr:row>19</xdr:row>
      <xdr:rowOff>171450</xdr:rowOff>
    </xdr:to>
    <xdr:graphicFrame macro="">
      <xdr:nvGraphicFramePr>
        <xdr:cNvPr id="6" name="Chart 5">
          <a:extLst>
            <a:ext uri="{FF2B5EF4-FFF2-40B4-BE49-F238E27FC236}">
              <a16:creationId xmlns:a16="http://schemas.microsoft.com/office/drawing/2014/main" id="{002B5234-DBBA-4747-AE53-411E9846E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xdr:row>
      <xdr:rowOff>190499</xdr:rowOff>
    </xdr:from>
    <xdr:to>
      <xdr:col>8</xdr:col>
      <xdr:colOff>295275</xdr:colOff>
      <xdr:row>12</xdr:row>
      <xdr:rowOff>123825</xdr:rowOff>
    </xdr:to>
    <xdr:sp macro="" textlink="">
      <xdr:nvSpPr>
        <xdr:cNvPr id="8" name="Rectangle: Rounded Corners 7">
          <a:extLst>
            <a:ext uri="{FF2B5EF4-FFF2-40B4-BE49-F238E27FC236}">
              <a16:creationId xmlns:a16="http://schemas.microsoft.com/office/drawing/2014/main" id="{C62A27C6-4C9E-41B1-9D05-985D2CC53B6E}"/>
            </a:ext>
          </a:extLst>
        </xdr:cNvPr>
        <xdr:cNvSpPr/>
      </xdr:nvSpPr>
      <xdr:spPr>
        <a:xfrm>
          <a:off x="3657600" y="1142999"/>
          <a:ext cx="1514475" cy="12668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142875</xdr:colOff>
      <xdr:row>6</xdr:row>
      <xdr:rowOff>38100</xdr:rowOff>
    </xdr:from>
    <xdr:to>
      <xdr:col>8</xdr:col>
      <xdr:colOff>190500</xdr:colOff>
      <xdr:row>12</xdr:row>
      <xdr:rowOff>47625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3581067-E30B-AD45-39D1-90E6194DD0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00475" y="1181100"/>
              <a:ext cx="12668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xdr:colOff>
      <xdr:row>12</xdr:row>
      <xdr:rowOff>142874</xdr:rowOff>
    </xdr:from>
    <xdr:to>
      <xdr:col>8</xdr:col>
      <xdr:colOff>285750</xdr:colOff>
      <xdr:row>20</xdr:row>
      <xdr:rowOff>38099</xdr:rowOff>
    </xdr:to>
    <xdr:sp macro="" textlink="">
      <xdr:nvSpPr>
        <xdr:cNvPr id="10" name="Rectangle: Rounded Corners 9">
          <a:extLst>
            <a:ext uri="{FF2B5EF4-FFF2-40B4-BE49-F238E27FC236}">
              <a16:creationId xmlns:a16="http://schemas.microsoft.com/office/drawing/2014/main" id="{37426427-D250-4F27-84A2-A745CF05D7B9}"/>
            </a:ext>
          </a:extLst>
        </xdr:cNvPr>
        <xdr:cNvSpPr/>
      </xdr:nvSpPr>
      <xdr:spPr>
        <a:xfrm>
          <a:off x="3667125" y="2428874"/>
          <a:ext cx="1495425" cy="14192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219074</xdr:colOff>
      <xdr:row>12</xdr:row>
      <xdr:rowOff>161925</xdr:rowOff>
    </xdr:from>
    <xdr:to>
      <xdr:col>8</xdr:col>
      <xdr:colOff>123825</xdr:colOff>
      <xdr:row>20</xdr:row>
      <xdr:rowOff>9525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6DDAB149-7CD5-C401-262A-582DA8695B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76674" y="2447925"/>
              <a:ext cx="1123951"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247650</xdr:colOff>
      <xdr:row>1</xdr:row>
      <xdr:rowOff>19050</xdr:rowOff>
    </xdr:from>
    <xdr:to>
      <xdr:col>9</xdr:col>
      <xdr:colOff>552450</xdr:colOff>
      <xdr:row>15</xdr:row>
      <xdr:rowOff>95250</xdr:rowOff>
    </xdr:to>
    <xdr:graphicFrame macro="">
      <xdr:nvGraphicFramePr>
        <xdr:cNvPr id="2" name="Chart 1">
          <a:extLst>
            <a:ext uri="{FF2B5EF4-FFF2-40B4-BE49-F238E27FC236}">
              <a16:creationId xmlns:a16="http://schemas.microsoft.com/office/drawing/2014/main" id="{95481E6A-1C02-C9D9-96B1-42254837F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88.749000231481" createdVersion="8" refreshedVersion="8" minRefreshableVersion="3" recordCount="4" xr:uid="{7E686987-FEF0-43A9-9732-E663050ED3F9}">
  <cacheSource type="worksheet">
    <worksheetSource name="Average_World_Bank_Estimate_greaterthan"/>
  </cacheSource>
  <cacheFields count="2">
    <cacheField name="Average_World_Bank_Estimate" numFmtId="0">
      <sharedItems containsSemiMixedTypes="0" containsString="0" containsNumber="1" containsInteger="1" minValue="163565" maxValue="881733"/>
    </cacheField>
    <cacheField name="UN_region" numFmtId="0">
      <sharedItems count="4">
        <s v="Americas"/>
        <s v="Asia"/>
        <s v="Europe"/>
        <s v="Oceania"/>
      </sharedItems>
    </cacheField>
  </cacheFields>
  <extLst>
    <ext xmlns:x14="http://schemas.microsoft.com/office/spreadsheetml/2009/9/main" uri="{725AE2AE-9491-48be-B2B4-4EB974FC3084}">
      <x14:pivotCacheDefinition pivotCacheId="1165830007"/>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6965393517" backgroundQuery="1" createdVersion="8" refreshedVersion="8" minRefreshableVersion="3" recordCount="0" supportSubquery="1" supportAdvancedDrill="1" xr:uid="{7F473E97-262D-46CF-B91F-67FE644CECD7}">
  <cacheSource type="external" connectionId="19"/>
  <cacheFields count="2">
    <cacheField name="[TOTAL_FREIGHT_TABLES_NEW].[PRODUCTNAME].[PRODUCTNAME]" caption="PRODUCTNAME" numFmtId="0" hierarchy="8" level="1">
      <sharedItems count="3">
        <s v="All-Purpose Bike Stand"/>
        <s v="Classic Vest, L"/>
        <s v="Classic Vest, M"/>
      </sharedItems>
    </cacheField>
    <cacheField name="[Measures].[Sum of TOTAL_FREIGHT 2]" caption="Sum of TOTAL_FREIGHT 2" numFmtId="0" hierarchy="38"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fieldsUsage count="2">
        <fieldUsage x="-1"/>
        <fieldUsage x="0"/>
      </fieldsUsage>
    </cacheHierarchy>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89.559416203701" backgroundQuery="1" createdVersion="3" refreshedVersion="8" minRefreshableVersion="3" recordCount="0" supportSubquery="1" supportAdvancedDrill="1" xr:uid="{D8E43BCB-1E71-4BB6-AC51-B1DDE7A5A4BD}">
  <cacheSource type="external" connectionId="19">
    <extLst>
      <ext xmlns:x14="http://schemas.microsoft.com/office/spreadsheetml/2009/9/main" uri="{F057638F-6D5F-4e77-A914-E7F072B9BCA8}">
        <x14:sourceConnection name="ThisWorkbookDataModel"/>
      </ext>
    </extLst>
  </cacheSource>
  <cacheFields count="0"/>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0"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0"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0"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0" memberValueDatatype="5" unbalanced="0"/>
    <cacheHierarchy uniqueName="[TAX_AMOUNT_FOR_REGION].[Column1]" caption="Column1" attribute="1" defaultMemberUniqueName="[TAX_AMOUNT_FOR_REGION].[Column1].[All]" allUniqueName="[TAX_AMOUNT_FOR_REGION].[Column1].[All]" dimensionUniqueName="[TAX_AMOUNT_FOR_REGION]" displayFolder="" count="0"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0"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0"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0"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0"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0"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0"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0"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0"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0"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852022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89.590741203705" backgroundQuery="1" createdVersion="8" refreshedVersion="8" minRefreshableVersion="3" recordCount="0" supportSubquery="1" supportAdvancedDrill="1" xr:uid="{BA94282C-BF5D-48FB-B14C-B70103552022}">
  <cacheSource type="external" connectionId="19"/>
  <cacheFields count="2">
    <cacheField name="[TOTAL_TAX_TABLE_NEW].[PRODUCTCOLOR].[PRODUCTCOLOR]" caption="PRODUCTCOLOR" numFmtId="0" hierarchy="16" level="1">
      <sharedItems count="7">
        <s v="Black"/>
        <s v="Blue"/>
        <s v="NA"/>
        <s v="Red"/>
        <s v="Silver"/>
        <s v="White"/>
        <s v="Yellow"/>
      </sharedItems>
    </cacheField>
    <cacheField name="[Measures].[Sum of TOTAL_TAX_AMOUNT]" caption="Sum of TOTAL_TAX_AMOUNT" numFmtId="0" hierarchy="36"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fieldsUsage count="2">
        <fieldUsage x="-1"/>
        <fieldUsage x="0"/>
      </fieldsUsage>
    </cacheHierarchy>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0927083336" backgroundQuery="1" createdVersion="8" refreshedVersion="8" minRefreshableVersion="3" recordCount="0" supportSubquery="1" supportAdvancedDrill="1" xr:uid="{B1F80306-1F21-4700-9362-8207FCEC41B9}">
  <cacheSource type="external" connectionId="19"/>
  <cacheFields count="2">
    <cacheField name="[UNITED_NATIONS_ESTIMATE_EUROPE].[Country_Territory].[Country_Territory]" caption="Country_Territory" numFmtId="0" hierarchy="22" level="1">
      <sharedItems count="7">
        <s v="Albania"/>
        <s v="Andorra"/>
        <s v="Austria"/>
        <s v="Belarus"/>
        <s v="Belgium"/>
        <s v="Bosnia and Herzegovina"/>
        <s v="Ireland"/>
      </sharedItems>
    </cacheField>
    <cacheField name="[Measures].[Sum of United_Nations_Estimate]" caption="Sum of United_Nations_Estimate" numFmtId="0" hierarchy="40"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fieldsUsage count="2">
        <fieldUsage x="-1"/>
        <fieldUsage x="0"/>
      </fieldsUsage>
    </cacheHierarchy>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1373842595" backgroundQuery="1" createdVersion="8" refreshedVersion="8" minRefreshableVersion="3" recordCount="0" supportSubquery="1" supportAdvancedDrill="1" xr:uid="{A3A5D2A6-CCF6-421C-9012-BE8F5CEAE44B}">
  <cacheSource type="external" connectionId="19"/>
  <cacheFields count="2">
    <cacheField name="[Total_World_Bank_Estimate_greaterthan].[Country_Territory].[Country_Territory]" caption="Country_Territory" numFmtId="0" hierarchy="18" level="1">
      <sharedItems count="6">
        <s v="Canada"/>
        <s v="China"/>
        <s v="France"/>
        <s v="Germany"/>
        <s v="India"/>
        <s v="Italy"/>
      </sharedItems>
    </cacheField>
    <cacheField name="[Measures].[Sum of Total_World_Bank_Estimate 2]" caption="Sum of Total_World_Bank_Estimate 2" numFmtId="0" hierarchy="42"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fieldsUsage count="2">
        <fieldUsage x="-1"/>
        <fieldUsage x="0"/>
      </fieldsUsage>
    </cacheHierarchy>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1374421295" backgroundQuery="1" createdVersion="8" refreshedVersion="8" minRefreshableVersion="3" recordCount="0" supportSubquery="1" supportAdvancedDrill="1" xr:uid="{C0DA6DA7-1049-458B-8734-74C2BBFE786E}">
  <cacheSource type="external" connectionId="19"/>
  <cacheFields count="3">
    <cacheField name="[TOTAL_WORLD_BANK_ESTIMATE_UN_REGION].[UN_region].[UN_region]" caption="UN_region" numFmtId="0" hierarchy="20" level="1">
      <sharedItems count="5">
        <s v="Africa"/>
        <s v="Americas"/>
        <s v="Asia"/>
        <s v="Europe"/>
        <s v="Oceania"/>
      </sharedItems>
    </cacheField>
    <cacheField name="[Measures].[Sum of Total_World_Bank_Estimate]" caption="Sum of Total_World_Bank_Estimate" numFmtId="0" hierarchy="41" level="32767"/>
    <cacheField name="[Total_World_Bank_Estimate_greaterthan].[Country_Territory].[Country_Territory]" caption="Country_Territory" numFmtId="0" hierarchy="18" level="1">
      <sharedItems containsSemiMixedTypes="0" containsNonDate="0" containsString="0"/>
    </cacheField>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fieldsUsage count="2">
        <fieldUsage x="-1"/>
        <fieldUsage x="2"/>
      </fieldsUsage>
    </cacheHierarchy>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fieldsUsage count="2">
        <fieldUsage x="-1"/>
        <fieldUsage x="0"/>
      </fieldsUsage>
    </cacheHierarchy>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4387962963" backgroundQuery="1" createdVersion="8" refreshedVersion="8" minRefreshableVersion="3" recordCount="0" supportSubquery="1" supportAdvancedDrill="1" xr:uid="{3359FF0A-118A-400B-9789-F6EA7C25C788}">
  <cacheSource type="external" connectionId="19"/>
  <cacheFields count="2">
    <cacheField name="[TAX_AMOUNT_FOR_REGION].[Region].[Region]" caption="Region" numFmtId="0" hierarchy="4" level="1">
      <sharedItems count="10">
        <s v="Australia"/>
        <s v="Central"/>
        <s v="France"/>
        <s v="Germany"/>
        <s v="Northeast" u="1"/>
        <s v="Northwest" u="1"/>
        <s v="Southeast" u="1"/>
        <s v="Canada" u="1"/>
        <s v="Southwest" u="1"/>
        <s v="United Kingdom" u="1"/>
      </sharedItems>
    </cacheField>
    <cacheField name="[Measures].[Sum of PERCENTAGE]" caption="Sum of PERCENTAGE" numFmtId="0" hierarchy="33"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fieldsUsage count="2">
        <fieldUsage x="-1"/>
        <fieldUsage x="0"/>
      </fieldsUsage>
    </cacheHierarchy>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4388541663" backgroundQuery="1" createdVersion="8" refreshedVersion="8" minRefreshableVersion="3" recordCount="0" supportSubquery="1" supportAdvancedDrill="1" xr:uid="{9966F9CB-A5F5-4F6C-B21C-A09B7B5CACE5}">
  <cacheSource type="external" connectionId="19"/>
  <cacheFields count="4">
    <cacheField name="[SALES_AMOUNT_AND_FREIGHT].[Country].[Country]" caption="Country" numFmtId="0" hierarchy="2" level="1">
      <sharedItems count="2">
        <s v="Australia"/>
        <s v="Germany"/>
      </sharedItems>
    </cacheField>
    <cacheField name="[Measures].[Sum of TOTAL_FREIGHT]" caption="Sum of TOTAL_FREIGHT" numFmtId="0" hierarchy="34" level="32767"/>
    <cacheField name="[Measures].[Sum of TOTAL_SALES_AMOUNT]" caption="Sum of TOTAL_SALES_AMOUNT" numFmtId="0" hierarchy="35" level="32767"/>
    <cacheField name="[TAX_AMOUNT_FOR_REGION].[Region].[Region]" caption="Region" numFmtId="0" hierarchy="4" level="1">
      <sharedItems containsSemiMixedTypes="0" containsNonDate="0" containsString="0"/>
    </cacheField>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fieldsUsage count="2">
        <fieldUsage x="-1"/>
        <fieldUsage x="0"/>
      </fieldsUsage>
    </cacheHierarchy>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fieldsUsage count="2">
        <fieldUsage x="-1"/>
        <fieldUsage x="3"/>
      </fieldsUsage>
    </cacheHierarchy>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6220601852" backgroundQuery="1" createdVersion="8" refreshedVersion="8" minRefreshableVersion="3" recordCount="0" supportSubquery="1" supportAdvancedDrill="1" xr:uid="{83061A8B-BD4B-4C9E-BEF1-155740167708}">
  <cacheSource type="external" connectionId="19"/>
  <cacheFields count="2">
    <cacheField name="[TOTAL_SALES_TABLE_NEW].[PRODUCTNAME].[PRODUCTNAME]" caption="PRODUCTNAME" numFmtId="0" hierarchy="14" level="1">
      <sharedItems count="3">
        <s v="Bike Wash - Dissolver"/>
        <s v="Classic Vest, M"/>
        <s v="Classic Vest, S"/>
      </sharedItems>
    </cacheField>
    <cacheField name="[Measures].[Sum of TOTAL_SALES_AMOUNT 2]" caption="Sum of TOTAL_SALES_AMOUNT 2" numFmtId="0" hierarchy="37"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fieldsUsage count="2">
        <fieldUsage x="-1"/>
        <fieldUsage x="0"/>
      </fieldsUsage>
    </cacheHierarchy>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hidden="1">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96.486670833336" backgroundQuery="1" createdVersion="8" refreshedVersion="8" minRefreshableVersion="3" recordCount="0" supportSubquery="1" supportAdvancedDrill="1" xr:uid="{E9B1DC83-615E-4566-92B7-AC2106B1A499}">
  <cacheSource type="external" connectionId="19"/>
  <cacheFields count="2">
    <cacheField name="[TOTAL_PRODUCT_COST_TABLE_NEW].[PRODUCTNAME].[PRODUCTNAME]" caption="PRODUCTNAME" numFmtId="0" hierarchy="10" level="1">
      <sharedItems count="3">
        <s v="All-Purpose Bike Stand"/>
        <s v="Classic Vest, L"/>
        <s v="Classic Vest, M"/>
      </sharedItems>
    </cacheField>
    <cacheField name="[Measures].[Sum of PROPOTION]" caption="Sum of PROPOTION" numFmtId="0" hierarchy="39" level="32767"/>
  </cacheFields>
  <cacheHierarchies count="43">
    <cacheHierarchy uniqueName="[SALES_AMOUNT_AND_FREIGHT].[TOTAL_SALES_AMOUNT]" caption="TOTAL_SALES_AMOUNT" attribute="1" defaultMemberUniqueName="[SALES_AMOUNT_AND_FREIGHT].[TOTAL_SALES_AMOUNT].[All]" allUniqueName="[SALES_AMOUNT_AND_FREIGHT].[TOTAL_SALES_AMOUNT].[All]" dimensionUniqueName="[SALES_AMOUNT_AND_FREIGHT]" displayFolder="" count="2" memberValueDatatype="5" unbalanced="0"/>
    <cacheHierarchy uniqueName="[SALES_AMOUNT_AND_FREIGHT].[TOTAL_FREIGHT]" caption="TOTAL_FREIGHT" attribute="1" defaultMemberUniqueName="[SALES_AMOUNT_AND_FREIGHT].[TOTAL_FREIGHT].[All]" allUniqueName="[SALES_AMOUNT_AND_FREIGHT].[TOTAL_FREIGHT].[All]" dimensionUniqueName="[SALES_AMOUNT_AND_FREIGHT]" displayFolder="" count="2" memberValueDatatype="5" unbalanced="0"/>
    <cacheHierarchy uniqueName="[SALES_AMOUNT_AND_FREIGHT].[Country]" caption="Country" attribute="1" defaultMemberUniqueName="[SALES_AMOUNT_AND_FREIGHT].[Country].[All]" allUniqueName="[SALES_AMOUNT_AND_FREIGHT].[Country].[All]" dimensionUniqueName="[SALES_AMOUNT_AND_FREIGHT]" displayFolder="" count="2" memberValueDatatype="130" unbalanced="0"/>
    <cacheHierarchy uniqueName="[TAX_AMOUNT_FOR_REGION].[Total_Tax_Amount]" caption="Total_Tax_Amount" attribute="1" defaultMemberUniqueName="[TAX_AMOUNT_FOR_REGION].[Total_Tax_Amount].[All]" allUniqueName="[TAX_AMOUNT_FOR_REGION].[Total_Tax_Amount].[All]" dimensionUniqueName="[TAX_AMOUNT_FOR_REGION]" displayFolder="" count="2" memberValueDatatype="5" unbalanced="0"/>
    <cacheHierarchy uniqueName="[TAX_AMOUNT_FOR_REGION].[Region]" caption="Region" attribute="1" defaultMemberUniqueName="[TAX_AMOUNT_FOR_REGION].[Region].[All]" allUniqueName="[TAX_AMOUNT_FOR_REGION].[Region].[All]" dimensionUniqueName="[TAX_AMOUNT_FOR_REGION]" displayFolder="" count="2" memberValueDatatype="130" unbalanced="0"/>
    <cacheHierarchy uniqueName="[TAX_AMOUNT_FOR_REGION].[PERCENTAGE]" caption="PERCENTAGE" attribute="1" defaultMemberUniqueName="[TAX_AMOUNT_FOR_REGION].[PERCENTAGE].[All]" allUniqueName="[TAX_AMOUNT_FOR_REGION].[PERCENTAGE].[All]" dimensionUniqueName="[TAX_AMOUNT_FOR_REGION]" displayFolder="" count="2" memberValueDatatype="5" unbalanced="0"/>
    <cacheHierarchy uniqueName="[TAX_AMOUNT_FOR_REGION].[Column1]" caption="Column1" attribute="1" defaultMemberUniqueName="[TAX_AMOUNT_FOR_REGION].[Column1].[All]" allUniqueName="[TAX_AMOUNT_FOR_REGION].[Column1].[All]" dimensionUniqueName="[TAX_AMOUNT_FOR_REGION]" displayFolder="" count="2" memberValueDatatype="5" unbalanced="0"/>
    <cacheHierarchy uniqueName="[TOTAL_FREIGHT_TABLES_NEW].[TOTAL_FREIGHT]" caption="TOTAL_FREIGHT" attribute="1" defaultMemberUniqueName="[TOTAL_FREIGHT_TABLES_NEW].[TOTAL_FREIGHT].[All]" allUniqueName="[TOTAL_FREIGHT_TABLES_NEW].[TOTAL_FREIGHT].[All]" dimensionUniqueName="[TOTAL_FREIGHT_TABLES_NEW]" displayFolder="" count="2" memberValueDatatype="5" unbalanced="0"/>
    <cacheHierarchy uniqueName="[TOTAL_FREIGHT_TABLES_NEW].[PRODUCTNAME]" caption="PRODUCTNAME" attribute="1" defaultMemberUniqueName="[TOTAL_FREIGHT_TABLES_NEW].[PRODUCTNAME].[All]" allUniqueName="[TOTAL_FREIGHT_TABLES_NEW].[PRODUCTNAME].[All]" dimensionUniqueName="[TOTAL_FREIGHT_TABLES_NEW]" displayFolder="" count="2" memberValueDatatype="130" unbalanced="0"/>
    <cacheHierarchy uniqueName="[TOTAL_PRODUCT_COST_TABLE_NEW].[TOTAL_PRODUCT_COST]" caption="TOTAL_PRODUCT_COST" attribute="1" defaultMemberUniqueName="[TOTAL_PRODUCT_COST_TABLE_NEW].[TOTAL_PRODUCT_COST].[All]" allUniqueName="[TOTAL_PRODUCT_COST_TABLE_NEW].[TOTAL_PRODUCT_COST].[All]" dimensionUniqueName="[TOTAL_PRODUCT_COST_TABLE_NEW]" displayFolder="" count="2" memberValueDatatype="5" unbalanced="0"/>
    <cacheHierarchy uniqueName="[TOTAL_PRODUCT_COST_TABLE_NEW].[PRODUCTNAME]" caption="PRODUCTNAME" attribute="1" defaultMemberUniqueName="[TOTAL_PRODUCT_COST_TABLE_NEW].[PRODUCTNAME].[All]" allUniqueName="[TOTAL_PRODUCT_COST_TABLE_NEW].[PRODUCTNAME].[All]" dimensionUniqueName="[TOTAL_PRODUCT_COST_TABLE_NEW]" displayFolder="" count="2" memberValueDatatype="130" unbalanced="0">
      <fieldsUsage count="2">
        <fieldUsage x="-1"/>
        <fieldUsage x="0"/>
      </fieldsUsage>
    </cacheHierarchy>
    <cacheHierarchy uniqueName="[TOTAL_PRODUCT_COST_TABLE_NEW].[PROPOTION]" caption="PROPOTION" attribute="1" defaultMemberUniqueName="[TOTAL_PRODUCT_COST_TABLE_NEW].[PROPOTION].[All]" allUniqueName="[TOTAL_PRODUCT_COST_TABLE_NEW].[PROPOTION].[All]" dimensionUniqueName="[TOTAL_PRODUCT_COST_TABLE_NEW]" displayFolder="" count="2" memberValueDatatype="5" unbalanced="0"/>
    <cacheHierarchy uniqueName="[TOTAL_PRODUCT_COST_TABLE_NEW].[Column3]" caption="Column3" attribute="1" defaultMemberUniqueName="[TOTAL_PRODUCT_COST_TABLE_NEW].[Column3].[All]" allUniqueName="[TOTAL_PRODUCT_COST_TABLE_NEW].[Column3].[All]" dimensionUniqueName="[TOTAL_PRODUCT_COST_TABLE_NEW]" displayFolder="" count="2" memberValueDatatype="5" unbalanced="0"/>
    <cacheHierarchy uniqueName="[TOTAL_SALES_TABLE_NEW].[TOTAL_SALES_AMOUNT]" caption="TOTAL_SALES_AMOUNT" attribute="1" defaultMemberUniqueName="[TOTAL_SALES_TABLE_NEW].[TOTAL_SALES_AMOUNT].[All]" allUniqueName="[TOTAL_SALES_TABLE_NEW].[TOTAL_SALES_AMOUNT].[All]" dimensionUniqueName="[TOTAL_SALES_TABLE_NEW]" displayFolder="" count="2" memberValueDatatype="5" unbalanced="0"/>
    <cacheHierarchy uniqueName="[TOTAL_SALES_TABLE_NEW].[PRODUCTNAME]" caption="PRODUCTNAME" attribute="1" defaultMemberUniqueName="[TOTAL_SALES_TABLE_NEW].[PRODUCTNAME].[All]" allUniqueName="[TOTAL_SALES_TABLE_NEW].[PRODUCTNAME].[All]" dimensionUniqueName="[TOTAL_SALES_TABLE_NEW]" displayFolder="" count="2" memberValueDatatype="130" unbalanced="0"/>
    <cacheHierarchy uniqueName="[TOTAL_TAX_TABLE_NEW].[TOTAL_TAX_AMOUNT]" caption="TOTAL_TAX_AMOUNT" attribute="1" defaultMemberUniqueName="[TOTAL_TAX_TABLE_NEW].[TOTAL_TAX_AMOUNT].[All]" allUniqueName="[TOTAL_TAX_TABLE_NEW].[TOTAL_TAX_AMOUNT].[All]" dimensionUniqueName="[TOTAL_TAX_TABLE_NEW]" displayFolder="" count="2" memberValueDatatype="5" unbalanced="0"/>
    <cacheHierarchy uniqueName="[TOTAL_TAX_TABLE_NEW].[PRODUCTCOLOR]" caption="PRODUCTCOLOR" attribute="1" defaultMemberUniqueName="[TOTAL_TAX_TABLE_NEW].[PRODUCTCOLOR].[All]" allUniqueName="[TOTAL_TAX_TABLE_NEW].[PRODUCTCOLOR].[All]" dimensionUniqueName="[TOTAL_TAX_TABLE_NEW]" displayFolder="" count="2" memberValueDatatype="130" unbalanced="0"/>
    <cacheHierarchy uniqueName="[Total_World_Bank_Estimate_greaterthan].[Total_World_Bank_Estimate]" caption="Total_World_Bank_Estimate" attribute="1" defaultMemberUniqueName="[Total_World_Bank_Estimate_greaterthan].[Total_World_Bank_Estimate].[All]" allUniqueName="[Total_World_Bank_Estimate_greaterthan].[Total_World_Bank_Estimate].[All]" dimensionUniqueName="[Total_World_Bank_Estimate_greaterthan]" displayFolder="" count="2" memberValueDatatype="20" unbalanced="0"/>
    <cacheHierarchy uniqueName="[Total_World_Bank_Estimate_greaterthan].[Country_Territory]" caption="Country_Territory" attribute="1" defaultMemberUniqueName="[Total_World_Bank_Estimate_greaterthan].[Country_Territory].[All]" allUniqueName="[Total_World_Bank_Estimate_greaterthan].[Country_Territory].[All]" dimensionUniqueName="[Total_World_Bank_Estimate_greaterthan]" displayFolder="" count="2" memberValueDatatype="130" unbalanced="0"/>
    <cacheHierarchy uniqueName="[TOTAL_WORLD_BANK_ESTIMATE_UN_REGION].[Total_World_Bank_Estimate]" caption="Total_World_Bank_Estimate" attribute="1" defaultMemberUniqueName="[TOTAL_WORLD_BANK_ESTIMATE_UN_REGION].[Total_World_Bank_Estimate].[All]" allUniqueName="[TOTAL_WORLD_BANK_ESTIMATE_UN_REGION].[Total_World_Bank_Estimate].[All]" dimensionUniqueName="[TOTAL_WORLD_BANK_ESTIMATE_UN_REGION]" displayFolder="" count="2" memberValueDatatype="20" unbalanced="0"/>
    <cacheHierarchy uniqueName="[TOTAL_WORLD_BANK_ESTIMATE_UN_REGION].[UN_region]" caption="UN_region" attribute="1" defaultMemberUniqueName="[TOTAL_WORLD_BANK_ESTIMATE_UN_REGION].[UN_region].[All]" allUniqueName="[TOTAL_WORLD_BANK_ESTIMATE_UN_REGION].[UN_region].[All]" dimensionUniqueName="[TOTAL_WORLD_BANK_ESTIMATE_UN_REGION]" displayFolder="" count="2" memberValueDatatype="130" unbalanced="0"/>
    <cacheHierarchy uniqueName="[UNITED_NATIONS_ESTIMATE_EUROPE].[United_Nations_Estimate]" caption="United_Nations_Estimate" attribute="1" defaultMemberUniqueName="[UNITED_NATIONS_ESTIMATE_EUROPE].[United_Nations_Estimate].[All]" allUniqueName="[UNITED_NATIONS_ESTIMATE_EUROPE].[United_Nations_Estimate].[All]" dimensionUniqueName="[UNITED_NATIONS_ESTIMATE_EUROPE]" displayFolder="" count="2" memberValueDatatype="20" unbalanced="0"/>
    <cacheHierarchy uniqueName="[UNITED_NATIONS_ESTIMATE_EUROPE].[Country_Territory]" caption="Country_Territory" attribute="1" defaultMemberUniqueName="[UNITED_NATIONS_ESTIMATE_EUROPE].[Country_Territory].[All]" allUniqueName="[UNITED_NATIONS_ESTIMATE_EUROPE].[Country_Territory].[All]" dimensionUniqueName="[UNITED_NATIONS_ESTIMATE_EUROPE]" displayFolder="" count="2" memberValueDatatype="130" unbalanced="0"/>
    <cacheHierarchy uniqueName="[Measures].[__XL_Count TAX_AMOUNT_FOR_REGION]" caption="__XL_Count TAX_AMOUNT_FOR_REGION" measure="1" displayFolder="" measureGroup="TAX_AMOUNT_FOR_REGION" count="0" hidden="1"/>
    <cacheHierarchy uniqueName="[Measures].[__XL_Count SALES_AMOUNT_AND_FREIGHT]" caption="__XL_Count SALES_AMOUNT_AND_FREIGHT" measure="1" displayFolder="" measureGroup="SALES_AMOUNT_AND_FREIGHT" count="0" hidden="1"/>
    <cacheHierarchy uniqueName="[Measures].[__XL_Count TOTAL_TAX_TABLE_NEW]" caption="__XL_Count TOTAL_TAX_TABLE_NEW" measure="1" displayFolder="" measureGroup="TOTAL_TAX_TABLE_NEW" count="0" hidden="1"/>
    <cacheHierarchy uniqueName="[Measures].[__XL_Count TOTAL_SALES_TABLE_NEW]" caption="__XL_Count TOTAL_SALES_TABLE_NEW" measure="1" displayFolder="" measureGroup="TOTAL_SALES_TABLE_NEW" count="0" hidden="1"/>
    <cacheHierarchy uniqueName="[Measures].[__XL_Count TOTAL_FREIGHT_TABLES_NEW]" caption="__XL_Count TOTAL_FREIGHT_TABLES_NEW" measure="1" displayFolder="" measureGroup="TOTAL_FREIGHT_TABLES_NEW" count="0" hidden="1"/>
    <cacheHierarchy uniqueName="[Measures].[__XL_Count TOTAL_PRODUCT_COST_TABLE_NEW]" caption="__XL_Count TOTAL_PRODUCT_COST_TABLE_NEW" measure="1" displayFolder="" measureGroup="TOTAL_PRODUCT_COST_TABLE_NEW" count="0" hidden="1"/>
    <cacheHierarchy uniqueName="[Measures].[__XL_Count UNITED_NATIONS_ESTIMATE_EUROPE]" caption="__XL_Count UNITED_NATIONS_ESTIMATE_EUROPE" measure="1" displayFolder="" measureGroup="UNITED_NATIONS_ESTIMATE_EUROPE" count="0" hidden="1"/>
    <cacheHierarchy uniqueName="[Measures].[__XL_Count TOTAL_WORLD_BANK_ESTIMATE_UN_REGION]" caption="__XL_Count TOTAL_WORLD_BANK_ESTIMATE_UN_REGION" measure="1" displayFolder="" measureGroup="TOTAL_WORLD_BANK_ESTIMATE_UN_REGION" count="0" hidden="1"/>
    <cacheHierarchy uniqueName="[Measures].[__XL_Count Total_World_Bank_Estimate_greaterthan]" caption="__XL_Count Total_World_Bank_Estimate_greaterthan" measure="1" displayFolder="" measureGroup="Total_World_Bank_Estimate_greaterthan" count="0" hidden="1"/>
    <cacheHierarchy uniqueName="[Measures].[__No measures defined]" caption="__No measures defined" measure="1" displayFolder="" count="0" hidden="1"/>
    <cacheHierarchy uniqueName="[Measures].[Sum of PERCENTAGE]" caption="Sum of PERCENTAGE" measure="1" displayFolder="" measureGroup="TAX_AMOUNT_FOR_REGION" count="0" hidden="1">
      <extLst>
        <ext xmlns:x15="http://schemas.microsoft.com/office/spreadsheetml/2010/11/main" uri="{B97F6D7D-B522-45F9-BDA1-12C45D357490}">
          <x15:cacheHierarchy aggregatedColumn="5"/>
        </ext>
      </extLst>
    </cacheHierarchy>
    <cacheHierarchy uniqueName="[Measures].[Sum of TOTAL_FREIGHT]" caption="Sum of TOTAL_FREIGHT" measure="1" displayFolder="" measureGroup="SALES_AMOUNT_AND_FREIGHT" count="0" hidden="1">
      <extLst>
        <ext xmlns:x15="http://schemas.microsoft.com/office/spreadsheetml/2010/11/main" uri="{B97F6D7D-B522-45F9-BDA1-12C45D357490}">
          <x15:cacheHierarchy aggregatedColumn="1"/>
        </ext>
      </extLst>
    </cacheHierarchy>
    <cacheHierarchy uniqueName="[Measures].[Sum of TOTAL_SALES_AMOUNT]" caption="Sum of TOTAL_SALES_AMOUNT" measure="1" displayFolder="" measureGroup="SALES_AMOUNT_AND_FREIGHT" count="0" hidden="1">
      <extLst>
        <ext xmlns:x15="http://schemas.microsoft.com/office/spreadsheetml/2010/11/main" uri="{B97F6D7D-B522-45F9-BDA1-12C45D357490}">
          <x15:cacheHierarchy aggregatedColumn="0"/>
        </ext>
      </extLst>
    </cacheHierarchy>
    <cacheHierarchy uniqueName="[Measures].[Sum of TOTAL_TAX_AMOUNT]" caption="Sum of TOTAL_TAX_AMOUNT" measure="1" displayFolder="" measureGroup="TOTAL_TAX_TABLE_NEW" count="0" hidden="1">
      <extLst>
        <ext xmlns:x15="http://schemas.microsoft.com/office/spreadsheetml/2010/11/main" uri="{B97F6D7D-B522-45F9-BDA1-12C45D357490}">
          <x15:cacheHierarchy aggregatedColumn="15"/>
        </ext>
      </extLst>
    </cacheHierarchy>
    <cacheHierarchy uniqueName="[Measures].[Sum of TOTAL_SALES_AMOUNT 2]" caption="Sum of TOTAL_SALES_AMOUNT 2" measure="1" displayFolder="" measureGroup="TOTAL_SALES_TABLE_NEW"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FREIGHT_TABLES_NEW" count="0" hidden="1">
      <extLst>
        <ext xmlns:x15="http://schemas.microsoft.com/office/spreadsheetml/2010/11/main" uri="{B97F6D7D-B522-45F9-BDA1-12C45D357490}">
          <x15:cacheHierarchy aggregatedColumn="7"/>
        </ext>
      </extLst>
    </cacheHierarchy>
    <cacheHierarchy uniqueName="[Measures].[Sum of PROPOTION]" caption="Sum of PROPOTION" measure="1" displayFolder="" measureGroup="TOTAL_PRODUCT_COST_TABLE_NEW"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ed_Nations_Estimate]" caption="Sum of United_Nations_Estimate" measure="1" displayFolder="" measureGroup="UNITED_NATIONS_ESTIMATE_EUROPE" count="0" hidden="1">
      <extLst>
        <ext xmlns:x15="http://schemas.microsoft.com/office/spreadsheetml/2010/11/main" uri="{B97F6D7D-B522-45F9-BDA1-12C45D357490}">
          <x15:cacheHierarchy aggregatedColumn="21"/>
        </ext>
      </extLst>
    </cacheHierarchy>
    <cacheHierarchy uniqueName="[Measures].[Sum of Total_World_Bank_Estimate]" caption="Sum of Total_World_Bank_Estimate" measure="1" displayFolder="" measureGroup="TOTAL_WORLD_BANK_ESTIMATE_UN_REGION" count="0" hidden="1">
      <extLst>
        <ext xmlns:x15="http://schemas.microsoft.com/office/spreadsheetml/2010/11/main" uri="{B97F6D7D-B522-45F9-BDA1-12C45D357490}">
          <x15:cacheHierarchy aggregatedColumn="19"/>
        </ext>
      </extLst>
    </cacheHierarchy>
    <cacheHierarchy uniqueName="[Measures].[Sum of Total_World_Bank_Estimate 2]" caption="Sum of Total_World_Bank_Estimate 2" measure="1" displayFolder="" measureGroup="Total_World_Bank_Estimate_greaterthan" count="0" hidden="1">
      <extLst>
        <ext xmlns:x15="http://schemas.microsoft.com/office/spreadsheetml/2010/11/main" uri="{B97F6D7D-B522-45F9-BDA1-12C45D357490}">
          <x15:cacheHierarchy aggregatedColumn="17"/>
        </ext>
      </extLst>
    </cacheHierarchy>
  </cacheHierarchies>
  <kpis count="0"/>
  <dimensions count="10">
    <dimension measure="1" name="Measures" uniqueName="[Measures]" caption="Measures"/>
    <dimension name="SALES_AMOUNT_AND_FREIGHT" uniqueName="[SALES_AMOUNT_AND_FREIGHT]" caption="SALES_AMOUNT_AND_FREIGHT"/>
    <dimension name="TAX_AMOUNT_FOR_REGION" uniqueName="[TAX_AMOUNT_FOR_REGION]" caption="TAX_AMOUNT_FOR_REGION"/>
    <dimension name="TOTAL_FREIGHT_TABLES_NEW" uniqueName="[TOTAL_FREIGHT_TABLES_NEW]" caption="TOTAL_FREIGHT_TABLES_NEW"/>
    <dimension name="TOTAL_PRODUCT_COST_TABLE_NEW" uniqueName="[TOTAL_PRODUCT_COST_TABLE_NEW]" caption="TOTAL_PRODUCT_COST_TABLE_NEW"/>
    <dimension name="TOTAL_SALES_TABLE_NEW" uniqueName="[TOTAL_SALES_TABLE_NEW]" caption="TOTAL_SALES_TABLE_NEW"/>
    <dimension name="TOTAL_TAX_TABLE_NEW" uniqueName="[TOTAL_TAX_TABLE_NEW]" caption="TOTAL_TAX_TABLE_NEW"/>
    <dimension name="Total_World_Bank_Estimate_greaterthan" uniqueName="[Total_World_Bank_Estimate_greaterthan]" caption="Total_World_Bank_Estimate_greaterthan"/>
    <dimension name="TOTAL_WORLD_BANK_ESTIMATE_UN_REGION" uniqueName="[TOTAL_WORLD_BANK_ESTIMATE_UN_REGION]" caption="TOTAL_WORLD_BANK_ESTIMATE_UN_REGION"/>
    <dimension name="UNITED_NATIONS_ESTIMATE_EUROPE" uniqueName="[UNITED_NATIONS_ESTIMATE_EUROPE]" caption="UNITED_NATIONS_ESTIMATE_EUROPE"/>
  </dimensions>
  <measureGroups count="9">
    <measureGroup name="SALES_AMOUNT_AND_FREIGHT" caption="SALES_AMOUNT_AND_FREIGHT"/>
    <measureGroup name="TAX_AMOUNT_FOR_REGION" caption="TAX_AMOUNT_FOR_REGION"/>
    <measureGroup name="TOTAL_FREIGHT_TABLES_NEW" caption="TOTAL_FREIGHT_TABLES_NEW"/>
    <measureGroup name="TOTAL_PRODUCT_COST_TABLE_NEW" caption="TOTAL_PRODUCT_COST_TABLE_NEW"/>
    <measureGroup name="TOTAL_SALES_TABLE_NEW" caption="TOTAL_SALES_TABLE_NEW"/>
    <measureGroup name="TOTAL_TAX_TABLE_NEW" caption="TOTAL_TAX_TABLE_NEW"/>
    <measureGroup name="Total_World_Bank_Estimate_greaterthan" caption="Total_World_Bank_Estimate_greaterthan"/>
    <measureGroup name="TOTAL_WORLD_BANK_ESTIMATE_UN_REGION" caption="TOTAL_WORLD_BANK_ESTIMATE_UN_REGION"/>
    <measureGroup name="UNITED_NATIONS_ESTIMATE_EUROPE" caption="UNITED_NATIONS_ESTIMATE_EUROPE"/>
  </measureGroups>
  <maps count="9">
    <map measureGroup="0" dimension="1"/>
    <map measureGroup="1" dimension="2"/>
    <map measureGroup="2" dimension="3"/>
    <map measureGroup="3" dimension="4"/>
    <map measureGroup="4" dimension="5"/>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881733"/>
    <x v="0"/>
  </r>
  <r>
    <n v="881427"/>
    <x v="1"/>
  </r>
  <r>
    <n v="565488"/>
    <x v="2"/>
  </r>
  <r>
    <n v="16356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760A3-7C36-460C-BBD4-49D5A6B9238A}"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TAX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TAX_TABLE_NEW">
        <x15:activeTabTopLevelEntity name="[TOTAL_TAX_TABLE_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AC394E-D21F-40A4-AC43-21827B9BFDCD}" name="PivotTable12" cacheId="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0" firstHeaderRow="1" firstDataRow="1" firstDataCol="1"/>
  <pivotFields count="2">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World_Bank_Estim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World_Bank_Estimate_greaterthan">
        <x15:activeTabTopLevelEntity name="[Total_World_Bank_Estimate_greaterth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16AF48-A840-4184-A6F3-3A9ADD9DDE20}" name="PivotTable5" cacheId="2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TOTAL_SALES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SALES_TABLE_NEW">
        <x15:activeTabTopLevelEntity name="[TOTAL_SALES_TABLE_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B1466-D6E1-4B9C-9D48-44FC6E0595C0}" name="PivotTable7" cacheId="2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PROPOTION"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PRODUCT_COST_TABLE_NEW">
        <x15:activeTabTopLevelEntity name="[TOTAL_PRODUCT_COST_TABLE_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C1CF30-836C-4806-B981-E7E6941E4B97}" name="PivotTable6" cacheId="2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TOTAL_FREIGH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FREIGHT_TABLES_NEW">
        <x15:activeTabTopLevelEntity name="[TOTAL_FREIGHT_TABLES_N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7D268F-4182-472F-A549-5BA07E03B348}" name="PivotTable3" cacheId="2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0" firstDataRow="1" firstDataCol="1"/>
  <pivotFields count="4">
    <pivotField axis="axisRow"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TOTAL_FREIGHT" fld="1" baseField="0" baseItem="0"/>
    <dataField name="Sum of TOTAL_SALES_AM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3">
    <pivotHierarchy dragToData="1"/>
    <pivotHierarchy dragToData="1"/>
    <pivotHierarchy multipleItemSelectionAllowed="1" dragToData="1"/>
    <pivotHierarchy dragToData="1"/>
    <pivotHierarchy multipleItemSelectionAllowed="1" dragToData="1">
      <members count="4" level="1">
        <member name="[TAX_AMOUNT_FOR_REGION].[Region].&amp;[Australia]"/>
        <member name="[TAX_AMOUNT_FOR_REGION].[Region].&amp;[Central]"/>
        <member name="[TAX_AMOUNT_FOR_REGION].[Region].&amp;[France]"/>
        <member name="[TAX_AMOUNT_FOR_REGION].[Region].&amp;[German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SALES_AMOUNT_AND_FREIGHT">
        <x15:activeTabTopLevelEntity name="[SALES_AMOUNT_AND_FREIGHT]"/>
        <x15:activeTabTopLevelEntity name="[TAX_AMOUNT_FOR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E1C550-ECF4-47C6-A3EF-D7EDA9614546}" name="PivotTable2" cacheId="2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2">
    <pivotField axis="axisRow" allDrilled="1" subtotalTop="0" showAll="0" dataSourceSort="1" defaultSubtotal="0" defaultAttributeDrillState="1">
      <items count="10">
        <item s="1" x="0"/>
        <item s="1" x="1"/>
        <item s="1" x="2"/>
        <item s="1" x="3"/>
        <item x="4"/>
        <item x="5"/>
        <item x="6"/>
        <item x="7"/>
        <item x="8"/>
        <item x="9"/>
      </items>
    </pivotField>
    <pivotField dataField="1" subtotalTop="0" showAll="0" defaultSubtotal="0"/>
  </pivotFields>
  <rowFields count="1">
    <field x="0"/>
  </rowFields>
  <rowItems count="5">
    <i>
      <x/>
    </i>
    <i>
      <x v="1"/>
    </i>
    <i>
      <x v="2"/>
    </i>
    <i>
      <x v="3"/>
    </i>
    <i t="grand">
      <x/>
    </i>
  </rowItems>
  <colItems count="1">
    <i/>
  </colItems>
  <dataFields count="1">
    <dataField name="Sum of PERCENTAGE" fld="1"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7"/>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8"/>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AX_AMOUNT_FOR_REGION">
        <x15:activeTabTopLevelEntity name="[TAX_AMOUNT_FOR_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9A5D86-C9CC-4021-B43E-DACC83F043F7}" name="PivotTable9"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
    <pivotField axis="axisRow" allDrilled="1" subtotalTop="0" showAll="0" dataSourceSort="1" defaultSubtotal="0" defaultAttributeDrillState="1">
      <items count="7">
        <item s="1" x="0"/>
        <item s="1" x="1"/>
        <item s="1" x="2"/>
        <item s="1" x="3"/>
        <item s="1" x="4"/>
        <item s="1" x="5"/>
        <item s="1"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United_Nations_Estim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UNITED_NATIONS_ESTIMATE_EUROPE">
        <x15:activeTabTopLevelEntity name="[UNITED_NATIONS_ESTIMATE_EURO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799980-A394-4F02-8698-138622A40575}" name="PivotTable10"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World_Bank_Estimate" fld="1"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Total_World_Bank_Estimate_greaterthan].[Country_Territory].&amp;[Canada]"/>
        <member name="[Total_World_Bank_Estimate_greaterthan].[Country_Territory].&amp;[China]"/>
        <member name="[Total_World_Bank_Estimate_greaterthan].[Country_Territory].&amp;[France]"/>
        <member name="[Total_World_Bank_Estimate_greaterthan].[Country_Territory].&amp;[Germany]"/>
        <member name="[Total_World_Bank_Estimate_greaterthan].[Country_Territory].&amp;[India]"/>
        <member name="[Total_World_Bank_Estimate_greaterthan].[Country_Territory].&amp;[Ital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QL ADVENTURE PROJECT.xlsx!TOTAL_WORLD_BANK_ESTIMATE_UN_REGION">
        <x15:activeTabTopLevelEntity name="[TOTAL_WORLD_BANK_ESTIMATE_UN_REGION]"/>
        <x15:activeTabTopLevelEntity name="[Total_World_Bank_Estimate_greaterth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5A561D-BCBD-4A9B-8820-B0F0F38A6EB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Sum of Average_World_Bank_Estimat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15" xr16:uid="{E7AB987C-FED3-496A-AEFF-EC2B9CDE5C69}" autoFormatId="16" applyNumberFormats="0" applyBorderFormats="0" applyFontFormats="0" applyPatternFormats="0" applyAlignmentFormats="0" applyWidthHeightFormats="0">
  <queryTableRefresh nextId="3">
    <queryTableFields count="2">
      <queryTableField id="1" name="TOTAL_TAX_AMOUNT" tableColumnId="1"/>
      <queryTableField id="2" name="PRODUCTCOLOR"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4" connectionId="16" xr16:uid="{65A1B028-F09C-47D7-8F9E-057E9C24D2F1}" autoFormatId="16" applyNumberFormats="0" applyBorderFormats="0" applyFontFormats="0" applyPatternFormats="0" applyAlignmentFormats="0" applyWidthHeightFormats="0">
  <queryTableRefresh nextId="3">
    <queryTableFields count="2">
      <queryTableField id="1" name="Total_World_Bank_Estimate" tableColumnId="1"/>
      <queryTableField id="2" name="Country_Territor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13" xr16:uid="{B89DBB58-31CC-4BB3-ACBE-2A3E29FA5EE0}" autoFormatId="16" applyNumberFormats="0" applyBorderFormats="0" applyFontFormats="0" applyPatternFormats="0" applyAlignmentFormats="0" applyWidthHeightFormats="0">
  <queryTableRefresh nextId="3">
    <queryTableFields count="2">
      <queryTableField id="1" name="TOTAL_SALES_AMOUNT" tableColumnId="1"/>
      <queryTableField id="2" name="PRODUCT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11" xr16:uid="{A76475B2-EA84-47E5-ADF6-A35CEF6E8C84}" autoFormatId="16" applyNumberFormats="0" applyBorderFormats="0" applyFontFormats="0" applyPatternFormats="0" applyAlignmentFormats="0" applyWidthHeightFormats="0">
  <queryTableRefresh nextId="6" unboundColumnsRight="2">
    <queryTableFields count="4">
      <queryTableField id="1" name="TOTAL_PRODUCT_COST" tableColumnId="1"/>
      <queryTableField id="2" name="PRODUCTNAME" tableColumnId="2"/>
      <queryTableField id="3" dataBound="0" tableColumnId="3"/>
      <queryTableField id="5" dataBound="0"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9" xr16:uid="{27439EEE-DAE0-4354-BA9B-26A5CD3E0B0C}" autoFormatId="16" applyNumberFormats="0" applyBorderFormats="0" applyFontFormats="0" applyPatternFormats="0" applyAlignmentFormats="0" applyWidthHeightFormats="0">
  <queryTableRefresh nextId="3">
    <queryTableFields count="2">
      <queryTableField id="1" name="TOTAL_FREIGHT" tableColumnId="1"/>
      <queryTableField id="2" name="PRODUCTNAM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AB92646C-5A84-4873-B613-8DAB85246303}" autoFormatId="16" applyNumberFormats="0" applyBorderFormats="0" applyFontFormats="0" applyPatternFormats="0" applyAlignmentFormats="0" applyWidthHeightFormats="0">
  <queryTableRefresh nextId="4">
    <queryTableFields count="3">
      <queryTableField id="1" name="TOTAL_SALES_AMOUNT" tableColumnId="1"/>
      <queryTableField id="2" name="TOTAL_FREIGHT" tableColumnId="2"/>
      <queryTableField id="3" name="Country"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6" xr16:uid="{737F5EB7-8211-4055-ABE2-F6087287A90A}" autoFormatId="16" applyNumberFormats="0" applyBorderFormats="0" applyFontFormats="0" applyPatternFormats="0" applyAlignmentFormats="0" applyWidthHeightFormats="0">
  <queryTableRefresh nextId="5" unboundColumnsRight="2">
    <queryTableFields count="4">
      <queryTableField id="1" name="Total_Tax_Amount" tableColumnId="1"/>
      <queryTableField id="2" name="Region" tableColumnId="2"/>
      <queryTableField id="3" dataBound="0" tableColumnId="3"/>
      <queryTableField id="4" dataBound="0"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8" xr16:uid="{F7BF9643-9470-4B53-8059-74062CC175A5}" autoFormatId="16" applyNumberFormats="0" applyBorderFormats="0" applyFontFormats="0" applyPatternFormats="0" applyAlignmentFormats="0" applyWidthHeightFormats="0">
  <queryTableRefresh nextId="3">
    <queryTableFields count="2">
      <queryTableField id="1" name="United_Nations_Estimate" tableColumnId="1"/>
      <queryTableField id="2" name="Country_Territory"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17" xr16:uid="{8355D7A4-F74F-4F08-AC03-DF087877D02C}" autoFormatId="16" applyNumberFormats="0" applyBorderFormats="0" applyFontFormats="0" applyPatternFormats="0" applyAlignmentFormats="0" applyWidthHeightFormats="0">
  <queryTableRefresh nextId="3">
    <queryTableFields count="2">
      <queryTableField id="1" name="Total_World_Bank_Estimate" tableColumnId="1"/>
      <queryTableField id="2" name="UN_regio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1" xr16:uid="{8DBC493E-5E9C-43A4-901A-7ABD84CA382A}" autoFormatId="16" applyNumberFormats="0" applyBorderFormats="0" applyFontFormats="0" applyPatternFormats="0" applyAlignmentFormats="0" applyWidthHeightFormats="0">
  <queryTableRefresh nextId="3">
    <queryTableFields count="2">
      <queryTableField id="1" name="Average_World_Bank_Estimate" tableColumnId="1"/>
      <queryTableField id="2" name="UN_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8CA899-88BD-4411-9654-538CEA151BEC}" sourceName="[TAX_AMOUNT_FOR_REGION].[Region]">
  <pivotTables>
    <pivotTable tabId="25" name="PivotTable2"/>
    <pivotTable tabId="26" name="PivotTable3"/>
  </pivotTables>
  <data>
    <olap pivotCacheId="852022855">
      <levels count="2">
        <level uniqueName="[TAX_AMOUNT_FOR_REGION].[Region].[(All)]" sourceCaption="(All)" count="0"/>
        <level uniqueName="[TAX_AMOUNT_FOR_REGION].[Region].[Region]" sourceCaption="Region" count="10">
          <ranges>
            <range startItem="0">
              <i n="[TAX_AMOUNT_FOR_REGION].[Region].&amp;[Australia]" c="Australia"/>
              <i n="[TAX_AMOUNT_FOR_REGION].[Region].&amp;[Canada]" c="Canada"/>
              <i n="[TAX_AMOUNT_FOR_REGION].[Region].&amp;[Central]" c="Central"/>
              <i n="[TAX_AMOUNT_FOR_REGION].[Region].&amp;[France]" c="France"/>
              <i n="[TAX_AMOUNT_FOR_REGION].[Region].&amp;[Germany]" c="Germany"/>
              <i n="[TAX_AMOUNT_FOR_REGION].[Region].&amp;[Northeast]" c="Northeast"/>
              <i n="[TAX_AMOUNT_FOR_REGION].[Region].&amp;[Northwest]" c="Northwest"/>
              <i n="[TAX_AMOUNT_FOR_REGION].[Region].&amp;[Southeast]" c="Southeast"/>
              <i n="[TAX_AMOUNT_FOR_REGION].[Region].&amp;[Southwest]" c="Southwest"/>
              <i n="[TAX_AMOUNT_FOR_REGION].[Region].&amp;[United Kingdom]" c="United Kingdom"/>
            </range>
          </ranges>
        </level>
      </levels>
      <selections count="4">
        <selection n="[TAX_AMOUNT_FOR_REGION].[Region].&amp;[Australia]"/>
        <selection n="[TAX_AMOUNT_FOR_REGION].[Region].&amp;[Central]"/>
        <selection n="[TAX_AMOUNT_FOR_REGION].[Region].&amp;[France]"/>
        <selection n="[TAX_AMOUNT_FOR_REGION].[Region].&amp;[Germany]"/>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5AECAF4A-16F2-47DB-8EE3-91EDEF96EAB7}" sourceName="[TOTAL_TAX_TABLE_NEW].[PRODUCTCOLOR]">
  <pivotTables>
    <pivotTable tabId="27" name="PivotTable4"/>
  </pivotTables>
  <data>
    <olap pivotCacheId="852022855">
      <levels count="2">
        <level uniqueName="[TOTAL_TAX_TABLE_NEW].[PRODUCTCOLOR].[(All)]" sourceCaption="(All)" count="0"/>
        <level uniqueName="[TOTAL_TAX_TABLE_NEW].[PRODUCTCOLOR].[PRODUCTCOLOR]" sourceCaption="PRODUCTCOLOR" count="7">
          <ranges>
            <range startItem="0">
              <i n="[TOTAL_TAX_TABLE_NEW].[PRODUCTCOLOR].&amp;[Black]" c="Black"/>
              <i n="[TOTAL_TAX_TABLE_NEW].[PRODUCTCOLOR].&amp;[Blue]" c="Blue"/>
              <i n="[TOTAL_TAX_TABLE_NEW].[PRODUCTCOLOR].&amp;[NA]" c="NA"/>
              <i n="[TOTAL_TAX_TABLE_NEW].[PRODUCTCOLOR].&amp;[Red]" c="Red"/>
              <i n="[TOTAL_TAX_TABLE_NEW].[PRODUCTCOLOR].&amp;[Silver]" c="Silver"/>
              <i n="[TOTAL_TAX_TABLE_NEW].[PRODUCTCOLOR].&amp;[White]" c="White"/>
              <i n="[TOTAL_TAX_TABLE_NEW].[PRODUCTCOLOR].&amp;[Yellow]" c="Yellow"/>
            </range>
          </ranges>
        </level>
      </levels>
      <selections count="1">
        <selection n="[TOTAL_TAX_TABLE_NEW].[PRODUCTCOL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CA0372-369B-4AB2-B023-176F324ADD3B}" sourceName="[SALES_AMOUNT_AND_FREIGHT].[Country]">
  <pivotTables>
    <pivotTable tabId="26" name="PivotTable3"/>
  </pivotTables>
  <data>
    <olap pivotCacheId="852022855">
      <levels count="2">
        <level uniqueName="[SALES_AMOUNT_AND_FREIGHT].[Country].[(All)]" sourceCaption="(All)" count="0"/>
        <level uniqueName="[SALES_AMOUNT_AND_FREIGHT].[Country].[Country]" sourceCaption="Country" count="6">
          <ranges>
            <range startItem="0">
              <i n="[SALES_AMOUNT_AND_FREIGHT].[Country].&amp;[Australia]" c="Australia"/>
              <i n="[SALES_AMOUNT_AND_FREIGHT].[Country].&amp;[Canada]" c="Canada"/>
              <i n="[SALES_AMOUNT_AND_FREIGHT].[Country].&amp;[France]" c="France"/>
              <i n="[SALES_AMOUNT_AND_FREIGHT].[Country].&amp;[Germany]" c="Germany"/>
              <i n="[SALES_AMOUNT_AND_FREIGHT].[Country].&amp;[United Kingdom]" c="United Kingdom"/>
              <i n="[SALES_AMOUNT_AND_FREIGHT].[Country].&amp;[United States]" c="United States"/>
            </range>
          </ranges>
        </level>
      </levels>
      <selections count="2">
        <selection n="[SALES_AMOUNT_AND_FREIGHT].[Country].&amp;[Australia]"/>
        <selection n="[SALES_AMOUNT_AND_FREIGHT].[Country].&amp;[German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1DBFBE43-1815-4A9F-BD3F-3930F6E1C189}" sourceName="[Total_World_Bank_Estimate_greaterthan].[Country_Territory]">
  <pivotTables>
    <pivotTable tabId="35" name="PivotTable12"/>
    <pivotTable tabId="33" name="PivotTable10"/>
  </pivotTables>
  <data>
    <olap pivotCacheId="852022855">
      <levels count="2">
        <level uniqueName="[Total_World_Bank_Estimate_greaterthan].[Country_Territory].[(All)]" sourceCaption="(All)" count="0"/>
        <level uniqueName="[Total_World_Bank_Estimate_greaterthan].[Country_Territory].[Country_Territory]" sourceCaption="Country_Territory" count="10">
          <ranges>
            <range startItem="0">
              <i n="[Total_World_Bank_Estimate_greaterthan].[Country_Territory].&amp;[Canada]" c="Canada"/>
              <i n="[Total_World_Bank_Estimate_greaterthan].[Country_Territory].&amp;[China]" c="China"/>
              <i n="[Total_World_Bank_Estimate_greaterthan].[Country_Territory].&amp;[France]" c="France"/>
              <i n="[Total_World_Bank_Estimate_greaterthan].[Country_Territory].&amp;[Germany]" c="Germany"/>
              <i n="[Total_World_Bank_Estimate_greaterthan].[Country_Territory].&amp;[India]" c="India"/>
              <i n="[Total_World_Bank_Estimate_greaterthan].[Country_Territory].&amp;[Italy]" c="Italy"/>
              <i n="[Total_World_Bank_Estimate_greaterthan].[Country_Territory].&amp;[Japan]" c="Japan"/>
              <i n="[Total_World_Bank_Estimate_greaterthan].[Country_Territory].&amp;[Russia]" c="Russia"/>
              <i n="[Total_World_Bank_Estimate_greaterthan].[Country_Territory].&amp;[United Kingdom]" c="United Kingdom"/>
              <i n="[Total_World_Bank_Estimate_greaterthan].[Country_Territory].&amp;[United States]" c="United States"/>
            </range>
          </ranges>
        </level>
      </levels>
      <selections count="6">
        <selection n="[Total_World_Bank_Estimate_greaterthan].[Country_Territory].&amp;[Canada]"/>
        <selection n="[Total_World_Bank_Estimate_greaterthan].[Country_Territory].&amp;[China]"/>
        <selection n="[Total_World_Bank_Estimate_greaterthan].[Country_Territory].&amp;[France]"/>
        <selection n="[Total_World_Bank_Estimate_greaterthan].[Country_Territory].&amp;[Germany]"/>
        <selection n="[Total_World_Bank_Estimate_greaterthan].[Country_Territory].&amp;[India]"/>
        <selection n="[Total_World_Bank_Estimate_greaterthan].[Country_Territory].&amp;[Ital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187528D2-588B-4026-BC3B-84C651D003AF}" sourceName="UN_region">
  <pivotTables>
    <pivotTable tabId="34" name="PivotTable11"/>
  </pivotTables>
  <data>
    <tabular pivotCacheId="1165830007">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1" xr10:uid="{DA320CE3-894B-4D0E-BC5A-771183FC0B49}" sourceName="[UNITED_NATIONS_ESTIMATE_EUROPE].[Country_Territory]">
  <pivotTables>
    <pivotTable tabId="32" name="PivotTable9"/>
  </pivotTables>
  <data>
    <olap pivotCacheId="852022855">
      <levels count="2">
        <level uniqueName="[UNITED_NATIONS_ESTIMATE_EUROPE].[Country_Territory].[(All)]" sourceCaption="(All)" count="0"/>
        <level uniqueName="[UNITED_NATIONS_ESTIMATE_EUROPE].[Country_Territory].[Country_Territory]" sourceCaption="Country_Territory" count="45">
          <ranges>
            <range startItem="0">
              <i n="[UNITED_NATIONS_ESTIMATE_EUROPE].[Country_Territory].&amp;[Albania]" c="Albania"/>
              <i n="[UNITED_NATIONS_ESTIMATE_EUROPE].[Country_Territory].&amp;[Andorra]" c="Andorra"/>
              <i n="[UNITED_NATIONS_ESTIMATE_EUROPE].[Country_Territory].&amp;[Austria]" c="Austria"/>
              <i n="[UNITED_NATIONS_ESTIMATE_EUROPE].[Country_Territory].&amp;[Belarus]" c="Belarus"/>
              <i n="[UNITED_NATIONS_ESTIMATE_EUROPE].[Country_Territory].&amp;[Belgium]" c="Belgium"/>
              <i n="[UNITED_NATIONS_ESTIMATE_EUROPE].[Country_Territory].&amp;[Bosnia and Herzegovina]" c="Bosnia and Herzegovina"/>
              <i n="[UNITED_NATIONS_ESTIMATE_EUROPE].[Country_Territory].&amp;[Bulgaria]" c="Bulgaria"/>
              <i n="[UNITED_NATIONS_ESTIMATE_EUROPE].[Country_Territory].&amp;[Croatia]" c="Croatia"/>
              <i n="[UNITED_NATIONS_ESTIMATE_EUROPE].[Country_Territory].&amp;[Czech Republic]" c="Czech Republic"/>
              <i n="[UNITED_NATIONS_ESTIMATE_EUROPE].[Country_Territory].&amp;[Denmark]" c="Denmark"/>
              <i n="[UNITED_NATIONS_ESTIMATE_EUROPE].[Country_Territory].&amp;[Estonia]" c="Estonia"/>
              <i n="[UNITED_NATIONS_ESTIMATE_EUROPE].[Country_Territory].&amp;[Finland]" c="Finland"/>
              <i n="[UNITED_NATIONS_ESTIMATE_EUROPE].[Country_Territory].&amp;[France]" c="France"/>
              <i n="[UNITED_NATIONS_ESTIMATE_EUROPE].[Country_Territory].&amp;[Georgia]" c="Georgia"/>
              <i n="[UNITED_NATIONS_ESTIMATE_EUROPE].[Country_Territory].&amp;[Germany]" c="Germany"/>
              <i n="[UNITED_NATIONS_ESTIMATE_EUROPE].[Country_Territory].&amp;[Greece]" c="Greece"/>
              <i n="[UNITED_NATIONS_ESTIMATE_EUROPE].[Country_Territory].&amp;[Hungary]" c="Hungary"/>
              <i n="[UNITED_NATIONS_ESTIMATE_EUROPE].[Country_Territory].&amp;[Iceland]" c="Iceland"/>
              <i n="[UNITED_NATIONS_ESTIMATE_EUROPE].[Country_Territory].&amp;[Ireland]" c="Ireland"/>
              <i n="[UNITED_NATIONS_ESTIMATE_EUROPE].[Country_Territory].&amp;[Italy]" c="Italy"/>
              <i n="[UNITED_NATIONS_ESTIMATE_EUROPE].[Country_Territory].&amp;[Kosovo]" c="Kosovo"/>
              <i n="[UNITED_NATIONS_ESTIMATE_EUROPE].[Country_Territory].&amp;[Latvia]" c="Latvia"/>
              <i n="[UNITED_NATIONS_ESTIMATE_EUROPE].[Country_Territory].&amp;[Liechtenstein]" c="Liechtenstein"/>
              <i n="[UNITED_NATIONS_ESTIMATE_EUROPE].[Country_Territory].&amp;[Lithuania]" c="Lithuania"/>
              <i n="[UNITED_NATIONS_ESTIMATE_EUROPE].[Country_Territory].&amp;[Luxembourg]" c="Luxembourg"/>
              <i n="[UNITED_NATIONS_ESTIMATE_EUROPE].[Country_Territory].&amp;[Malta]" c="Malta"/>
              <i n="[UNITED_NATIONS_ESTIMATE_EUROPE].[Country_Territory].&amp;[Moldova]" c="Moldova"/>
              <i n="[UNITED_NATIONS_ESTIMATE_EUROPE].[Country_Territory].&amp;[Monaco]" c="Monaco"/>
              <i n="[UNITED_NATIONS_ESTIMATE_EUROPE].[Country_Territory].&amp;[Montenegro]" c="Montenegro"/>
              <i n="[UNITED_NATIONS_ESTIMATE_EUROPE].[Country_Territory].&amp;[Netherlands]" c="Netherlands"/>
              <i n="[UNITED_NATIONS_ESTIMATE_EUROPE].[Country_Territory].&amp;[North Macedonia]" c="North Macedonia"/>
              <i n="[UNITED_NATIONS_ESTIMATE_EUROPE].[Country_Territory].&amp;[Norway]" c="Norway"/>
              <i n="[UNITED_NATIONS_ESTIMATE_EUROPE].[Country_Territory].&amp;[Poland]" c="Poland"/>
              <i n="[UNITED_NATIONS_ESTIMATE_EUROPE].[Country_Territory].&amp;[Portugal]" c="Portugal"/>
              <i n="[UNITED_NATIONS_ESTIMATE_EUROPE].[Country_Territory].&amp;[Romania]" c="Romania"/>
              <i n="[UNITED_NATIONS_ESTIMATE_EUROPE].[Country_Territory].&amp;[Russia]" c="Russia"/>
              <i n="[UNITED_NATIONS_ESTIMATE_EUROPE].[Country_Territory].&amp;[San Marino]" c="San Marino"/>
              <i n="[UNITED_NATIONS_ESTIMATE_EUROPE].[Country_Territory].&amp;[Serbia]" c="Serbia"/>
              <i n="[UNITED_NATIONS_ESTIMATE_EUROPE].[Country_Territory].&amp;[Slovakia]" c="Slovakia"/>
              <i n="[UNITED_NATIONS_ESTIMATE_EUROPE].[Country_Territory].&amp;[Slovenia]" c="Slovenia"/>
              <i n="[UNITED_NATIONS_ESTIMATE_EUROPE].[Country_Territory].&amp;[Spain]" c="Spain"/>
              <i n="[UNITED_NATIONS_ESTIMATE_EUROPE].[Country_Territory].&amp;[Sweden]" c="Sweden"/>
              <i n="[UNITED_NATIONS_ESTIMATE_EUROPE].[Country_Territory].&amp;[Switzerland]" c="Switzerland"/>
              <i n="[UNITED_NATIONS_ESTIMATE_EUROPE].[Country_Territory].&amp;[Ukraine]" c="Ukraine"/>
              <i n="[UNITED_NATIONS_ESTIMATE_EUROPE].[Country_Territory].&amp;[United Kingdom]" c="United Kingdom"/>
            </range>
          </ranges>
        </level>
      </levels>
      <selections count="7">
        <selection n="[UNITED_NATIONS_ESTIMATE_EUROPE].[Country_Territory].&amp;[Albania]"/>
        <selection n="[UNITED_NATIONS_ESTIMATE_EUROPE].[Country_Territory].&amp;[Andorra]"/>
        <selection n="[UNITED_NATIONS_ESTIMATE_EUROPE].[Country_Territory].&amp;[Austria]"/>
        <selection n="[UNITED_NATIONS_ESTIMATE_EUROPE].[Country_Territory].&amp;[Belarus]"/>
        <selection n="[UNITED_NATIONS_ESTIMATE_EUROPE].[Country_Territory].&amp;[Belgium]"/>
        <selection n="[UNITED_NATIONS_ESTIMATE_EUROPE].[Country_Territory].&amp;[Bosnia and Herzegovina]"/>
        <selection n="[UNITED_NATIONS_ESTIMATE_EUROPE].[Country_Territory].&amp;[Ireland]"/>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1" xr10:uid="{7FBC7EE8-DA79-4E15-87F6-DADFDA30D3C9}" sourceName="[TOTAL_WORLD_BANK_ESTIMATE_UN_REGION].[UN_region]">
  <pivotTables>
    <pivotTable tabId="33" name="PivotTable10"/>
  </pivotTables>
  <data>
    <olap pivotCacheId="852022855">
      <levels count="2">
        <level uniqueName="[TOTAL_WORLD_BANK_ESTIMATE_UN_REGION].[UN_region].[(All)]" sourceCaption="(All)" count="0"/>
        <level uniqueName="[TOTAL_WORLD_BANK_ESTIMATE_UN_REGION].[UN_region].[UN_region]" sourceCaption="UN_region" count="5">
          <ranges>
            <range startItem="0">
              <i n="[TOTAL_WORLD_BANK_ESTIMATE_UN_REGION].[UN_region].&amp;[Africa]" c="Africa"/>
              <i n="[TOTAL_WORLD_BANK_ESTIMATE_UN_REGION].[UN_region].&amp;[Americas]" c="Americas"/>
              <i n="[TOTAL_WORLD_BANK_ESTIMATE_UN_REGION].[UN_region].&amp;[Asia]" c="Asia"/>
              <i n="[TOTAL_WORLD_BANK_ESTIMATE_UN_REGION].[UN_region].&amp;[Europe]" c="Europe"/>
              <i n="[TOTAL_WORLD_BANK_ESTIMATE_UN_REGION].[UN_region].&amp;[Oceania]" c="Oceania"/>
            </range>
          </ranges>
        </level>
      </levels>
      <selections count="1">
        <selection n="[TOTAL_WORLD_BANK_ESTIMATE_UN_REGION].[UN_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172E7372-2A93-40BD-A2B7-5FA86ADA2872}" sourceName="[TOTAL_PRODUCT_COST_TABLE_NEW].[PRODUCTNAME]">
  <pivotTables>
    <pivotTable tabId="30" name="PivotTable7"/>
  </pivotTables>
  <data>
    <olap pivotCacheId="852022855">
      <levels count="2">
        <level uniqueName="[TOTAL_PRODUCT_COST_TABLE_NEW].[PRODUCTNAME].[(All)]" sourceCaption="(All)" count="0"/>
        <level uniqueName="[TOTAL_PRODUCT_COST_TABLE_NEW].[PRODUCTNAME].[PRODUCTNAME]" sourceCaption="PRODUCTNAME" count="120">
          <ranges>
            <range startItem="0">
              <i n="[TOTAL_PRODUCT_COST_TABLE_NEW].[PRODUCTNAME].&amp;[All-Purpose Bike Stand]" c="All-Purpose Bike Stand"/>
              <i n="[TOTAL_PRODUCT_COST_TABLE_NEW].[PRODUCTNAME].&amp;[Bike Wash - Dissolver]" c="Bike Wash - Dissolver"/>
              <i n="[TOTAL_PRODUCT_COST_TABLE_NEW].[PRODUCTNAME].&amp;[Classic Vest, L]" c="Classic Vest, L"/>
              <i n="[TOTAL_PRODUCT_COST_TABLE_NEW].[PRODUCTNAME].&amp;[Classic Vest, M]" c="Classic Vest, M"/>
              <i n="[TOTAL_PRODUCT_COST_TABLE_NEW].[PRODUCTNAME].&amp;[Classic Vest, S]" c="Classic Vest, S"/>
              <i n="[TOTAL_PRODUCT_COST_TABLE_NEW].[PRODUCTNAME].&amp;[Fender Set - Mountain]" c="Fender Set - Mountain"/>
              <i n="[TOTAL_PRODUCT_COST_TABLE_NEW].[PRODUCTNAME].&amp;[Hitch Rack - 4-Bike]" c="Hitch Rack - 4-Bike"/>
              <i n="[TOTAL_PRODUCT_COST_TABLE_NEW].[PRODUCTNAME].&amp;[HL Mountain Tire]" c="HL Mountain Tire"/>
              <i n="[TOTAL_PRODUCT_COST_TABLE_NEW].[PRODUCTNAME].&amp;[HL Road Tire]" c="HL Road Tire"/>
              <i n="[TOTAL_PRODUCT_COST_TABLE_NEW].[PRODUCTNAME].&amp;[Hydration Pack - 70 oz.]" c="Hydration Pack - 70 oz."/>
              <i n="[TOTAL_PRODUCT_COST_TABLE_NEW].[PRODUCTNAME].&amp;[LL Mountain Tire]" c="LL Mountain Tire"/>
              <i n="[TOTAL_PRODUCT_COST_TABLE_NEW].[PRODUCTNAME].&amp;[LL Road Tire]" c="LL Road Tire"/>
              <i n="[TOTAL_PRODUCT_COST_TABLE_NEW].[PRODUCTNAME].&amp;[ML Mountain Tire]" c="ML Mountain Tire"/>
              <i n="[TOTAL_PRODUCT_COST_TABLE_NEW].[PRODUCTNAME].&amp;[ML Road Tire]" c="ML Road Tire"/>
              <i n="[TOTAL_PRODUCT_COST_TABLE_NEW].[PRODUCTNAME].&amp;[Mountain Bottle Cage]" c="Mountain Bottle Cage"/>
              <i n="[TOTAL_PRODUCT_COST_TABLE_NEW].[PRODUCTNAME].&amp;[Mountain Tire Tube]" c="Mountain Tire Tube"/>
              <i n="[TOTAL_PRODUCT_COST_TABLE_NEW].[PRODUCTNAME].&amp;[Mountain-100 Black, 38]" c="Mountain-100 Black, 38"/>
              <i n="[TOTAL_PRODUCT_COST_TABLE_NEW].[PRODUCTNAME].&amp;[Mountain-100 Black, 42]" c="Mountain-100 Black, 42"/>
              <i n="[TOTAL_PRODUCT_COST_TABLE_NEW].[PRODUCTNAME].&amp;[Mountain-100 Black, 44]" c="Mountain-100 Black, 44"/>
              <i n="[TOTAL_PRODUCT_COST_TABLE_NEW].[PRODUCTNAME].&amp;[Mountain-100 Black, 48]" c="Mountain-100 Black, 48"/>
              <i n="[TOTAL_PRODUCT_COST_TABLE_NEW].[PRODUCTNAME].&amp;[Mountain-100 Silver, 38]" c="Mountain-100 Silver, 38"/>
              <i n="[TOTAL_PRODUCT_COST_TABLE_NEW].[PRODUCTNAME].&amp;[Mountain-100 Silver, 42]" c="Mountain-100 Silver, 42"/>
              <i n="[TOTAL_PRODUCT_COST_TABLE_NEW].[PRODUCTNAME].&amp;[Mountain-100 Silver, 44]" c="Mountain-100 Silver, 44"/>
              <i n="[TOTAL_PRODUCT_COST_TABLE_NEW].[PRODUCTNAME].&amp;[Mountain-100 Silver, 48]" c="Mountain-100 Silver, 48"/>
              <i n="[TOTAL_PRODUCT_COST_TABLE_NEW].[PRODUCTNAME].&amp;[Mountain-200 Black, 38]" c="Mountain-200 Black, 38"/>
              <i n="[TOTAL_PRODUCT_COST_TABLE_NEW].[PRODUCTNAME].&amp;[Mountain-200 Black, 42]" c="Mountain-200 Black, 42"/>
              <i n="[TOTAL_PRODUCT_COST_TABLE_NEW].[PRODUCTNAME].&amp;[Mountain-200 Black, 46]" c="Mountain-200 Black, 46"/>
              <i n="[TOTAL_PRODUCT_COST_TABLE_NEW].[PRODUCTNAME].&amp;[Mountain-200 Silver, 38]" c="Mountain-200 Silver, 38"/>
              <i n="[TOTAL_PRODUCT_COST_TABLE_NEW].[PRODUCTNAME].&amp;[Mountain-200 Silver, 42]" c="Mountain-200 Silver, 42"/>
              <i n="[TOTAL_PRODUCT_COST_TABLE_NEW].[PRODUCTNAME].&amp;[Mountain-200 Silver, 46]" c="Mountain-200 Silver, 46"/>
              <i n="[TOTAL_PRODUCT_COST_TABLE_NEW].[PRODUCTNAME].&amp;[Mountain-400-W Silver, 38]" c="Mountain-400-W Silver, 38"/>
              <i n="[TOTAL_PRODUCT_COST_TABLE_NEW].[PRODUCTNAME].&amp;[Mountain-400-W Silver, 40]" c="Mountain-400-W Silver, 40"/>
              <i n="[TOTAL_PRODUCT_COST_TABLE_NEW].[PRODUCTNAME].&amp;[Mountain-400-W Silver, 42]" c="Mountain-400-W Silver, 42"/>
              <i n="[TOTAL_PRODUCT_COST_TABLE_NEW].[PRODUCTNAME].&amp;[Mountain-400-W Silver, 46]" c="Mountain-400-W Silver, 46"/>
              <i n="[TOTAL_PRODUCT_COST_TABLE_NEW].[PRODUCTNAME].&amp;[Mountain-500 Black, 40]" c="Mountain-500 Black, 40"/>
              <i n="[TOTAL_PRODUCT_COST_TABLE_NEW].[PRODUCTNAME].&amp;[Mountain-500 Black, 42]" c="Mountain-500 Black, 42"/>
              <i n="[TOTAL_PRODUCT_COST_TABLE_NEW].[PRODUCTNAME].&amp;[Mountain-500 Black, 44]" c="Mountain-500 Black, 44"/>
              <i n="[TOTAL_PRODUCT_COST_TABLE_NEW].[PRODUCTNAME].&amp;[Mountain-500 Black, 48]" c="Mountain-500 Black, 48"/>
              <i n="[TOTAL_PRODUCT_COST_TABLE_NEW].[PRODUCTNAME].&amp;[Mountain-500 Black, 52]" c="Mountain-500 Black, 52"/>
              <i n="[TOTAL_PRODUCT_COST_TABLE_NEW].[PRODUCTNAME].&amp;[Mountain-500 Silver, 40]" c="Mountain-500 Silver, 40"/>
              <i n="[TOTAL_PRODUCT_COST_TABLE_NEW].[PRODUCTNAME].&amp;[Mountain-500 Silver, 42]" c="Mountain-500 Silver, 42"/>
              <i n="[TOTAL_PRODUCT_COST_TABLE_NEW].[PRODUCTNAME].&amp;[Mountain-500 Silver, 44]" c="Mountain-500 Silver, 44"/>
              <i n="[TOTAL_PRODUCT_COST_TABLE_NEW].[PRODUCTNAME].&amp;[Mountain-500 Silver, 48]" c="Mountain-500 Silver, 48"/>
              <i n="[TOTAL_PRODUCT_COST_TABLE_NEW].[PRODUCTNAME].&amp;[Mountain-500 Silver, 52]" c="Mountain-500 Silver, 52"/>
              <i n="[TOTAL_PRODUCT_COST_TABLE_NEW].[PRODUCTNAME].&amp;[Patch Kit/8 Patches]" c="Patch Kit/8 Patches"/>
              <i n="[TOTAL_PRODUCT_COST_TABLE_NEW].[PRODUCTNAME].&amp;[Racing Socks, L]" c="Racing Socks, L"/>
              <i n="[TOTAL_PRODUCT_COST_TABLE_NEW].[PRODUCTNAME].&amp;[Racing Socks, M]" c="Racing Socks, M"/>
              <i n="[TOTAL_PRODUCT_COST_TABLE_NEW].[PRODUCTNAME].&amp;[Road Bottle Cage]" c="Road Bottle Cage"/>
              <i n="[TOTAL_PRODUCT_COST_TABLE_NEW].[PRODUCTNAME].&amp;[Road Tire Tube]" c="Road Tire Tube"/>
              <i n="[TOTAL_PRODUCT_COST_TABLE_NEW].[PRODUCTNAME].&amp;[Road-150 Red, 44]" c="Road-150 Red, 44"/>
              <i n="[TOTAL_PRODUCT_COST_TABLE_NEW].[PRODUCTNAME].&amp;[Road-150 Red, 48]" c="Road-150 Red, 48"/>
              <i n="[TOTAL_PRODUCT_COST_TABLE_NEW].[PRODUCTNAME].&amp;[Road-150 Red, 52]" c="Road-150 Red, 52"/>
              <i n="[TOTAL_PRODUCT_COST_TABLE_NEW].[PRODUCTNAME].&amp;[Road-150 Red, 56]" c="Road-150 Red, 56"/>
              <i n="[TOTAL_PRODUCT_COST_TABLE_NEW].[PRODUCTNAME].&amp;[Road-150 Red, 62]" c="Road-150 Red, 62"/>
              <i n="[TOTAL_PRODUCT_COST_TABLE_NEW].[PRODUCTNAME].&amp;[Road-250 Black, 44]" c="Road-250 Black, 44"/>
              <i n="[TOTAL_PRODUCT_COST_TABLE_NEW].[PRODUCTNAME].&amp;[Road-250 Black, 48]" c="Road-250 Black, 48"/>
              <i n="[TOTAL_PRODUCT_COST_TABLE_NEW].[PRODUCTNAME].&amp;[Road-250 Black, 52]" c="Road-250 Black, 52"/>
              <i n="[TOTAL_PRODUCT_COST_TABLE_NEW].[PRODUCTNAME].&amp;[Road-250 Black, 58]" c="Road-250 Black, 58"/>
              <i n="[TOTAL_PRODUCT_COST_TABLE_NEW].[PRODUCTNAME].&amp;[Road-250 Red, 44]" c="Road-250 Red, 44"/>
              <i n="[TOTAL_PRODUCT_COST_TABLE_NEW].[PRODUCTNAME].&amp;[Road-250 Red, 48]" c="Road-250 Red, 48"/>
              <i n="[TOTAL_PRODUCT_COST_TABLE_NEW].[PRODUCTNAME].&amp;[Road-250 Red, 52]" c="Road-250 Red, 52"/>
              <i n="[TOTAL_PRODUCT_COST_TABLE_NEW].[PRODUCTNAME].&amp;[Road-250 Red, 58]" c="Road-250 Red, 58"/>
              <i n="[TOTAL_PRODUCT_COST_TABLE_NEW].[PRODUCTNAME].&amp;[Road-350-W Yellow, 40]" c="Road-350-W Yellow, 40"/>
              <i n="[TOTAL_PRODUCT_COST_TABLE_NEW].[PRODUCTNAME].&amp;[Road-350-W Yellow, 42]" c="Road-350-W Yellow, 42"/>
              <i n="[TOTAL_PRODUCT_COST_TABLE_NEW].[PRODUCTNAME].&amp;[Road-350-W Yellow, 44]" c="Road-350-W Yellow, 44"/>
              <i n="[TOTAL_PRODUCT_COST_TABLE_NEW].[PRODUCTNAME].&amp;[Road-350-W Yellow, 48]" c="Road-350-W Yellow, 48"/>
              <i n="[TOTAL_PRODUCT_COST_TABLE_NEW].[PRODUCTNAME].&amp;[Road-550-W Yellow, 38]" c="Road-550-W Yellow, 38"/>
              <i n="[TOTAL_PRODUCT_COST_TABLE_NEW].[PRODUCTNAME].&amp;[Road-550-W Yellow, 40]" c="Road-550-W Yellow, 40"/>
              <i n="[TOTAL_PRODUCT_COST_TABLE_NEW].[PRODUCTNAME].&amp;[Road-550-W Yellow, 42]" c="Road-550-W Yellow, 42"/>
              <i n="[TOTAL_PRODUCT_COST_TABLE_NEW].[PRODUCTNAME].&amp;[Road-550-W Yellow, 44]" c="Road-550-W Yellow, 44"/>
              <i n="[TOTAL_PRODUCT_COST_TABLE_NEW].[PRODUCTNAME].&amp;[Road-550-W Yellow, 48]" c="Road-550-W Yellow, 48"/>
              <i n="[TOTAL_PRODUCT_COST_TABLE_NEW].[PRODUCTNAME].&amp;[Road-650 Black, 44]" c="Road-650 Black, 44"/>
              <i n="[TOTAL_PRODUCT_COST_TABLE_NEW].[PRODUCTNAME].&amp;[Road-650 Black, 48]" c="Road-650 Black, 48"/>
              <i n="[TOTAL_PRODUCT_COST_TABLE_NEW].[PRODUCTNAME].&amp;[Road-650 Black, 52]" c="Road-650 Black, 52"/>
              <i n="[TOTAL_PRODUCT_COST_TABLE_NEW].[PRODUCTNAME].&amp;[Road-650 Black, 58]" c="Road-650 Black, 58"/>
              <i n="[TOTAL_PRODUCT_COST_TABLE_NEW].[PRODUCTNAME].&amp;[Road-650 Black, 60]" c="Road-650 Black, 60"/>
              <i n="[TOTAL_PRODUCT_COST_TABLE_NEW].[PRODUCTNAME].&amp;[Road-650 Black, 62]" c="Road-650 Black, 62"/>
              <i n="[TOTAL_PRODUCT_COST_TABLE_NEW].[PRODUCTNAME].&amp;[Road-650 Red, 44]" c="Road-650 Red, 44"/>
              <i n="[TOTAL_PRODUCT_COST_TABLE_NEW].[PRODUCTNAME].&amp;[Road-650 Red, 48]" c="Road-650 Red, 48"/>
              <i n="[TOTAL_PRODUCT_COST_TABLE_NEW].[PRODUCTNAME].&amp;[Road-650 Red, 52]" c="Road-650 Red, 52"/>
              <i n="[TOTAL_PRODUCT_COST_TABLE_NEW].[PRODUCTNAME].&amp;[Road-650 Red, 58]" c="Road-650 Red, 58"/>
              <i n="[TOTAL_PRODUCT_COST_TABLE_NEW].[PRODUCTNAME].&amp;[Road-650 Red, 60]" c="Road-650 Red, 60"/>
              <i n="[TOTAL_PRODUCT_COST_TABLE_NEW].[PRODUCTNAME].&amp;[Road-650 Red, 62]" c="Road-650 Red, 62"/>
              <i n="[TOTAL_PRODUCT_COST_TABLE_NEW].[PRODUCTNAME].&amp;[Road-750 Black, 44]" c="Road-750 Black, 44"/>
              <i n="[TOTAL_PRODUCT_COST_TABLE_NEW].[PRODUCTNAME].&amp;[Road-750 Black, 48]" c="Road-750 Black, 48"/>
              <i n="[TOTAL_PRODUCT_COST_TABLE_NEW].[PRODUCTNAME].&amp;[Road-750 Black, 52]" c="Road-750 Black, 52"/>
              <i n="[TOTAL_PRODUCT_COST_TABLE_NEW].[PRODUCTNAME].&amp;[Road-750 Black, 58]" c="Road-750 Black, 58"/>
              <i n="[TOTAL_PRODUCT_COST_TABLE_NEW].[PRODUCTNAME].&amp;[Short-Sleeve Classic Jersey, L]" c="Short-Sleeve Classic Jersey, L"/>
              <i n="[TOTAL_PRODUCT_COST_TABLE_NEW].[PRODUCTNAME].&amp;[Short-Sleeve Classic Jersey, M]" c="Short-Sleeve Classic Jersey, M"/>
              <i n="[TOTAL_PRODUCT_COST_TABLE_NEW].[PRODUCTNAME].&amp;[Short-Sleeve Classic Jersey, S]" c="Short-Sleeve Classic Jersey, S"/>
              <i n="[TOTAL_PRODUCT_COST_TABLE_NEW].[PRODUCTNAME].&amp;[Short-Sleeve Classic Jersey, XL]" c="Short-Sleeve Classic Jersey, XL"/>
              <i n="[TOTAL_PRODUCT_COST_TABLE_NEW].[PRODUCTNAME].&amp;[Sport-100 Helmet, Red]" c="Sport-100 Helmet, Red"/>
              <i n="[TOTAL_PRODUCT_COST_TABLE_NEW].[PRODUCTNAME].&amp;[Touring Tire]" c="Touring Tire"/>
              <i n="[TOTAL_PRODUCT_COST_TABLE_NEW].[PRODUCTNAME].&amp;[Touring Tire Tube]" c="Touring Tire Tube"/>
              <i n="[TOTAL_PRODUCT_COST_TABLE_NEW].[PRODUCTNAME].&amp;[Touring-1000 Blue, 46]" c="Touring-1000 Blue, 46"/>
              <i n="[TOTAL_PRODUCT_COST_TABLE_NEW].[PRODUCTNAME].&amp;[Touring-1000 Blue, 50]" c="Touring-1000 Blue, 50"/>
              <i n="[TOTAL_PRODUCT_COST_TABLE_NEW].[PRODUCTNAME].&amp;[Touring-1000 Blue, 54]" c="Touring-1000 Blue, 54"/>
              <i n="[TOTAL_PRODUCT_COST_TABLE_NEW].[PRODUCTNAME].&amp;[Touring-1000 Blue, 60]" c="Touring-1000 Blue, 60"/>
              <i n="[TOTAL_PRODUCT_COST_TABLE_NEW].[PRODUCTNAME].&amp;[Touring-1000 Yellow, 46]" c="Touring-1000 Yellow, 46"/>
              <i n="[TOTAL_PRODUCT_COST_TABLE_NEW].[PRODUCTNAME].&amp;[Touring-1000 Yellow, 50]" c="Touring-1000 Yellow, 50"/>
              <i n="[TOTAL_PRODUCT_COST_TABLE_NEW].[PRODUCTNAME].&amp;[Touring-1000 Yellow, 54]" c="Touring-1000 Yellow, 54"/>
              <i n="[TOTAL_PRODUCT_COST_TABLE_NEW].[PRODUCTNAME].&amp;[Touring-1000 Yellow, 60]" c="Touring-1000 Yellow, 60"/>
              <i n="[TOTAL_PRODUCT_COST_TABLE_NEW].[PRODUCTNAME].&amp;[Touring-2000 Blue, 46]" c="Touring-2000 Blue, 46"/>
              <i n="[TOTAL_PRODUCT_COST_TABLE_NEW].[PRODUCTNAME].&amp;[Touring-2000 Blue, 50]" c="Touring-2000 Blue, 50"/>
              <i n="[TOTAL_PRODUCT_COST_TABLE_NEW].[PRODUCTNAME].&amp;[Touring-2000 Blue, 54]" c="Touring-2000 Blue, 54"/>
              <i n="[TOTAL_PRODUCT_COST_TABLE_NEW].[PRODUCTNAME].&amp;[Touring-2000 Blue, 60]" c="Touring-2000 Blue, 60"/>
              <i n="[TOTAL_PRODUCT_COST_TABLE_NEW].[PRODUCTNAME].&amp;[Touring-3000 Blue, 44]" c="Touring-3000 Blue, 44"/>
              <i n="[TOTAL_PRODUCT_COST_TABLE_NEW].[PRODUCTNAME].&amp;[Touring-3000 Blue, 50]" c="Touring-3000 Blue, 50"/>
              <i n="[TOTAL_PRODUCT_COST_TABLE_NEW].[PRODUCTNAME].&amp;[Touring-3000 Blue, 54]" c="Touring-3000 Blue, 54"/>
              <i n="[TOTAL_PRODUCT_COST_TABLE_NEW].[PRODUCTNAME].&amp;[Touring-3000 Blue, 58]" c="Touring-3000 Blue, 58"/>
              <i n="[TOTAL_PRODUCT_COST_TABLE_NEW].[PRODUCTNAME].&amp;[Touring-3000 Blue, 62]" c="Touring-3000 Blue, 62"/>
              <i n="[TOTAL_PRODUCT_COST_TABLE_NEW].[PRODUCTNAME].&amp;[Touring-3000 Yellow, 44]" c="Touring-3000 Yellow, 44"/>
              <i n="[TOTAL_PRODUCT_COST_TABLE_NEW].[PRODUCTNAME].&amp;[Touring-3000 Yellow, 50]" c="Touring-3000 Yellow, 50"/>
              <i n="[TOTAL_PRODUCT_COST_TABLE_NEW].[PRODUCTNAME].&amp;[Touring-3000 Yellow, 54]" c="Touring-3000 Yellow, 54"/>
              <i n="[TOTAL_PRODUCT_COST_TABLE_NEW].[PRODUCTNAME].&amp;[Touring-3000 Yellow, 58]" c="Touring-3000 Yellow, 58"/>
              <i n="[TOTAL_PRODUCT_COST_TABLE_NEW].[PRODUCTNAME].&amp;[Touring-3000 Yellow, 62]" c="Touring-3000 Yellow, 62"/>
              <i n="[TOTAL_PRODUCT_COST_TABLE_NEW].[PRODUCTNAME].&amp;[Water Bottle - 30 oz.]" c="Water Bottle - 30 oz."/>
              <i n="[TOTAL_PRODUCT_COST_TABLE_NEW].[PRODUCTNAME].&amp;[Women's Mountain Shorts, L]" c="Women's Mountain Shorts, L"/>
              <i n="[TOTAL_PRODUCT_COST_TABLE_NEW].[PRODUCTNAME].&amp;[Women's Mountain Shorts, M]" c="Women's Mountain Shorts, M"/>
              <i n="[TOTAL_PRODUCT_COST_TABLE_NEW].[PRODUCTNAME].&amp;[Women's Mountain Shorts, S]" c="Women's Mountain Shorts, S"/>
            </range>
          </ranges>
        </level>
      </levels>
      <selections count="3">
        <selection n="[TOTAL_PRODUCT_COST_TABLE_NEW].[PRODUCTNAME].&amp;[All-Purpose Bike Stand]"/>
        <selection n="[TOTAL_PRODUCT_COST_TABLE_NEW].[PRODUCTNAME].&amp;[Classic Vest, L]"/>
        <selection n="[TOTAL_PRODUCT_COST_TABLE_NEW].[PRODUCTNAME].&amp;[Classic Vest, M]"/>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1" xr10:uid="{7858C628-33BC-4094-92A2-7FB69AE3AA91}" sourceName="[TOTAL_FREIGHT_TABLES_NEW].[PRODUCTNAME]">
  <pivotTables>
    <pivotTable tabId="29" name="PivotTable6"/>
  </pivotTables>
  <data>
    <olap pivotCacheId="852022855">
      <levels count="2">
        <level uniqueName="[TOTAL_FREIGHT_TABLES_NEW].[PRODUCTNAME].[(All)]" sourceCaption="(All)" count="0"/>
        <level uniqueName="[TOTAL_FREIGHT_TABLES_NEW].[PRODUCTNAME].[PRODUCTNAME]" sourceCaption="PRODUCTNAME" count="120">
          <ranges>
            <range startItem="0">
              <i n="[TOTAL_FREIGHT_TABLES_NEW].[PRODUCTNAME].&amp;[All-Purpose Bike Stand]" c="All-Purpose Bike Stand"/>
              <i n="[TOTAL_FREIGHT_TABLES_NEW].[PRODUCTNAME].&amp;[Bike Wash - Dissolver]" c="Bike Wash - Dissolver"/>
              <i n="[TOTAL_FREIGHT_TABLES_NEW].[PRODUCTNAME].&amp;[Classic Vest, L]" c="Classic Vest, L"/>
              <i n="[TOTAL_FREIGHT_TABLES_NEW].[PRODUCTNAME].&amp;[Classic Vest, M]" c="Classic Vest, M"/>
              <i n="[TOTAL_FREIGHT_TABLES_NEW].[PRODUCTNAME].&amp;[Classic Vest, S]" c="Classic Vest, S"/>
              <i n="[TOTAL_FREIGHT_TABLES_NEW].[PRODUCTNAME].&amp;[Fender Set - Mountain]" c="Fender Set - Mountain"/>
              <i n="[TOTAL_FREIGHT_TABLES_NEW].[PRODUCTNAME].&amp;[HL Mountain Tire]" c="HL Mountain Tire"/>
              <i n="[TOTAL_FREIGHT_TABLES_NEW].[PRODUCTNAME].&amp;[HL Road Tire]" c="HL Road Tire"/>
              <i n="[TOTAL_FREIGHT_TABLES_NEW].[PRODUCTNAME].&amp;[Hydration Pack - 70 oz.]" c="Hydration Pack - 70 oz."/>
              <i n="[TOTAL_FREIGHT_TABLES_NEW].[PRODUCTNAME].&amp;[LL Mountain Tire]" c="LL Mountain Tire"/>
              <i n="[TOTAL_FREIGHT_TABLES_NEW].[PRODUCTNAME].&amp;[LL Road Tire]" c="LL Road Tire"/>
              <i n="[TOTAL_FREIGHT_TABLES_NEW].[PRODUCTNAME].&amp;[ML Mountain Tire]" c="ML Mountain Tire"/>
              <i n="[TOTAL_FREIGHT_TABLES_NEW].[PRODUCTNAME].&amp;[ML Road Tire]" c="ML Road Tire"/>
              <i n="[TOTAL_FREIGHT_TABLES_NEW].[PRODUCTNAME].&amp;[Mountain Bottle Cage]" c="Mountain Bottle Cage"/>
              <i n="[TOTAL_FREIGHT_TABLES_NEW].[PRODUCTNAME].&amp;[Mountain Tire Tube]" c="Mountain Tire Tube"/>
              <i n="[TOTAL_FREIGHT_TABLES_NEW].[PRODUCTNAME].&amp;[Mountain-100 Black, 38]" c="Mountain-100 Black, 38"/>
              <i n="[TOTAL_FREIGHT_TABLES_NEW].[PRODUCTNAME].&amp;[Mountain-100 Black, 42]" c="Mountain-100 Black, 42"/>
              <i n="[TOTAL_FREIGHT_TABLES_NEW].[PRODUCTNAME].&amp;[Mountain-100 Black, 44]" c="Mountain-100 Black, 44"/>
              <i n="[TOTAL_FREIGHT_TABLES_NEW].[PRODUCTNAME].&amp;[Mountain-100 Black, 48]" c="Mountain-100 Black, 48"/>
              <i n="[TOTAL_FREIGHT_TABLES_NEW].[PRODUCTNAME].&amp;[Mountain-100 Silver, 38]" c="Mountain-100 Silver, 38"/>
              <i n="[TOTAL_FREIGHT_TABLES_NEW].[PRODUCTNAME].&amp;[Mountain-100 Silver, 42]" c="Mountain-100 Silver, 42"/>
              <i n="[TOTAL_FREIGHT_TABLES_NEW].[PRODUCTNAME].&amp;[Mountain-100 Silver, 44]" c="Mountain-100 Silver, 44"/>
              <i n="[TOTAL_FREIGHT_TABLES_NEW].[PRODUCTNAME].&amp;[Mountain-100 Silver, 48]" c="Mountain-100 Silver, 48"/>
              <i n="[TOTAL_FREIGHT_TABLES_NEW].[PRODUCTNAME].&amp;[Mountain-200 Black, 38]" c="Mountain-200 Black, 38"/>
              <i n="[TOTAL_FREIGHT_TABLES_NEW].[PRODUCTNAME].&amp;[Mountain-200 Black, 42]" c="Mountain-200 Black, 42"/>
              <i n="[TOTAL_FREIGHT_TABLES_NEW].[PRODUCTNAME].&amp;[Mountain-200 Black, 46]" c="Mountain-200 Black, 46"/>
              <i n="[TOTAL_FREIGHT_TABLES_NEW].[PRODUCTNAME].&amp;[Mountain-200 Silver, 38]" c="Mountain-200 Silver, 38"/>
              <i n="[TOTAL_FREIGHT_TABLES_NEW].[PRODUCTNAME].&amp;[Mountain-200 Silver, 42]" c="Mountain-200 Silver, 42"/>
              <i n="[TOTAL_FREIGHT_TABLES_NEW].[PRODUCTNAME].&amp;[Mountain-200 Silver, 46]" c="Mountain-200 Silver, 46"/>
              <i n="[TOTAL_FREIGHT_TABLES_NEW].[PRODUCTNAME].&amp;[Mountain-400-W Silver, 38]" c="Mountain-400-W Silver, 38"/>
              <i n="[TOTAL_FREIGHT_TABLES_NEW].[PRODUCTNAME].&amp;[Mountain-400-W Silver, 40]" c="Mountain-400-W Silver, 40"/>
              <i n="[TOTAL_FREIGHT_TABLES_NEW].[PRODUCTNAME].&amp;[Mountain-400-W Silver, 42]" c="Mountain-400-W Silver, 42"/>
              <i n="[TOTAL_FREIGHT_TABLES_NEW].[PRODUCTNAME].&amp;[Mountain-400-W Silver, 46]" c="Mountain-400-W Silver, 46"/>
              <i n="[TOTAL_FREIGHT_TABLES_NEW].[PRODUCTNAME].&amp;[Mountain-500 Black, 40]" c="Mountain-500 Black, 40"/>
              <i n="[TOTAL_FREIGHT_TABLES_NEW].[PRODUCTNAME].&amp;[Mountain-500 Black, 42]" c="Mountain-500 Black, 42"/>
              <i n="[TOTAL_FREIGHT_TABLES_NEW].[PRODUCTNAME].&amp;[Mountain-500 Black, 44]" c="Mountain-500 Black, 44"/>
              <i n="[TOTAL_FREIGHT_TABLES_NEW].[PRODUCTNAME].&amp;[Mountain-500 Black, 48]" c="Mountain-500 Black, 48"/>
              <i n="[TOTAL_FREIGHT_TABLES_NEW].[PRODUCTNAME].&amp;[Mountain-500 Black, 52]" c="Mountain-500 Black, 52"/>
              <i n="[TOTAL_FREIGHT_TABLES_NEW].[PRODUCTNAME].&amp;[Mountain-500 Silver, 40]" c="Mountain-500 Silver, 40"/>
              <i n="[TOTAL_FREIGHT_TABLES_NEW].[PRODUCTNAME].&amp;[Mountain-500 Silver, 42]" c="Mountain-500 Silver, 42"/>
              <i n="[TOTAL_FREIGHT_TABLES_NEW].[PRODUCTNAME].&amp;[Mountain-500 Silver, 44]" c="Mountain-500 Silver, 44"/>
              <i n="[TOTAL_FREIGHT_TABLES_NEW].[PRODUCTNAME].&amp;[Mountain-500 Silver, 48]" c="Mountain-500 Silver, 48"/>
              <i n="[TOTAL_FREIGHT_TABLES_NEW].[PRODUCTNAME].&amp;[Mountain-500 Silver, 52]" c="Mountain-500 Silver, 52"/>
              <i n="[TOTAL_FREIGHT_TABLES_NEW].[PRODUCTNAME].&amp;[Patch Kit/8 Patches]" c="Patch Kit/8 Patches"/>
              <i n="[TOTAL_FREIGHT_TABLES_NEW].[PRODUCTNAME].&amp;[Racing Socks, L]" c="Racing Socks, L"/>
              <i n="[TOTAL_FREIGHT_TABLES_NEW].[PRODUCTNAME].&amp;[Racing Socks, M]" c="Racing Socks, M"/>
              <i n="[TOTAL_FREIGHT_TABLES_NEW].[PRODUCTNAME].&amp;[Road Bottle Cage]" c="Road Bottle Cage"/>
              <i n="[TOTAL_FREIGHT_TABLES_NEW].[PRODUCTNAME].&amp;[Road Tire Tube]" c="Road Tire Tube"/>
              <i n="[TOTAL_FREIGHT_TABLES_NEW].[PRODUCTNAME].&amp;[Road-150 Red, 44]" c="Road-150 Red, 44"/>
              <i n="[TOTAL_FREIGHT_TABLES_NEW].[PRODUCTNAME].&amp;[Road-150 Red, 48]" c="Road-150 Red, 48"/>
              <i n="[TOTAL_FREIGHT_TABLES_NEW].[PRODUCTNAME].&amp;[Road-150 Red, 52]" c="Road-150 Red, 52"/>
              <i n="[TOTAL_FREIGHT_TABLES_NEW].[PRODUCTNAME].&amp;[Road-150 Red, 56]" c="Road-150 Red, 56"/>
              <i n="[TOTAL_FREIGHT_TABLES_NEW].[PRODUCTNAME].&amp;[Road-150 Red, 62]" c="Road-150 Red, 62"/>
              <i n="[TOTAL_FREIGHT_TABLES_NEW].[PRODUCTNAME].&amp;[Road-250 Black, 44]" c="Road-250 Black, 44"/>
              <i n="[TOTAL_FREIGHT_TABLES_NEW].[PRODUCTNAME].&amp;[Road-250 Black, 48]" c="Road-250 Black, 48"/>
              <i n="[TOTAL_FREIGHT_TABLES_NEW].[PRODUCTNAME].&amp;[Road-250 Black, 52]" c="Road-250 Black, 52"/>
              <i n="[TOTAL_FREIGHT_TABLES_NEW].[PRODUCTNAME].&amp;[Road-250 Black, 58]" c="Road-250 Black, 58"/>
              <i n="[TOTAL_FREIGHT_TABLES_NEW].[PRODUCTNAME].&amp;[Road-250 Red, 44]" c="Road-250 Red, 44"/>
              <i n="[TOTAL_FREIGHT_TABLES_NEW].[PRODUCTNAME].&amp;[Road-250 Red, 48]" c="Road-250 Red, 48"/>
              <i n="[TOTAL_FREIGHT_TABLES_NEW].[PRODUCTNAME].&amp;[Road-250 Red, 52]" c="Road-250 Red, 52"/>
              <i n="[TOTAL_FREIGHT_TABLES_NEW].[PRODUCTNAME].&amp;[Road-250 Red, 58]" c="Road-250 Red, 58"/>
              <i n="[TOTAL_FREIGHT_TABLES_NEW].[PRODUCTNAME].&amp;[Road-350-W Yellow, 40]" c="Road-350-W Yellow, 40"/>
              <i n="[TOTAL_FREIGHT_TABLES_NEW].[PRODUCTNAME].&amp;[Road-350-W Yellow, 42]" c="Road-350-W Yellow, 42"/>
              <i n="[TOTAL_FREIGHT_TABLES_NEW].[PRODUCTNAME].&amp;[Road-350-W Yellow, 44]" c="Road-350-W Yellow, 44"/>
              <i n="[TOTAL_FREIGHT_TABLES_NEW].[PRODUCTNAME].&amp;[Road-350-W Yellow, 48]" c="Road-350-W Yellow, 48"/>
              <i n="[TOTAL_FREIGHT_TABLES_NEW].[PRODUCTNAME].&amp;[Road-550-W Yellow, 38]" c="Road-550-W Yellow, 38"/>
              <i n="[TOTAL_FREIGHT_TABLES_NEW].[PRODUCTNAME].&amp;[Road-550-W Yellow, 40]" c="Road-550-W Yellow, 40"/>
              <i n="[TOTAL_FREIGHT_TABLES_NEW].[PRODUCTNAME].&amp;[Road-550-W Yellow, 42]" c="Road-550-W Yellow, 42"/>
              <i n="[TOTAL_FREIGHT_TABLES_NEW].[PRODUCTNAME].&amp;[Road-550-W Yellow, 44]" c="Road-550-W Yellow, 44"/>
              <i n="[TOTAL_FREIGHT_TABLES_NEW].[PRODUCTNAME].&amp;[Road-550-W Yellow, 48]" c="Road-550-W Yellow, 48"/>
              <i n="[TOTAL_FREIGHT_TABLES_NEW].[PRODUCTNAME].&amp;[Road-650 Black, 44]" c="Road-650 Black, 44"/>
              <i n="[TOTAL_FREIGHT_TABLES_NEW].[PRODUCTNAME].&amp;[Road-650 Black, 48]" c="Road-650 Black, 48"/>
              <i n="[TOTAL_FREIGHT_TABLES_NEW].[PRODUCTNAME].&amp;[Road-650 Black, 52]" c="Road-650 Black, 52"/>
              <i n="[TOTAL_FREIGHT_TABLES_NEW].[PRODUCTNAME].&amp;[Road-650 Black, 58]" c="Road-650 Black, 58"/>
              <i n="[TOTAL_FREIGHT_TABLES_NEW].[PRODUCTNAME].&amp;[Road-650 Black, 60]" c="Road-650 Black, 60"/>
              <i n="[TOTAL_FREIGHT_TABLES_NEW].[PRODUCTNAME].&amp;[Road-650 Black, 62]" c="Road-650 Black, 62"/>
              <i n="[TOTAL_FREIGHT_TABLES_NEW].[PRODUCTNAME].&amp;[Road-650 Red, 44]" c="Road-650 Red, 44"/>
              <i n="[TOTAL_FREIGHT_TABLES_NEW].[PRODUCTNAME].&amp;[Road-650 Red, 48]" c="Road-650 Red, 48"/>
              <i n="[TOTAL_FREIGHT_TABLES_NEW].[PRODUCTNAME].&amp;[Road-650 Red, 52]" c="Road-650 Red, 52"/>
              <i n="[TOTAL_FREIGHT_TABLES_NEW].[PRODUCTNAME].&amp;[Road-650 Red, 58]" c="Road-650 Red, 58"/>
              <i n="[TOTAL_FREIGHT_TABLES_NEW].[PRODUCTNAME].&amp;[Road-650 Red, 60]" c="Road-650 Red, 60"/>
              <i n="[TOTAL_FREIGHT_TABLES_NEW].[PRODUCTNAME].&amp;[Road-650 Red, 62]" c="Road-650 Red, 62"/>
              <i n="[TOTAL_FREIGHT_TABLES_NEW].[PRODUCTNAME].&amp;[Road-750 Black, 44]" c="Road-750 Black, 44"/>
              <i n="[TOTAL_FREIGHT_TABLES_NEW].[PRODUCTNAME].&amp;[Road-750 Black, 48]" c="Road-750 Black, 48"/>
              <i n="[TOTAL_FREIGHT_TABLES_NEW].[PRODUCTNAME].&amp;[Road-750 Black, 52]" c="Road-750 Black, 52"/>
              <i n="[TOTAL_FREIGHT_TABLES_NEW].[PRODUCTNAME].&amp;[Road-750 Black, 58]" c="Road-750 Black, 58"/>
              <i n="[TOTAL_FREIGHT_TABLES_NEW].[PRODUCTNAME].&amp;[Short-Sleeve Classic Jersey, L]" c="Short-Sleeve Classic Jersey, L"/>
              <i n="[TOTAL_FREIGHT_TABLES_NEW].[PRODUCTNAME].&amp;[Short-Sleeve Classic Jersey, M]" c="Short-Sleeve Classic Jersey, M"/>
              <i n="[TOTAL_FREIGHT_TABLES_NEW].[PRODUCTNAME].&amp;[Short-Sleeve Classic Jersey, S]" c="Short-Sleeve Classic Jersey, S"/>
              <i n="[TOTAL_FREIGHT_TABLES_NEW].[PRODUCTNAME].&amp;[Short-Sleeve Classic Jersey, XL]" c="Short-Sleeve Classic Jersey, XL"/>
              <i n="[TOTAL_FREIGHT_TABLES_NEW].[PRODUCTNAME].&amp;[Sport-100 Helmet, Red]" c="Sport-100 Helmet, Red"/>
              <i n="[TOTAL_FREIGHT_TABLES_NEW].[PRODUCTNAME].&amp;[Touring Tire]" c="Touring Tire"/>
              <i n="[TOTAL_FREIGHT_TABLES_NEW].[PRODUCTNAME].&amp;[Touring Tire Tube]" c="Touring Tire Tube"/>
              <i n="[TOTAL_FREIGHT_TABLES_NEW].[PRODUCTNAME].&amp;[Touring-1000 Blue, 46]" c="Touring-1000 Blue, 46"/>
              <i n="[TOTAL_FREIGHT_TABLES_NEW].[PRODUCTNAME].&amp;[Touring-1000 Blue, 50]" c="Touring-1000 Blue, 50"/>
              <i n="[TOTAL_FREIGHT_TABLES_NEW].[PRODUCTNAME].&amp;[Touring-1000 Blue, 54]" c="Touring-1000 Blue, 54"/>
              <i n="[TOTAL_FREIGHT_TABLES_NEW].[PRODUCTNAME].&amp;[Touring-1000 Blue, 60]" c="Touring-1000 Blue, 60"/>
              <i n="[TOTAL_FREIGHT_TABLES_NEW].[PRODUCTNAME].&amp;[Touring-1000 Yellow, 46]" c="Touring-1000 Yellow, 46"/>
              <i n="[TOTAL_FREIGHT_TABLES_NEW].[PRODUCTNAME].&amp;[Touring-1000 Yellow, 50]" c="Touring-1000 Yellow, 50"/>
              <i n="[TOTAL_FREIGHT_TABLES_NEW].[PRODUCTNAME].&amp;[Touring-1000 Yellow, 54]" c="Touring-1000 Yellow, 54"/>
              <i n="[TOTAL_FREIGHT_TABLES_NEW].[PRODUCTNAME].&amp;[Touring-1000 Yellow, 60]" c="Touring-1000 Yellow, 60"/>
              <i n="[TOTAL_FREIGHT_TABLES_NEW].[PRODUCTNAME].&amp;[Touring-2000 Blue, 46]" c="Touring-2000 Blue, 46"/>
              <i n="[TOTAL_FREIGHT_TABLES_NEW].[PRODUCTNAME].&amp;[Touring-2000 Blue, 50]" c="Touring-2000 Blue, 50"/>
              <i n="[TOTAL_FREIGHT_TABLES_NEW].[PRODUCTNAME].&amp;[Touring-2000 Blue, 54]" c="Touring-2000 Blue, 54"/>
              <i n="[TOTAL_FREIGHT_TABLES_NEW].[PRODUCTNAME].&amp;[Touring-2000 Blue, 60]" c="Touring-2000 Blue, 60"/>
              <i n="[TOTAL_FREIGHT_TABLES_NEW].[PRODUCTNAME].&amp;[Touring-3000 Blue, 44]" c="Touring-3000 Blue, 44"/>
              <i n="[TOTAL_FREIGHT_TABLES_NEW].[PRODUCTNAME].&amp;[Touring-3000 Blue, 50]" c="Touring-3000 Blue, 50"/>
              <i n="[TOTAL_FREIGHT_TABLES_NEW].[PRODUCTNAME].&amp;[Touring-3000 Blue, 54]" c="Touring-3000 Blue, 54"/>
              <i n="[TOTAL_FREIGHT_TABLES_NEW].[PRODUCTNAME].&amp;[Touring-3000 Blue, 58]" c="Touring-3000 Blue, 58"/>
              <i n="[TOTAL_FREIGHT_TABLES_NEW].[PRODUCTNAME].&amp;[Touring-3000 Blue, 62]" c="Touring-3000 Blue, 62"/>
              <i n="[TOTAL_FREIGHT_TABLES_NEW].[PRODUCTNAME].&amp;[Touring-3000 Yellow, 44]" c="Touring-3000 Yellow, 44"/>
              <i n="[TOTAL_FREIGHT_TABLES_NEW].[PRODUCTNAME].&amp;[Touring-3000 Yellow, 50]" c="Touring-3000 Yellow, 50"/>
              <i n="[TOTAL_FREIGHT_TABLES_NEW].[PRODUCTNAME].&amp;[Touring-3000 Yellow, 54]" c="Touring-3000 Yellow, 54"/>
              <i n="[TOTAL_FREIGHT_TABLES_NEW].[PRODUCTNAME].&amp;[Touring-3000 Yellow, 58]" c="Touring-3000 Yellow, 58"/>
              <i n="[TOTAL_FREIGHT_TABLES_NEW].[PRODUCTNAME].&amp;[Touring-3000 Yellow, 62]" c="Touring-3000 Yellow, 62"/>
              <i n="[TOTAL_FREIGHT_TABLES_NEW].[PRODUCTNAME].&amp;[Water Bottle - 30 oz.]" c="Water Bottle - 30 oz."/>
              <i n="[TOTAL_FREIGHT_TABLES_NEW].[PRODUCTNAME].&amp;[Women's Mountain Shorts, L]" c="Women's Mountain Shorts, L"/>
              <i n="[TOTAL_FREIGHT_TABLES_NEW].[PRODUCTNAME].&amp;[Women's Mountain Shorts, M]" c="Women's Mountain Shorts, M"/>
              <i n="[TOTAL_FREIGHT_TABLES_NEW].[PRODUCTNAME].&amp;[Women's Mountain Shorts, S]" c="Women's Mountain Shorts, S"/>
              <i n="[TOTAL_FREIGHT_TABLES_NEW].[PRODUCTNAME].&amp;[Hitch Rack - 4-Bike]" c="Hitch Rack - 4-Bike" nd="1"/>
            </range>
          </ranges>
        </level>
      </levels>
      <selections count="3">
        <selection n="[TOTAL_FREIGHT_TABLES_NEW].[PRODUCTNAME].&amp;[All-Purpose Bike Stand]"/>
        <selection n="[TOTAL_FREIGHT_TABLES_NEW].[PRODUCTNAME].&amp;[Classic Vest, L]"/>
        <selection n="[TOTAL_FREIGHT_TABLES_NEW].[PRODUCTNAME].&amp;[Classic Vest, M]"/>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2" xr10:uid="{DFDF09DD-3DEF-42D4-8A4B-6AB3ADB3189D}" sourceName="[TOTAL_SALES_TABLE_NEW].[PRODUCTNAME]">
  <pivotTables>
    <pivotTable tabId="28" name="PivotTable5"/>
  </pivotTables>
  <data>
    <olap pivotCacheId="852022855">
      <levels count="2">
        <level uniqueName="[TOTAL_SALES_TABLE_NEW].[PRODUCTNAME].[(All)]" sourceCaption="(All)" count="0"/>
        <level uniqueName="[TOTAL_SALES_TABLE_NEW].[PRODUCTNAME].[PRODUCTNAME]" sourceCaption="PRODUCTNAME" count="120">
          <ranges>
            <range startItem="0">
              <i n="[TOTAL_SALES_TABLE_NEW].[PRODUCTNAME].&amp;[Bike Wash - Dissolver]" c="Bike Wash - Dissolver"/>
              <i n="[TOTAL_SALES_TABLE_NEW].[PRODUCTNAME].&amp;[Classic Vest, L]" c="Classic Vest, L"/>
              <i n="[TOTAL_SALES_TABLE_NEW].[PRODUCTNAME].&amp;[Classic Vest, M]" c="Classic Vest, M"/>
              <i n="[TOTAL_SALES_TABLE_NEW].[PRODUCTNAME].&amp;[Classic Vest, S]" c="Classic Vest, S"/>
              <i n="[TOTAL_SALES_TABLE_NEW].[PRODUCTNAME].&amp;[Fender Set - Mountain]" c="Fender Set - Mountain"/>
              <i n="[TOTAL_SALES_TABLE_NEW].[PRODUCTNAME].&amp;[HL Road Tire]" c="HL Road Tire"/>
              <i n="[TOTAL_SALES_TABLE_NEW].[PRODUCTNAME].&amp;[Hydration Pack - 70 oz.]" c="Hydration Pack - 70 oz."/>
              <i n="[TOTAL_SALES_TABLE_NEW].[PRODUCTNAME].&amp;[LL Mountain Tire]" c="LL Mountain Tire"/>
              <i n="[TOTAL_SALES_TABLE_NEW].[PRODUCTNAME].&amp;[LL Road Tire]" c="LL Road Tire"/>
              <i n="[TOTAL_SALES_TABLE_NEW].[PRODUCTNAME].&amp;[ML Mountain Tire]" c="ML Mountain Tire"/>
              <i n="[TOTAL_SALES_TABLE_NEW].[PRODUCTNAME].&amp;[ML Road Tire]" c="ML Road Tire"/>
              <i n="[TOTAL_SALES_TABLE_NEW].[PRODUCTNAME].&amp;[Mountain Bottle Cage]" c="Mountain Bottle Cage"/>
              <i n="[TOTAL_SALES_TABLE_NEW].[PRODUCTNAME].&amp;[Mountain Tire Tube]" c="Mountain Tire Tube"/>
              <i n="[TOTAL_SALES_TABLE_NEW].[PRODUCTNAME].&amp;[Mountain-100 Black, 38]" c="Mountain-100 Black, 38"/>
              <i n="[TOTAL_SALES_TABLE_NEW].[PRODUCTNAME].&amp;[Mountain-100 Black, 42]" c="Mountain-100 Black, 42"/>
              <i n="[TOTAL_SALES_TABLE_NEW].[PRODUCTNAME].&amp;[Mountain-100 Black, 44]" c="Mountain-100 Black, 44"/>
              <i n="[TOTAL_SALES_TABLE_NEW].[PRODUCTNAME].&amp;[Mountain-100 Black, 48]" c="Mountain-100 Black, 48"/>
              <i n="[TOTAL_SALES_TABLE_NEW].[PRODUCTNAME].&amp;[Mountain-100 Silver, 38]" c="Mountain-100 Silver, 38"/>
              <i n="[TOTAL_SALES_TABLE_NEW].[PRODUCTNAME].&amp;[Mountain-100 Silver, 42]" c="Mountain-100 Silver, 42"/>
              <i n="[TOTAL_SALES_TABLE_NEW].[PRODUCTNAME].&amp;[Mountain-100 Silver, 44]" c="Mountain-100 Silver, 44"/>
              <i n="[TOTAL_SALES_TABLE_NEW].[PRODUCTNAME].&amp;[Mountain-100 Silver, 48]" c="Mountain-100 Silver, 48"/>
              <i n="[TOTAL_SALES_TABLE_NEW].[PRODUCTNAME].&amp;[Mountain-200 Black, 38]" c="Mountain-200 Black, 38"/>
              <i n="[TOTAL_SALES_TABLE_NEW].[PRODUCTNAME].&amp;[Mountain-200 Black, 42]" c="Mountain-200 Black, 42"/>
              <i n="[TOTAL_SALES_TABLE_NEW].[PRODUCTNAME].&amp;[Mountain-200 Black, 46]" c="Mountain-200 Black, 46"/>
              <i n="[TOTAL_SALES_TABLE_NEW].[PRODUCTNAME].&amp;[Mountain-200 Silver, 38]" c="Mountain-200 Silver, 38"/>
              <i n="[TOTAL_SALES_TABLE_NEW].[PRODUCTNAME].&amp;[Mountain-200 Silver, 42]" c="Mountain-200 Silver, 42"/>
              <i n="[TOTAL_SALES_TABLE_NEW].[PRODUCTNAME].&amp;[Mountain-200 Silver, 46]" c="Mountain-200 Silver, 46"/>
              <i n="[TOTAL_SALES_TABLE_NEW].[PRODUCTNAME].&amp;[Mountain-400-W Silver, 38]" c="Mountain-400-W Silver, 38"/>
              <i n="[TOTAL_SALES_TABLE_NEW].[PRODUCTNAME].&amp;[Mountain-400-W Silver, 40]" c="Mountain-400-W Silver, 40"/>
              <i n="[TOTAL_SALES_TABLE_NEW].[PRODUCTNAME].&amp;[Mountain-400-W Silver, 42]" c="Mountain-400-W Silver, 42"/>
              <i n="[TOTAL_SALES_TABLE_NEW].[PRODUCTNAME].&amp;[Mountain-400-W Silver, 46]" c="Mountain-400-W Silver, 46"/>
              <i n="[TOTAL_SALES_TABLE_NEW].[PRODUCTNAME].&amp;[Mountain-500 Black, 40]" c="Mountain-500 Black, 40"/>
              <i n="[TOTAL_SALES_TABLE_NEW].[PRODUCTNAME].&amp;[Mountain-500 Black, 42]" c="Mountain-500 Black, 42"/>
              <i n="[TOTAL_SALES_TABLE_NEW].[PRODUCTNAME].&amp;[Mountain-500 Black, 44]" c="Mountain-500 Black, 44"/>
              <i n="[TOTAL_SALES_TABLE_NEW].[PRODUCTNAME].&amp;[Mountain-500 Black, 48]" c="Mountain-500 Black, 48"/>
              <i n="[TOTAL_SALES_TABLE_NEW].[PRODUCTNAME].&amp;[Mountain-500 Black, 52]" c="Mountain-500 Black, 52"/>
              <i n="[TOTAL_SALES_TABLE_NEW].[PRODUCTNAME].&amp;[Mountain-500 Silver, 40]" c="Mountain-500 Silver, 40"/>
              <i n="[TOTAL_SALES_TABLE_NEW].[PRODUCTNAME].&amp;[Mountain-500 Silver, 42]" c="Mountain-500 Silver, 42"/>
              <i n="[TOTAL_SALES_TABLE_NEW].[PRODUCTNAME].&amp;[Mountain-500 Silver, 44]" c="Mountain-500 Silver, 44"/>
              <i n="[TOTAL_SALES_TABLE_NEW].[PRODUCTNAME].&amp;[Mountain-500 Silver, 48]" c="Mountain-500 Silver, 48"/>
              <i n="[TOTAL_SALES_TABLE_NEW].[PRODUCTNAME].&amp;[Mountain-500 Silver, 52]" c="Mountain-500 Silver, 52"/>
              <i n="[TOTAL_SALES_TABLE_NEW].[PRODUCTNAME].&amp;[Patch Kit/8 Patches]" c="Patch Kit/8 Patches"/>
              <i n="[TOTAL_SALES_TABLE_NEW].[PRODUCTNAME].&amp;[Racing Socks, L]" c="Racing Socks, L"/>
              <i n="[TOTAL_SALES_TABLE_NEW].[PRODUCTNAME].&amp;[Racing Socks, M]" c="Racing Socks, M"/>
              <i n="[TOTAL_SALES_TABLE_NEW].[PRODUCTNAME].&amp;[Road Bottle Cage]" c="Road Bottle Cage"/>
              <i n="[TOTAL_SALES_TABLE_NEW].[PRODUCTNAME].&amp;[Road Tire Tube]" c="Road Tire Tube"/>
              <i n="[TOTAL_SALES_TABLE_NEW].[PRODUCTNAME].&amp;[Road-150 Red, 44]" c="Road-150 Red, 44"/>
              <i n="[TOTAL_SALES_TABLE_NEW].[PRODUCTNAME].&amp;[Road-150 Red, 48]" c="Road-150 Red, 48"/>
              <i n="[TOTAL_SALES_TABLE_NEW].[PRODUCTNAME].&amp;[Road-150 Red, 52]" c="Road-150 Red, 52"/>
              <i n="[TOTAL_SALES_TABLE_NEW].[PRODUCTNAME].&amp;[Road-150 Red, 56]" c="Road-150 Red, 56"/>
              <i n="[TOTAL_SALES_TABLE_NEW].[PRODUCTNAME].&amp;[Road-150 Red, 62]" c="Road-150 Red, 62"/>
              <i n="[TOTAL_SALES_TABLE_NEW].[PRODUCTNAME].&amp;[Road-250 Black, 44]" c="Road-250 Black, 44"/>
              <i n="[TOTAL_SALES_TABLE_NEW].[PRODUCTNAME].&amp;[Road-250 Black, 48]" c="Road-250 Black, 48"/>
              <i n="[TOTAL_SALES_TABLE_NEW].[PRODUCTNAME].&amp;[Road-250 Black, 52]" c="Road-250 Black, 52"/>
              <i n="[TOTAL_SALES_TABLE_NEW].[PRODUCTNAME].&amp;[Road-250 Black, 58]" c="Road-250 Black, 58"/>
              <i n="[TOTAL_SALES_TABLE_NEW].[PRODUCTNAME].&amp;[Road-250 Red, 44]" c="Road-250 Red, 44"/>
              <i n="[TOTAL_SALES_TABLE_NEW].[PRODUCTNAME].&amp;[Road-250 Red, 48]" c="Road-250 Red, 48"/>
              <i n="[TOTAL_SALES_TABLE_NEW].[PRODUCTNAME].&amp;[Road-250 Red, 52]" c="Road-250 Red, 52"/>
              <i n="[TOTAL_SALES_TABLE_NEW].[PRODUCTNAME].&amp;[Road-250 Red, 58]" c="Road-250 Red, 58"/>
              <i n="[TOTAL_SALES_TABLE_NEW].[PRODUCTNAME].&amp;[Road-350-W Yellow, 40]" c="Road-350-W Yellow, 40"/>
              <i n="[TOTAL_SALES_TABLE_NEW].[PRODUCTNAME].&amp;[Road-350-W Yellow, 42]" c="Road-350-W Yellow, 42"/>
              <i n="[TOTAL_SALES_TABLE_NEW].[PRODUCTNAME].&amp;[Road-350-W Yellow, 44]" c="Road-350-W Yellow, 44"/>
              <i n="[TOTAL_SALES_TABLE_NEW].[PRODUCTNAME].&amp;[Road-350-W Yellow, 48]" c="Road-350-W Yellow, 48"/>
              <i n="[TOTAL_SALES_TABLE_NEW].[PRODUCTNAME].&amp;[Road-550-W Yellow, 38]" c="Road-550-W Yellow, 38"/>
              <i n="[TOTAL_SALES_TABLE_NEW].[PRODUCTNAME].&amp;[Road-550-W Yellow, 40]" c="Road-550-W Yellow, 40"/>
              <i n="[TOTAL_SALES_TABLE_NEW].[PRODUCTNAME].&amp;[Road-550-W Yellow, 42]" c="Road-550-W Yellow, 42"/>
              <i n="[TOTAL_SALES_TABLE_NEW].[PRODUCTNAME].&amp;[Road-550-W Yellow, 44]" c="Road-550-W Yellow, 44"/>
              <i n="[TOTAL_SALES_TABLE_NEW].[PRODUCTNAME].&amp;[Road-550-W Yellow, 48]" c="Road-550-W Yellow, 48"/>
              <i n="[TOTAL_SALES_TABLE_NEW].[PRODUCTNAME].&amp;[Road-650 Black, 44]" c="Road-650 Black, 44"/>
              <i n="[TOTAL_SALES_TABLE_NEW].[PRODUCTNAME].&amp;[Road-650 Black, 48]" c="Road-650 Black, 48"/>
              <i n="[TOTAL_SALES_TABLE_NEW].[PRODUCTNAME].&amp;[Road-650 Black, 52]" c="Road-650 Black, 52"/>
              <i n="[TOTAL_SALES_TABLE_NEW].[PRODUCTNAME].&amp;[Road-650 Black, 58]" c="Road-650 Black, 58"/>
              <i n="[TOTAL_SALES_TABLE_NEW].[PRODUCTNAME].&amp;[Road-650 Black, 60]" c="Road-650 Black, 60"/>
              <i n="[TOTAL_SALES_TABLE_NEW].[PRODUCTNAME].&amp;[Road-650 Black, 62]" c="Road-650 Black, 62"/>
              <i n="[TOTAL_SALES_TABLE_NEW].[PRODUCTNAME].&amp;[Road-650 Red, 44]" c="Road-650 Red, 44"/>
              <i n="[TOTAL_SALES_TABLE_NEW].[PRODUCTNAME].&amp;[Road-650 Red, 48]" c="Road-650 Red, 48"/>
              <i n="[TOTAL_SALES_TABLE_NEW].[PRODUCTNAME].&amp;[Road-650 Red, 52]" c="Road-650 Red, 52"/>
              <i n="[TOTAL_SALES_TABLE_NEW].[PRODUCTNAME].&amp;[Road-650 Red, 58]" c="Road-650 Red, 58"/>
              <i n="[TOTAL_SALES_TABLE_NEW].[PRODUCTNAME].&amp;[Road-650 Red, 60]" c="Road-650 Red, 60"/>
              <i n="[TOTAL_SALES_TABLE_NEW].[PRODUCTNAME].&amp;[Road-650 Red, 62]" c="Road-650 Red, 62"/>
              <i n="[TOTAL_SALES_TABLE_NEW].[PRODUCTNAME].&amp;[Road-750 Black, 44]" c="Road-750 Black, 44"/>
              <i n="[TOTAL_SALES_TABLE_NEW].[PRODUCTNAME].&amp;[Road-750 Black, 48]" c="Road-750 Black, 48"/>
              <i n="[TOTAL_SALES_TABLE_NEW].[PRODUCTNAME].&amp;[Road-750 Black, 52]" c="Road-750 Black, 52"/>
              <i n="[TOTAL_SALES_TABLE_NEW].[PRODUCTNAME].&amp;[Road-750 Black, 58]" c="Road-750 Black, 58"/>
              <i n="[TOTAL_SALES_TABLE_NEW].[PRODUCTNAME].&amp;[Short-Sleeve Classic Jersey, L]" c="Short-Sleeve Classic Jersey, L"/>
              <i n="[TOTAL_SALES_TABLE_NEW].[PRODUCTNAME].&amp;[Short-Sleeve Classic Jersey, M]" c="Short-Sleeve Classic Jersey, M"/>
              <i n="[TOTAL_SALES_TABLE_NEW].[PRODUCTNAME].&amp;[Short-Sleeve Classic Jersey, S]" c="Short-Sleeve Classic Jersey, S"/>
              <i n="[TOTAL_SALES_TABLE_NEW].[PRODUCTNAME].&amp;[Short-Sleeve Classic Jersey, XL]" c="Short-Sleeve Classic Jersey, XL"/>
              <i n="[TOTAL_SALES_TABLE_NEW].[PRODUCTNAME].&amp;[Sport-100 Helmet, Red]" c="Sport-100 Helmet, Red"/>
              <i n="[TOTAL_SALES_TABLE_NEW].[PRODUCTNAME].&amp;[Touring Tire]" c="Touring Tire"/>
              <i n="[TOTAL_SALES_TABLE_NEW].[PRODUCTNAME].&amp;[Touring Tire Tube]" c="Touring Tire Tube"/>
              <i n="[TOTAL_SALES_TABLE_NEW].[PRODUCTNAME].&amp;[Touring-1000 Blue, 46]" c="Touring-1000 Blue, 46"/>
              <i n="[TOTAL_SALES_TABLE_NEW].[PRODUCTNAME].&amp;[Touring-1000 Blue, 50]" c="Touring-1000 Blue, 50"/>
              <i n="[TOTAL_SALES_TABLE_NEW].[PRODUCTNAME].&amp;[Touring-1000 Blue, 54]" c="Touring-1000 Blue, 54"/>
              <i n="[TOTAL_SALES_TABLE_NEW].[PRODUCTNAME].&amp;[Touring-1000 Blue, 60]" c="Touring-1000 Blue, 60"/>
              <i n="[TOTAL_SALES_TABLE_NEW].[PRODUCTNAME].&amp;[Touring-1000 Yellow, 46]" c="Touring-1000 Yellow, 46"/>
              <i n="[TOTAL_SALES_TABLE_NEW].[PRODUCTNAME].&amp;[Touring-1000 Yellow, 50]" c="Touring-1000 Yellow, 50"/>
              <i n="[TOTAL_SALES_TABLE_NEW].[PRODUCTNAME].&amp;[Touring-1000 Yellow, 54]" c="Touring-1000 Yellow, 54"/>
              <i n="[TOTAL_SALES_TABLE_NEW].[PRODUCTNAME].&amp;[Touring-1000 Yellow, 60]" c="Touring-1000 Yellow, 60"/>
              <i n="[TOTAL_SALES_TABLE_NEW].[PRODUCTNAME].&amp;[Touring-2000 Blue, 46]" c="Touring-2000 Blue, 46"/>
              <i n="[TOTAL_SALES_TABLE_NEW].[PRODUCTNAME].&amp;[Touring-2000 Blue, 50]" c="Touring-2000 Blue, 50"/>
              <i n="[TOTAL_SALES_TABLE_NEW].[PRODUCTNAME].&amp;[Touring-2000 Blue, 54]" c="Touring-2000 Blue, 54"/>
              <i n="[TOTAL_SALES_TABLE_NEW].[PRODUCTNAME].&amp;[Touring-2000 Blue, 60]" c="Touring-2000 Blue, 60"/>
              <i n="[TOTAL_SALES_TABLE_NEW].[PRODUCTNAME].&amp;[Touring-3000 Blue, 44]" c="Touring-3000 Blue, 44"/>
              <i n="[TOTAL_SALES_TABLE_NEW].[PRODUCTNAME].&amp;[Touring-3000 Blue, 50]" c="Touring-3000 Blue, 50"/>
              <i n="[TOTAL_SALES_TABLE_NEW].[PRODUCTNAME].&amp;[Touring-3000 Blue, 54]" c="Touring-3000 Blue, 54"/>
              <i n="[TOTAL_SALES_TABLE_NEW].[PRODUCTNAME].&amp;[Touring-3000 Blue, 58]" c="Touring-3000 Blue, 58"/>
              <i n="[TOTAL_SALES_TABLE_NEW].[PRODUCTNAME].&amp;[Touring-3000 Blue, 62]" c="Touring-3000 Blue, 62"/>
              <i n="[TOTAL_SALES_TABLE_NEW].[PRODUCTNAME].&amp;[Touring-3000 Yellow, 44]" c="Touring-3000 Yellow, 44"/>
              <i n="[TOTAL_SALES_TABLE_NEW].[PRODUCTNAME].&amp;[Touring-3000 Yellow, 50]" c="Touring-3000 Yellow, 50"/>
              <i n="[TOTAL_SALES_TABLE_NEW].[PRODUCTNAME].&amp;[Touring-3000 Yellow, 54]" c="Touring-3000 Yellow, 54"/>
              <i n="[TOTAL_SALES_TABLE_NEW].[PRODUCTNAME].&amp;[Touring-3000 Yellow, 58]" c="Touring-3000 Yellow, 58"/>
              <i n="[TOTAL_SALES_TABLE_NEW].[PRODUCTNAME].&amp;[Touring-3000 Yellow, 62]" c="Touring-3000 Yellow, 62"/>
              <i n="[TOTAL_SALES_TABLE_NEW].[PRODUCTNAME].&amp;[Water Bottle - 30 oz.]" c="Water Bottle - 30 oz."/>
              <i n="[TOTAL_SALES_TABLE_NEW].[PRODUCTNAME].&amp;[Women's Mountain Shorts, L]" c="Women's Mountain Shorts, L"/>
              <i n="[TOTAL_SALES_TABLE_NEW].[PRODUCTNAME].&amp;[Women's Mountain Shorts, M]" c="Women's Mountain Shorts, M"/>
              <i n="[TOTAL_SALES_TABLE_NEW].[PRODUCTNAME].&amp;[Women's Mountain Shorts, S]" c="Women's Mountain Shorts, S"/>
              <i n="[TOTAL_SALES_TABLE_NEW].[PRODUCTNAME].&amp;[All-Purpose Bike Stand]" c="All-Purpose Bike Stand" nd="1"/>
              <i n="[TOTAL_SALES_TABLE_NEW].[PRODUCTNAME].&amp;[Hitch Rack - 4-Bike]" c="Hitch Rack - 4-Bike" nd="1"/>
              <i n="[TOTAL_SALES_TABLE_NEW].[PRODUCTNAME].&amp;[HL Mountain Tire]" c="HL Mountain Tire" nd="1"/>
            </range>
          </ranges>
        </level>
      </levels>
      <selections count="3">
        <selection n="[TOTAL_SALES_TABLE_NEW].[PRODUCTNAME].&amp;[Bike Wash - Dissolver]"/>
        <selection n="[TOTAL_SALES_TABLE_NEW].[PRODUCTNAME].&amp;[Classic Vest, M]"/>
        <selection n="[TOTAL_SALES_TABLE_NEW].[PRODUCTNAME].&amp;[Classic Vest, 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D3D65BE9-6116-4087-A93C-1C9C640B6EE5}" cache="Slicer_PRODUCTNAME" caption="PRODUCTNAME" startItem="2" level="1" rowHeight="241300"/>
  <slicer name="PRODUCTNAME 1" xr10:uid="{8CD60B2B-6585-43DB-95AE-A7D2ACB2BF53}" cache="Slicer_PRODUCTNAME1" caption="PRODUCTNAME" startItem="1" level="1" rowHeight="241300"/>
  <slicer name="PRODUCTNAME 2" xr10:uid="{99244EAA-4BCA-4CFC-A790-07C0D54F4E63}" cache="Slicer_PRODUCTNAME2" caption="PRODUCTNAME" startItem="2" level="1" rowHeight="241300"/>
  <slicer name="PRODUCTCOLOR" xr10:uid="{84B62D53-2FC9-46A0-BF64-E2BBF91A4B48}" cache="Slicer_PRODUCTCOLOR" caption="PRODUCTCOLO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D3D0C2-D0AC-4A12-BC28-78593C662FCC}" cache="Slicer_Region" caption="Region" level="1" rowHeight="241300"/>
  <slicer name="Country" xr10:uid="{C9EE7A30-8D89-4E0F-B680-106712319FFB}" cache="Slicer_Country" caption="Count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Territory" xr10:uid="{2EC90E5C-D0D5-4464-809F-BCB29652C4A9}" cache="Slicer_Country_Territory" caption="Country_Territory" startItem="6" level="1" rowHeight="241300"/>
  <slicer name="UN_region" xr10:uid="{19B87D5D-4EBC-4317-8B93-DCFFD52F6035}" cache="Slicer_UN_region" caption="UN_region" rowHeight="241300"/>
  <slicer name="Country_Territory 1" xr10:uid="{51D66F4C-715D-4CD0-8501-0D457B9603EF}" cache="Slicer_Country_Territory1" caption="Country_Territory" level="1" rowHeight="241300"/>
  <slicer name="UN_region 1" xr10:uid="{28A031CC-4553-4634-B3F2-64228F357EBB}" cache="Slicer_UN_region1" caption="UN_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3CC2CB-89BA-4EEC-A727-73893480F109}" name="TOTAL_TAX_TABLE_NEW" displayName="TOTAL_TAX_TABLE_NEW" ref="A1:B8" tableType="queryTable" totalsRowShown="0">
  <autoFilter ref="A1:B8" xr:uid="{953CC2CB-89BA-4EEC-A727-73893480F109}"/>
  <tableColumns count="2">
    <tableColumn id="1" xr3:uid="{824CD642-FD97-4D51-B984-A72B550AD9A1}" uniqueName="1" name="TOTAL_TAX_AMOUNT" queryTableFieldId="1"/>
    <tableColumn id="2" xr3:uid="{B994F975-4B35-4BC2-ACC8-98E354B356E9}" uniqueName="2" name="PRODUCTCOLOR" queryTableFieldId="2" dataDxfId="1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BB1151F-AF7E-4B97-BF6F-8F5391A257AE}" name="Total_World_Bank_Estimate_greaterthan" displayName="Total_World_Bank_Estimate_greaterthan" ref="A1:B11" tableType="queryTable" totalsRowShown="0">
  <autoFilter ref="A1:B11" xr:uid="{8BB1151F-AF7E-4B97-BF6F-8F5391A257AE}"/>
  <tableColumns count="2">
    <tableColumn id="1" xr3:uid="{A6CADE90-1161-4EA7-9F6D-EE97A4110055}" uniqueName="1" name="Total_World_Bank_Estimate" queryTableFieldId="1"/>
    <tableColumn id="2" xr3:uid="{8B1D2604-9DBA-4DA8-B4EE-DC4A337CD690}" uniqueName="2" name="Country_Territory"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437336-1A86-4FC3-968E-9C4EB0964E24}" name="TOTAL_SALES_TABLE_NEW" displayName="TOTAL_SALES_TABLE_NEW" ref="A1:B121" tableType="queryTable" totalsRowShown="0">
  <autoFilter ref="A1:B121" xr:uid="{B7437336-1A86-4FC3-968E-9C4EB0964E24}"/>
  <tableColumns count="2">
    <tableColumn id="1" xr3:uid="{A5AD1486-34F4-413A-B922-141DB73B16C2}" uniqueName="1" name="TOTAL_SALES_AMOUNT" queryTableFieldId="1"/>
    <tableColumn id="2" xr3:uid="{D71A4848-667B-438C-A338-BDEED9BBC532}" uniqueName="2" name="PRODUCTNAME" queryTableFieldId="2"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0B8057-92DF-4873-8FAE-C2D74B497BB8}" name="TOTAL_PRODUCT_COST_TABLE_NEW" displayName="TOTAL_PRODUCT_COST_TABLE_NEW" ref="A1:D121" tableType="queryTable" totalsRowShown="0">
  <autoFilter ref="A1:D121" xr:uid="{DD0B8057-92DF-4873-8FAE-C2D74B497BB8}"/>
  <tableColumns count="4">
    <tableColumn id="1" xr3:uid="{047CE564-0096-4501-A0F8-03AC2650D583}" uniqueName="1" name="TOTAL_PRODUCT_COST" queryTableFieldId="1"/>
    <tableColumn id="2" xr3:uid="{A5924842-9004-44CB-A438-F67CF25DF513}" uniqueName="2" name="PRODUCTNAME" queryTableFieldId="2" dataDxfId="11"/>
    <tableColumn id="3" xr3:uid="{66448D8B-EB1E-40E9-9B95-ED574C4C73F6}" uniqueName="3" name="PROPOTION" queryTableFieldId="3" dataDxfId="10">
      <calculatedColumnFormula>A2/D2</calculatedColumnFormula>
    </tableColumn>
    <tableColumn id="5" xr3:uid="{64439E63-4DEC-428D-A617-E4CF57740B56}" uniqueName="5" name="Column3" queryTableFieldId="5" dataDxfId="9">
      <calculatedColumnFormula>SUM(TOTAL_PRODUCT_COST_TABLE_NEW[TOTAL_PRODUCT_COST])</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841106-9966-4B7C-BF39-205E51D88D54}" name="TOTAL_FREIGHT_TABLES_NEW" displayName="TOTAL_FREIGHT_TABLES_NEW" ref="A1:B121" tableType="queryTable" totalsRowShown="0">
  <autoFilter ref="A1:B121" xr:uid="{6C841106-9966-4B7C-BF39-205E51D88D54}"/>
  <tableColumns count="2">
    <tableColumn id="1" xr3:uid="{D38DD389-4CFE-41C0-A927-5BF673278A78}" uniqueName="1" name="TOTAL_FREIGHT" queryTableFieldId="1"/>
    <tableColumn id="2" xr3:uid="{E52CCA9A-47BE-4F37-8CDB-BB56AE92A9CA}" uniqueName="2" name="PRODUCTNAME" queryTableFieldId="2"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27A32A-250F-4BBE-8E0E-B754732D5ED2}" name="SALES_AMOUNT_AND_FREIGHT" displayName="SALES_AMOUNT_AND_FREIGHT" ref="A1:C7" tableType="queryTable" totalsRowShown="0">
  <autoFilter ref="A1:C7" xr:uid="{6A27A32A-250F-4BBE-8E0E-B754732D5ED2}"/>
  <tableColumns count="3">
    <tableColumn id="1" xr3:uid="{1894FA75-C78C-4D23-9223-225AD2E330CC}" uniqueName="1" name="TOTAL_SALES_AMOUNT" queryTableFieldId="1"/>
    <tableColumn id="2" xr3:uid="{A5F47BFA-EDE1-4C23-B0BD-B8D28BEFE893}" uniqueName="2" name="TOTAL_FREIGHT" queryTableFieldId="2"/>
    <tableColumn id="3" xr3:uid="{2FD427E5-0320-42BE-9D84-15DB1E408DF5}" uniqueName="3" name="Country" queryTableFieldId="3"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3EFE09-3064-4C70-B6BE-7DE9D5F834BC}" name="TAX_AMOUNT_FOR_REGION" displayName="TAX_AMOUNT_FOR_REGION" ref="A1:D11" tableType="queryTable" totalsRowShown="0">
  <autoFilter ref="A1:D11" xr:uid="{E13EFE09-3064-4C70-B6BE-7DE9D5F834BC}"/>
  <tableColumns count="4">
    <tableColumn id="1" xr3:uid="{254CCDEA-526F-473C-BB94-F1A0717D4F14}" uniqueName="1" name="Total_Tax_Amount" queryTableFieldId="1"/>
    <tableColumn id="2" xr3:uid="{6CC4D5D1-08F3-487A-8060-286244D7CC59}" uniqueName="2" name="Region" queryTableFieldId="2" dataDxfId="6"/>
    <tableColumn id="3" xr3:uid="{553B296D-26F0-4E9A-A431-83DC1C8063AE}" uniqueName="3" name="PERCENTAGE" queryTableFieldId="3" dataDxfId="5">
      <calculatedColumnFormula>A2/D2*100</calculatedColumnFormula>
    </tableColumn>
    <tableColumn id="4" xr3:uid="{6765E63B-A0B3-46A1-B32C-22319C412E56}" uniqueName="4" name="Column1" queryTableFieldId="4" dataDxfId="4">
      <calculatedColumnFormula>SUM(TAX_AMOUNT_FOR_REGION[Total_Tax_Amount])</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B922D2-1CAE-4812-AC20-BCA9DA60CA19}" name="UNITED_NATIONS_ESTIMATE_EUROPE" displayName="UNITED_NATIONS_ESTIMATE_EUROPE" ref="A1:B46" tableType="queryTable" totalsRowShown="0">
  <autoFilter ref="A1:B46" xr:uid="{F9B922D2-1CAE-4812-AC20-BCA9DA60CA19}"/>
  <tableColumns count="2">
    <tableColumn id="1" xr3:uid="{9B790A19-5BA6-443F-8E08-83A9F775D56D}" uniqueName="1" name="United_Nations_Estimate" queryTableFieldId="1"/>
    <tableColumn id="2" xr3:uid="{A79E6B71-A8FE-46DE-B604-1E7B8367F02F}" uniqueName="2" name="Country_Territory" queryTableFieldId="2"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E1AFB4-7CF2-4B36-952F-1DE1518F2C96}" name="TOTAL_WORLD_BANK_ESTIMATE_UN_REGION" displayName="TOTAL_WORLD_BANK_ESTIMATE_UN_REGION" ref="A1:B6" tableType="queryTable" totalsRowShown="0">
  <autoFilter ref="A1:B6" xr:uid="{A0E1AFB4-7CF2-4B36-952F-1DE1518F2C96}"/>
  <tableColumns count="2">
    <tableColumn id="1" xr3:uid="{4D6D7B96-00DF-4F5E-AF8E-62AC14520EE1}" uniqueName="1" name="Total_World_Bank_Estimate" queryTableFieldId="1"/>
    <tableColumn id="2" xr3:uid="{77A198CB-E028-47EF-A25B-C298FE76F40A}" uniqueName="2" name="UN_region" queryTableFieldId="2" dataDxf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461CC0D-C9D1-47D3-BC80-5F1C929DF8D9}" name="Average_World_Bank_Estimate_greaterthan" displayName="Average_World_Bank_Estimate_greaterthan" ref="A1:B5" tableType="queryTable" totalsRowShown="0">
  <autoFilter ref="A1:B5" xr:uid="{9461CC0D-C9D1-47D3-BC80-5F1C929DF8D9}"/>
  <tableColumns count="2">
    <tableColumn id="1" xr3:uid="{C6209850-2EF3-471D-BD99-779D10341C19}" uniqueName="1" name="Average_World_Bank_Estimate" queryTableFieldId="1"/>
    <tableColumn id="2" xr3:uid="{F17908A7-BE85-47C7-A37D-C3A428BC2C14}" uniqueName="2" name="UN_region" queryTableFieldId="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6C9A6-8ABB-462C-A900-24CADD1083C7}">
  <dimension ref="A3:B11"/>
  <sheetViews>
    <sheetView showGridLines="0" workbookViewId="0">
      <selection activeCell="B20" sqref="B20"/>
    </sheetView>
  </sheetViews>
  <sheetFormatPr defaultRowHeight="15" x14ac:dyDescent="0.25"/>
  <cols>
    <col min="1" max="1" width="13.140625" bestFit="1" customWidth="1"/>
    <col min="2" max="2" width="27.5703125" bestFit="1" customWidth="1"/>
  </cols>
  <sheetData>
    <row r="3" spans="1:2" x14ac:dyDescent="0.25">
      <c r="A3" s="1" t="s">
        <v>206</v>
      </c>
      <c r="B3" t="s">
        <v>211</v>
      </c>
    </row>
    <row r="4" spans="1:2" x14ac:dyDescent="0.25">
      <c r="A4" s="2" t="s">
        <v>126</v>
      </c>
      <c r="B4">
        <v>336759.74273252487</v>
      </c>
    </row>
    <row r="5" spans="1:2" x14ac:dyDescent="0.25">
      <c r="A5" s="2" t="s">
        <v>127</v>
      </c>
      <c r="B5">
        <v>176379.40456771851</v>
      </c>
    </row>
    <row r="6" spans="1:2" x14ac:dyDescent="0.25">
      <c r="A6" s="2" t="s">
        <v>130</v>
      </c>
      <c r="B6">
        <v>34809.335228592157</v>
      </c>
    </row>
    <row r="7" spans="1:2" x14ac:dyDescent="0.25">
      <c r="A7" s="2" t="s">
        <v>125</v>
      </c>
      <c r="B7">
        <v>572774.05235671997</v>
      </c>
    </row>
    <row r="8" spans="1:2" x14ac:dyDescent="0.25">
      <c r="A8" s="2" t="s">
        <v>124</v>
      </c>
      <c r="B8">
        <v>183568.11257314682</v>
      </c>
    </row>
    <row r="9" spans="1:2" x14ac:dyDescent="0.25">
      <c r="A9" s="2" t="s">
        <v>129</v>
      </c>
      <c r="B9">
        <v>408.50560855865479</v>
      </c>
    </row>
    <row r="10" spans="1:2" x14ac:dyDescent="0.25">
      <c r="A10" s="2" t="s">
        <v>128</v>
      </c>
      <c r="B10">
        <v>295943.15244483948</v>
      </c>
    </row>
    <row r="11" spans="1:2" x14ac:dyDescent="0.25">
      <c r="A11" s="2" t="s">
        <v>207</v>
      </c>
      <c r="B11">
        <v>1600642.3055121005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25C0-996A-4371-9655-E91774CADB40}">
  <dimension ref="A3:C6"/>
  <sheetViews>
    <sheetView showGridLines="0" workbookViewId="0">
      <selection activeCell="B19" sqref="B19"/>
    </sheetView>
  </sheetViews>
  <sheetFormatPr defaultRowHeight="15" x14ac:dyDescent="0.25"/>
  <cols>
    <col min="1" max="1" width="13.140625" bestFit="1" customWidth="1"/>
    <col min="2" max="2" width="22" bestFit="1" customWidth="1"/>
    <col min="3" max="3" width="29.28515625" bestFit="1" customWidth="1"/>
  </cols>
  <sheetData>
    <row r="3" spans="1:3" x14ac:dyDescent="0.25">
      <c r="A3" s="1" t="s">
        <v>206</v>
      </c>
      <c r="B3" t="s">
        <v>209</v>
      </c>
      <c r="C3" t="s">
        <v>210</v>
      </c>
    </row>
    <row r="4" spans="1:3" x14ac:dyDescent="0.25">
      <c r="A4" s="2" t="s">
        <v>134</v>
      </c>
      <c r="B4" s="3">
        <v>226375.61619321257</v>
      </c>
      <c r="C4" s="3">
        <v>9036265.6512658596</v>
      </c>
    </row>
    <row r="5" spans="1:3" x14ac:dyDescent="0.25">
      <c r="A5" s="2" t="s">
        <v>137</v>
      </c>
      <c r="B5" s="3">
        <v>72286.065496005118</v>
      </c>
      <c r="C5" s="3">
        <v>2885522.3518364429</v>
      </c>
    </row>
    <row r="6" spans="1:3" x14ac:dyDescent="0.25">
      <c r="A6" s="2" t="s">
        <v>207</v>
      </c>
      <c r="B6" s="3">
        <v>298661.68168921769</v>
      </c>
      <c r="C6" s="3">
        <v>11921788.003102303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8506-F103-42B4-AFB2-41BC4FBAF8ED}">
  <dimension ref="A1:C7"/>
  <sheetViews>
    <sheetView showGridLines="0" workbookViewId="0">
      <selection activeCell="F13" sqref="F13"/>
    </sheetView>
  </sheetViews>
  <sheetFormatPr defaultRowHeight="15" x14ac:dyDescent="0.25"/>
  <cols>
    <col min="1" max="1" width="24.85546875" bestFit="1" customWidth="1"/>
    <col min="2" max="2" width="17.42578125" bestFit="1" customWidth="1"/>
    <col min="3" max="3" width="15.42578125" bestFit="1" customWidth="1"/>
  </cols>
  <sheetData>
    <row r="1" spans="1:3" x14ac:dyDescent="0.25">
      <c r="A1" t="s">
        <v>122</v>
      </c>
      <c r="B1" t="s">
        <v>131</v>
      </c>
      <c r="C1" t="s">
        <v>133</v>
      </c>
    </row>
    <row r="2" spans="1:3" x14ac:dyDescent="0.25">
      <c r="A2">
        <v>9036265.6512658596</v>
      </c>
      <c r="B2">
        <v>226375.61619321257</v>
      </c>
      <c r="C2" t="s">
        <v>134</v>
      </c>
    </row>
    <row r="3" spans="1:3" x14ac:dyDescent="0.25">
      <c r="A3">
        <v>1955981.8696477413</v>
      </c>
      <c r="B3">
        <v>49269.448761023581</v>
      </c>
      <c r="C3" t="s">
        <v>135</v>
      </c>
    </row>
    <row r="4" spans="1:3" x14ac:dyDescent="0.25">
      <c r="A4">
        <v>2635721.7275135517</v>
      </c>
      <c r="B4">
        <v>66025.698032997549</v>
      </c>
      <c r="C4" t="s">
        <v>136</v>
      </c>
    </row>
    <row r="5" spans="1:3" x14ac:dyDescent="0.25">
      <c r="A5">
        <v>2885522.3518364429</v>
      </c>
      <c r="B5">
        <v>72286.065496005118</v>
      </c>
      <c r="C5" t="s">
        <v>137</v>
      </c>
    </row>
    <row r="6" spans="1:3" x14ac:dyDescent="0.25">
      <c r="A6">
        <v>3381190.2284636497</v>
      </c>
      <c r="B6">
        <v>84706.124548450112</v>
      </c>
      <c r="C6" t="s">
        <v>138</v>
      </c>
    </row>
    <row r="7" spans="1:3" x14ac:dyDescent="0.25">
      <c r="A7">
        <v>9336184.5396800041</v>
      </c>
      <c r="B7">
        <v>234322.66574433446</v>
      </c>
      <c r="C7" t="s">
        <v>139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7A4E1-B96E-4C55-A89A-EE3F99ECD244}">
  <dimension ref="A3:B8"/>
  <sheetViews>
    <sheetView showGridLines="0" workbookViewId="0">
      <selection activeCell="B18" sqref="B18"/>
    </sheetView>
  </sheetViews>
  <sheetFormatPr defaultRowHeight="15" x14ac:dyDescent="0.25"/>
  <cols>
    <col min="1" max="1" width="13.140625" bestFit="1" customWidth="1"/>
    <col min="2" max="2" width="19.42578125" bestFit="1" customWidth="1"/>
  </cols>
  <sheetData>
    <row r="3" spans="1:2" x14ac:dyDescent="0.25">
      <c r="A3" s="1" t="s">
        <v>206</v>
      </c>
      <c r="B3" t="s">
        <v>208</v>
      </c>
    </row>
    <row r="4" spans="1:2" x14ac:dyDescent="0.25">
      <c r="A4" s="2" t="s">
        <v>134</v>
      </c>
      <c r="B4" s="3">
        <v>30.863109305094795</v>
      </c>
    </row>
    <row r="5" spans="1:2" x14ac:dyDescent="0.25">
      <c r="A5" s="2" t="s">
        <v>201</v>
      </c>
      <c r="B5" s="3">
        <v>1.0221270662470078E-2</v>
      </c>
    </row>
    <row r="6" spans="1:2" x14ac:dyDescent="0.25">
      <c r="A6" s="2" t="s">
        <v>136</v>
      </c>
      <c r="B6" s="3">
        <v>9.0059156764696162</v>
      </c>
    </row>
    <row r="7" spans="1:2" x14ac:dyDescent="0.25">
      <c r="A7" s="2" t="s">
        <v>137</v>
      </c>
      <c r="B7" s="3">
        <v>9.8584561726638338</v>
      </c>
    </row>
    <row r="8" spans="1:2" x14ac:dyDescent="0.25">
      <c r="A8" s="2" t="s">
        <v>207</v>
      </c>
      <c r="B8" s="3">
        <v>49.737702424890713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B233-FE8E-48FB-B834-98A4D7FB238B}">
  <dimension ref="A1:D11"/>
  <sheetViews>
    <sheetView showGridLines="0" workbookViewId="0">
      <selection activeCell="G12" sqref="G12"/>
    </sheetView>
  </sheetViews>
  <sheetFormatPr defaultRowHeight="15" x14ac:dyDescent="0.25"/>
  <cols>
    <col min="1" max="1" width="20.140625" bestFit="1" customWidth="1"/>
    <col min="2" max="2" width="15.42578125" bestFit="1" customWidth="1"/>
  </cols>
  <sheetData>
    <row r="1" spans="1:4" x14ac:dyDescent="0.25">
      <c r="A1" t="s">
        <v>199</v>
      </c>
      <c r="B1" t="s">
        <v>200</v>
      </c>
      <c r="C1" t="s">
        <v>198</v>
      </c>
      <c r="D1" t="s">
        <v>195</v>
      </c>
    </row>
    <row r="2" spans="1:4" x14ac:dyDescent="0.25">
      <c r="A2">
        <v>724880.06164991856</v>
      </c>
      <c r="B2" t="s">
        <v>134</v>
      </c>
      <c r="C2">
        <f t="shared" ref="C2:C11" si="0">A2/D2*100</f>
        <v>30.863109305094795</v>
      </c>
      <c r="D2">
        <f>SUM(TAX_AMOUNT_FOR_REGION[Total_Tax_Amount])</f>
        <v>2348694.2112156451</v>
      </c>
    </row>
    <row r="3" spans="1:4" x14ac:dyDescent="0.25">
      <c r="A3">
        <v>158227.5902300179</v>
      </c>
      <c r="B3" t="s">
        <v>135</v>
      </c>
      <c r="C3">
        <f t="shared" si="0"/>
        <v>6.7368322991745249</v>
      </c>
      <c r="D3">
        <f>SUM(TAX_AMOUNT_FOR_REGION[Total_Tax_Amount])</f>
        <v>2348694.2112156451</v>
      </c>
    </row>
    <row r="4" spans="1:4" x14ac:dyDescent="0.25">
      <c r="A4">
        <v>240.06639236211777</v>
      </c>
      <c r="B4" t="s">
        <v>201</v>
      </c>
      <c r="C4">
        <f t="shared" si="0"/>
        <v>1.0221270662470078E-2</v>
      </c>
      <c r="D4">
        <f>SUM(TAX_AMOUNT_FOR_REGION[Total_Tax_Amount])</f>
        <v>2348694.2112156451</v>
      </c>
    </row>
    <row r="5" spans="1:4" x14ac:dyDescent="0.25">
      <c r="A5">
        <v>211521.42016020417</v>
      </c>
      <c r="B5" t="s">
        <v>136</v>
      </c>
      <c r="C5">
        <f t="shared" si="0"/>
        <v>9.0059156764696162</v>
      </c>
      <c r="D5">
        <f>SUM(TAX_AMOUNT_FOR_REGION[Total_Tax_Amount])</f>
        <v>2348694.2112156451</v>
      </c>
    </row>
    <row r="6" spans="1:4" x14ac:dyDescent="0.25">
      <c r="A6">
        <v>231544.9894425869</v>
      </c>
      <c r="B6" t="s">
        <v>137</v>
      </c>
      <c r="C6">
        <f t="shared" si="0"/>
        <v>9.8584561726638338</v>
      </c>
      <c r="D6">
        <f>SUM(TAX_AMOUNT_FOR_REGION[Total_Tax_Amount])</f>
        <v>2348694.2112156451</v>
      </c>
    </row>
    <row r="7" spans="1:4" x14ac:dyDescent="0.25">
      <c r="A7">
        <v>522.59749266505241</v>
      </c>
      <c r="B7" t="s">
        <v>202</v>
      </c>
      <c r="C7">
        <f t="shared" si="0"/>
        <v>2.2250554804857488E-2</v>
      </c>
      <c r="D7">
        <f>SUM(TAX_AMOUNT_FOR_REGION[Total_Tax_Amount])</f>
        <v>2348694.2112156451</v>
      </c>
    </row>
    <row r="8" spans="1:4" x14ac:dyDescent="0.25">
      <c r="A8">
        <v>291989.32755282521</v>
      </c>
      <c r="B8" t="s">
        <v>203</v>
      </c>
      <c r="C8">
        <f t="shared" si="0"/>
        <v>12.431985660734284</v>
      </c>
      <c r="D8">
        <f>SUM(TAX_AMOUNT_FOR_REGION[Total_Tax_Amount])</f>
        <v>2348694.2112156451</v>
      </c>
    </row>
    <row r="9" spans="1:4" x14ac:dyDescent="0.25">
      <c r="A9">
        <v>979.10798606276512</v>
      </c>
      <c r="B9" t="s">
        <v>204</v>
      </c>
      <c r="C9">
        <f t="shared" si="0"/>
        <v>4.1687333386664888E-2</v>
      </c>
      <c r="D9">
        <f>SUM(TAX_AMOUNT_FOR_REGION[Total_Tax_Amount])</f>
        <v>2348694.2112156451</v>
      </c>
    </row>
    <row r="10" spans="1:4" x14ac:dyDescent="0.25">
      <c r="A10">
        <v>457452.07038795948</v>
      </c>
      <c r="B10" t="s">
        <v>205</v>
      </c>
      <c r="C10">
        <f t="shared" si="0"/>
        <v>19.476867963632859</v>
      </c>
      <c r="D10">
        <f>SUM(TAX_AMOUNT_FOR_REGION[Total_Tax_Amount])</f>
        <v>2348694.2112156451</v>
      </c>
    </row>
    <row r="11" spans="1:4" x14ac:dyDescent="0.25">
      <c r="A11">
        <v>271336.97992104292</v>
      </c>
      <c r="B11" t="s">
        <v>138</v>
      </c>
      <c r="C11">
        <f t="shared" si="0"/>
        <v>11.552673763376093</v>
      </c>
      <c r="D11">
        <f>SUM(TAX_AMOUNT_FOR_REGION[Total_Tax_Amount])</f>
        <v>2348694.2112156451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84989-32CC-46F8-8B83-E6C05B72AFC2}">
  <dimension ref="A1"/>
  <sheetViews>
    <sheetView showGridLines="0" workbookViewId="0">
      <selection activeCell="M3" sqref="M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549C-490C-4E24-A32E-8AED29AE8819}">
  <dimension ref="A3:B11"/>
  <sheetViews>
    <sheetView showGridLines="0" workbookViewId="0">
      <selection activeCell="E19" sqref="E19"/>
    </sheetView>
  </sheetViews>
  <sheetFormatPr defaultRowHeight="15" x14ac:dyDescent="0.25"/>
  <cols>
    <col min="1" max="1" width="22.42578125" bestFit="1" customWidth="1"/>
    <col min="2" max="2" width="31" bestFit="1" customWidth="1"/>
  </cols>
  <sheetData>
    <row r="3" spans="1:2" x14ac:dyDescent="0.25">
      <c r="A3" s="1" t="s">
        <v>206</v>
      </c>
      <c r="B3" t="s">
        <v>213</v>
      </c>
    </row>
    <row r="4" spans="1:2" x14ac:dyDescent="0.25">
      <c r="A4" s="2" t="s">
        <v>174</v>
      </c>
      <c r="B4" s="3">
        <v>18260</v>
      </c>
    </row>
    <row r="5" spans="1:2" x14ac:dyDescent="0.25">
      <c r="A5" s="2" t="s">
        <v>182</v>
      </c>
      <c r="B5" s="3">
        <v>3325</v>
      </c>
    </row>
    <row r="6" spans="1:2" x14ac:dyDescent="0.25">
      <c r="A6" s="2" t="s">
        <v>152</v>
      </c>
      <c r="B6" s="3">
        <v>480368</v>
      </c>
    </row>
    <row r="7" spans="1:2" x14ac:dyDescent="0.25">
      <c r="A7" s="2" t="s">
        <v>167</v>
      </c>
      <c r="B7" s="3">
        <v>68206</v>
      </c>
    </row>
    <row r="8" spans="1:2" x14ac:dyDescent="0.25">
      <c r="A8" s="2" t="s">
        <v>148</v>
      </c>
      <c r="B8" s="3">
        <v>594104</v>
      </c>
    </row>
    <row r="9" spans="1:2" x14ac:dyDescent="0.25">
      <c r="A9" s="2" t="s">
        <v>172</v>
      </c>
      <c r="B9" s="3">
        <v>23365</v>
      </c>
    </row>
    <row r="10" spans="1:2" x14ac:dyDescent="0.25">
      <c r="A10" s="2" t="s">
        <v>150</v>
      </c>
      <c r="B10" s="3">
        <v>504183</v>
      </c>
    </row>
    <row r="11" spans="1:2" x14ac:dyDescent="0.25">
      <c r="A11" s="2" t="s">
        <v>207</v>
      </c>
      <c r="B11" s="3">
        <v>1691811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6ECD-1069-4DB3-87D7-D1B79F7183C3}">
  <dimension ref="A1:B46"/>
  <sheetViews>
    <sheetView showGridLines="0" workbookViewId="0">
      <selection activeCell="E8" sqref="E8"/>
    </sheetView>
  </sheetViews>
  <sheetFormatPr defaultRowHeight="15" x14ac:dyDescent="0.25"/>
  <cols>
    <col min="1" max="1" width="26.42578125" bestFit="1" customWidth="1"/>
    <col min="2" max="2" width="22.42578125" bestFit="1" customWidth="1"/>
  </cols>
  <sheetData>
    <row r="1" spans="1:2" x14ac:dyDescent="0.25">
      <c r="A1" t="s">
        <v>140</v>
      </c>
      <c r="B1" t="s">
        <v>141</v>
      </c>
    </row>
    <row r="2" spans="1:2" x14ac:dyDescent="0.25">
      <c r="A2">
        <v>4259935</v>
      </c>
      <c r="B2" t="s">
        <v>137</v>
      </c>
    </row>
    <row r="3" spans="1:2" x14ac:dyDescent="0.25">
      <c r="A3">
        <v>3131378</v>
      </c>
      <c r="B3" t="s">
        <v>138</v>
      </c>
    </row>
    <row r="4" spans="1:2" x14ac:dyDescent="0.25">
      <c r="A4">
        <v>2957880</v>
      </c>
      <c r="B4" t="s">
        <v>136</v>
      </c>
    </row>
    <row r="5" spans="1:2" x14ac:dyDescent="0.25">
      <c r="A5">
        <v>2107703</v>
      </c>
      <c r="B5" t="s">
        <v>142</v>
      </c>
    </row>
    <row r="6" spans="1:2" x14ac:dyDescent="0.25">
      <c r="A6">
        <v>1778782</v>
      </c>
      <c r="B6" t="s">
        <v>143</v>
      </c>
    </row>
    <row r="7" spans="1:2" x14ac:dyDescent="0.25">
      <c r="A7">
        <v>1427381</v>
      </c>
      <c r="B7" t="s">
        <v>144</v>
      </c>
    </row>
    <row r="8" spans="1:2" x14ac:dyDescent="0.25">
      <c r="A8">
        <v>1012847</v>
      </c>
      <c r="B8" t="s">
        <v>145</v>
      </c>
    </row>
    <row r="9" spans="1:2" x14ac:dyDescent="0.25">
      <c r="A9">
        <v>812867</v>
      </c>
      <c r="B9" t="s">
        <v>146</v>
      </c>
    </row>
    <row r="10" spans="1:2" x14ac:dyDescent="0.25">
      <c r="A10">
        <v>679442</v>
      </c>
      <c r="B10" t="s">
        <v>147</v>
      </c>
    </row>
    <row r="11" spans="1:2" x14ac:dyDescent="0.25">
      <c r="A11">
        <v>594104</v>
      </c>
      <c r="B11" t="s">
        <v>148</v>
      </c>
    </row>
    <row r="12" spans="1:2" x14ac:dyDescent="0.25">
      <c r="A12">
        <v>635664</v>
      </c>
      <c r="B12" t="s">
        <v>149</v>
      </c>
    </row>
    <row r="13" spans="1:2" x14ac:dyDescent="0.25">
      <c r="A13">
        <v>504183</v>
      </c>
      <c r="B13" t="s">
        <v>150</v>
      </c>
    </row>
    <row r="14" spans="1:2" x14ac:dyDescent="0.25">
      <c r="A14">
        <v>482175</v>
      </c>
      <c r="B14" t="s">
        <v>151</v>
      </c>
    </row>
    <row r="15" spans="1:2" x14ac:dyDescent="0.25">
      <c r="A15">
        <v>480368</v>
      </c>
      <c r="B15" t="s">
        <v>152</v>
      </c>
    </row>
    <row r="16" spans="1:2" x14ac:dyDescent="0.25">
      <c r="A16">
        <v>398303</v>
      </c>
      <c r="B16" t="s">
        <v>153</v>
      </c>
    </row>
    <row r="17" spans="1:2" x14ac:dyDescent="0.25">
      <c r="A17">
        <v>284086</v>
      </c>
      <c r="B17" t="s">
        <v>154</v>
      </c>
    </row>
    <row r="18" spans="1:2" x14ac:dyDescent="0.25">
      <c r="A18">
        <v>281778</v>
      </c>
      <c r="B18" t="s">
        <v>155</v>
      </c>
    </row>
    <row r="19" spans="1:2" x14ac:dyDescent="0.25">
      <c r="A19">
        <v>297302</v>
      </c>
      <c r="B19" t="s">
        <v>156</v>
      </c>
    </row>
    <row r="20" spans="1:2" x14ac:dyDescent="0.25">
      <c r="A20">
        <v>253663</v>
      </c>
      <c r="B20" t="s">
        <v>157</v>
      </c>
    </row>
    <row r="21" spans="1:2" x14ac:dyDescent="0.25">
      <c r="A21">
        <v>214874</v>
      </c>
      <c r="B21" t="s">
        <v>158</v>
      </c>
    </row>
    <row r="22" spans="1:2" x14ac:dyDescent="0.25">
      <c r="A22">
        <v>181848</v>
      </c>
      <c r="B22" t="s">
        <v>159</v>
      </c>
    </row>
    <row r="23" spans="1:2" x14ac:dyDescent="0.25">
      <c r="A23">
        <v>200086</v>
      </c>
      <c r="B23" t="s">
        <v>160</v>
      </c>
    </row>
    <row r="24" spans="1:2" x14ac:dyDescent="0.25">
      <c r="A24">
        <v>116527</v>
      </c>
      <c r="B24" t="s">
        <v>161</v>
      </c>
    </row>
    <row r="25" spans="1:2" x14ac:dyDescent="0.25">
      <c r="A25">
        <v>84058</v>
      </c>
      <c r="B25" t="s">
        <v>162</v>
      </c>
    </row>
    <row r="26" spans="1:2" x14ac:dyDescent="0.25">
      <c r="A26">
        <v>85506</v>
      </c>
      <c r="B26" t="s">
        <v>163</v>
      </c>
    </row>
    <row r="27" spans="1:2" x14ac:dyDescent="0.25">
      <c r="A27">
        <v>68955</v>
      </c>
      <c r="B27" t="s">
        <v>164</v>
      </c>
    </row>
    <row r="28" spans="1:2" x14ac:dyDescent="0.25">
      <c r="A28">
        <v>66445</v>
      </c>
      <c r="B28" t="s">
        <v>165</v>
      </c>
    </row>
    <row r="29" spans="1:2" x14ac:dyDescent="0.25">
      <c r="A29">
        <v>63068</v>
      </c>
      <c r="B29" t="s">
        <v>166</v>
      </c>
    </row>
    <row r="30" spans="1:2" x14ac:dyDescent="0.25">
      <c r="A30">
        <v>68206</v>
      </c>
      <c r="B30" t="s">
        <v>167</v>
      </c>
    </row>
    <row r="31" spans="1:2" x14ac:dyDescent="0.25">
      <c r="A31">
        <v>61749</v>
      </c>
      <c r="B31" t="s">
        <v>168</v>
      </c>
    </row>
    <row r="32" spans="1:2" x14ac:dyDescent="0.25">
      <c r="A32">
        <v>39854</v>
      </c>
      <c r="B32" t="s">
        <v>169</v>
      </c>
    </row>
    <row r="33" spans="1:2" x14ac:dyDescent="0.25">
      <c r="A33">
        <v>37191</v>
      </c>
      <c r="B33" t="s">
        <v>170</v>
      </c>
    </row>
    <row r="34" spans="1:2" x14ac:dyDescent="0.25">
      <c r="A34">
        <v>25602</v>
      </c>
      <c r="B34" t="s">
        <v>171</v>
      </c>
    </row>
    <row r="35" spans="1:2" x14ac:dyDescent="0.25">
      <c r="A35">
        <v>23365</v>
      </c>
      <c r="B35" t="s">
        <v>172</v>
      </c>
    </row>
    <row r="36" spans="1:2" x14ac:dyDescent="0.25">
      <c r="A36">
        <v>18696</v>
      </c>
      <c r="B36" t="s">
        <v>173</v>
      </c>
    </row>
    <row r="37" spans="1:2" x14ac:dyDescent="0.25">
      <c r="A37">
        <v>18260</v>
      </c>
      <c r="B37" t="s">
        <v>174</v>
      </c>
    </row>
    <row r="38" spans="1:2" x14ac:dyDescent="0.25">
      <c r="A38">
        <v>17721</v>
      </c>
      <c r="B38" t="s">
        <v>175</v>
      </c>
    </row>
    <row r="39" spans="1:2" x14ac:dyDescent="0.25">
      <c r="A39">
        <v>13680</v>
      </c>
      <c r="B39" t="s">
        <v>176</v>
      </c>
    </row>
    <row r="40" spans="1:2" x14ac:dyDescent="0.25">
      <c r="A40">
        <v>13881</v>
      </c>
      <c r="B40" t="s">
        <v>177</v>
      </c>
    </row>
    <row r="41" spans="1:2" x14ac:dyDescent="0.25">
      <c r="A41">
        <v>9412</v>
      </c>
      <c r="B41" t="s">
        <v>178</v>
      </c>
    </row>
    <row r="42" spans="1:2" x14ac:dyDescent="0.25">
      <c r="A42">
        <v>8596</v>
      </c>
      <c r="B42" t="s">
        <v>179</v>
      </c>
    </row>
    <row r="43" spans="1:2" x14ac:dyDescent="0.25">
      <c r="A43">
        <v>5809</v>
      </c>
      <c r="B43" t="s">
        <v>180</v>
      </c>
    </row>
    <row r="44" spans="1:2" x14ac:dyDescent="0.25">
      <c r="A44">
        <v>6608</v>
      </c>
      <c r="B44" t="s">
        <v>181</v>
      </c>
    </row>
    <row r="45" spans="1:2" x14ac:dyDescent="0.25">
      <c r="A45">
        <v>3325</v>
      </c>
      <c r="B45" t="s">
        <v>182</v>
      </c>
    </row>
    <row r="46" spans="1:2" x14ac:dyDescent="0.25">
      <c r="A46">
        <v>1702</v>
      </c>
      <c r="B46" t="s">
        <v>183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DEC3-840E-4309-AF6A-CE6F1459922A}">
  <dimension ref="A3:B9"/>
  <sheetViews>
    <sheetView showGridLines="0" workbookViewId="0">
      <selection activeCell="B16" sqref="B16"/>
    </sheetView>
  </sheetViews>
  <sheetFormatPr defaultRowHeight="15" x14ac:dyDescent="0.25"/>
  <cols>
    <col min="1" max="1" width="13.140625" bestFit="1" customWidth="1"/>
    <col min="2" max="2" width="33.28515625" bestFit="1" customWidth="1"/>
  </cols>
  <sheetData>
    <row r="3" spans="1:2" x14ac:dyDescent="0.25">
      <c r="A3" s="1" t="s">
        <v>206</v>
      </c>
      <c r="B3" t="s">
        <v>214</v>
      </c>
    </row>
    <row r="4" spans="1:2" x14ac:dyDescent="0.25">
      <c r="A4" s="2" t="s">
        <v>186</v>
      </c>
      <c r="B4" s="3">
        <v>2938010</v>
      </c>
    </row>
    <row r="5" spans="1:2" x14ac:dyDescent="0.25">
      <c r="A5" s="2" t="s">
        <v>187</v>
      </c>
      <c r="B5" s="3">
        <v>33505874</v>
      </c>
    </row>
    <row r="6" spans="1:2" x14ac:dyDescent="0.25">
      <c r="A6" s="2" t="s">
        <v>188</v>
      </c>
      <c r="B6" s="3">
        <v>37019953</v>
      </c>
    </row>
    <row r="7" spans="1:2" x14ac:dyDescent="0.25">
      <c r="A7" s="2" t="s">
        <v>189</v>
      </c>
      <c r="B7" s="3">
        <v>23750534</v>
      </c>
    </row>
    <row r="8" spans="1:2" x14ac:dyDescent="0.25">
      <c r="A8" s="2" t="s">
        <v>190</v>
      </c>
      <c r="B8" s="3">
        <v>1962782</v>
      </c>
    </row>
    <row r="9" spans="1:2" x14ac:dyDescent="0.25">
      <c r="A9" s="2" t="s">
        <v>207</v>
      </c>
      <c r="B9" s="3">
        <v>99177153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ABC6C-04D2-43B3-8D5B-94DF8CC9E7E5}">
  <dimension ref="A1:B6"/>
  <sheetViews>
    <sheetView showGridLines="0" workbookViewId="0">
      <selection activeCell="C15" sqref="C15"/>
    </sheetView>
  </sheetViews>
  <sheetFormatPr defaultRowHeight="15" x14ac:dyDescent="0.25"/>
  <cols>
    <col min="1" max="1" width="28.85546875" bestFit="1" customWidth="1"/>
    <col min="2" max="2" width="12.85546875" bestFit="1" customWidth="1"/>
  </cols>
  <sheetData>
    <row r="1" spans="1:2" x14ac:dyDescent="0.25">
      <c r="A1" t="s">
        <v>184</v>
      </c>
      <c r="B1" t="s">
        <v>185</v>
      </c>
    </row>
    <row r="2" spans="1:2" x14ac:dyDescent="0.25">
      <c r="A2">
        <v>2938010</v>
      </c>
      <c r="B2" t="s">
        <v>186</v>
      </c>
    </row>
    <row r="3" spans="1:2" x14ac:dyDescent="0.25">
      <c r="A3">
        <v>33505874</v>
      </c>
      <c r="B3" t="s">
        <v>187</v>
      </c>
    </row>
    <row r="4" spans="1:2" x14ac:dyDescent="0.25">
      <c r="A4">
        <v>37019953</v>
      </c>
      <c r="B4" t="s">
        <v>188</v>
      </c>
    </row>
    <row r="5" spans="1:2" x14ac:dyDescent="0.25">
      <c r="A5">
        <v>23750534</v>
      </c>
      <c r="B5" t="s">
        <v>189</v>
      </c>
    </row>
    <row r="6" spans="1:2" x14ac:dyDescent="0.25">
      <c r="A6">
        <v>1962782</v>
      </c>
      <c r="B6" t="s">
        <v>190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0A8E-51DA-4D27-9B4A-9197AB0C3527}">
  <dimension ref="A3:B8"/>
  <sheetViews>
    <sheetView showGridLines="0" workbookViewId="0">
      <selection activeCell="B14" sqref="B14"/>
    </sheetView>
  </sheetViews>
  <sheetFormatPr defaultRowHeight="15" x14ac:dyDescent="0.25"/>
  <cols>
    <col min="1" max="1" width="13.140625" bestFit="1" customWidth="1"/>
    <col min="2" max="2" width="36.28515625" bestFit="1" customWidth="1"/>
  </cols>
  <sheetData>
    <row r="3" spans="1:2" x14ac:dyDescent="0.25">
      <c r="A3" s="1" t="s">
        <v>206</v>
      </c>
      <c r="B3" t="s">
        <v>215</v>
      </c>
    </row>
    <row r="4" spans="1:2" x14ac:dyDescent="0.25">
      <c r="A4" s="2" t="s">
        <v>187</v>
      </c>
      <c r="B4">
        <v>881733</v>
      </c>
    </row>
    <row r="5" spans="1:2" x14ac:dyDescent="0.25">
      <c r="A5" s="2" t="s">
        <v>188</v>
      </c>
      <c r="B5">
        <v>881427</v>
      </c>
    </row>
    <row r="6" spans="1:2" x14ac:dyDescent="0.25">
      <c r="A6" s="2" t="s">
        <v>189</v>
      </c>
      <c r="B6">
        <v>565488</v>
      </c>
    </row>
    <row r="7" spans="1:2" x14ac:dyDescent="0.25">
      <c r="A7" s="2" t="s">
        <v>190</v>
      </c>
      <c r="B7">
        <v>163565</v>
      </c>
    </row>
    <row r="8" spans="1:2" x14ac:dyDescent="0.25">
      <c r="A8" s="2" t="s">
        <v>207</v>
      </c>
      <c r="B8">
        <v>2492213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A6D6-4EBB-48B2-983E-937CE00EE181}">
  <dimension ref="A1:B8"/>
  <sheetViews>
    <sheetView showGridLines="0" workbookViewId="0">
      <selection activeCell="F11" sqref="F11"/>
    </sheetView>
  </sheetViews>
  <sheetFormatPr defaultRowHeight="15" x14ac:dyDescent="0.25"/>
  <cols>
    <col min="1" max="1" width="23" bestFit="1" customWidth="1"/>
    <col min="2" max="2" width="18" bestFit="1" customWidth="1"/>
  </cols>
  <sheetData>
    <row r="1" spans="1:2" x14ac:dyDescent="0.25">
      <c r="A1" t="s">
        <v>0</v>
      </c>
      <c r="B1" t="s">
        <v>123</v>
      </c>
    </row>
    <row r="2" spans="1:2" x14ac:dyDescent="0.25">
      <c r="A2">
        <v>336759.74273252487</v>
      </c>
      <c r="B2" t="s">
        <v>126</v>
      </c>
    </row>
    <row r="3" spans="1:2" x14ac:dyDescent="0.25">
      <c r="A3">
        <v>176379.40456771851</v>
      </c>
      <c r="B3" t="s">
        <v>127</v>
      </c>
    </row>
    <row r="4" spans="1:2" x14ac:dyDescent="0.25">
      <c r="A4">
        <v>34809.335228592157</v>
      </c>
      <c r="B4" t="s">
        <v>130</v>
      </c>
    </row>
    <row r="5" spans="1:2" x14ac:dyDescent="0.25">
      <c r="A5">
        <v>572774.05235671997</v>
      </c>
      <c r="B5" t="s">
        <v>125</v>
      </c>
    </row>
    <row r="6" spans="1:2" x14ac:dyDescent="0.25">
      <c r="A6">
        <v>183568.11257314682</v>
      </c>
      <c r="B6" t="s">
        <v>124</v>
      </c>
    </row>
    <row r="7" spans="1:2" x14ac:dyDescent="0.25">
      <c r="A7">
        <v>408.50560855865479</v>
      </c>
      <c r="B7" t="s">
        <v>129</v>
      </c>
    </row>
    <row r="8" spans="1:2" x14ac:dyDescent="0.25">
      <c r="A8">
        <v>295943.15244483948</v>
      </c>
      <c r="B8" t="s">
        <v>128</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864-2551-4015-9C98-8944B55F7FC6}">
  <dimension ref="A1:B5"/>
  <sheetViews>
    <sheetView showGridLines="0" workbookViewId="0">
      <selection activeCell="F12" sqref="F12"/>
    </sheetView>
  </sheetViews>
  <sheetFormatPr defaultRowHeight="15" x14ac:dyDescent="0.25"/>
  <cols>
    <col min="1" max="1" width="31.7109375" bestFit="1" customWidth="1"/>
    <col min="2" max="2" width="12.85546875" bestFit="1" customWidth="1"/>
  </cols>
  <sheetData>
    <row r="1" spans="1:2" x14ac:dyDescent="0.25">
      <c r="A1" t="s">
        <v>191</v>
      </c>
      <c r="B1" t="s">
        <v>185</v>
      </c>
    </row>
    <row r="2" spans="1:2" x14ac:dyDescent="0.25">
      <c r="A2">
        <v>881733</v>
      </c>
      <c r="B2" t="s">
        <v>187</v>
      </c>
    </row>
    <row r="3" spans="1:2" x14ac:dyDescent="0.25">
      <c r="A3">
        <v>881427</v>
      </c>
      <c r="B3" t="s">
        <v>188</v>
      </c>
    </row>
    <row r="4" spans="1:2" x14ac:dyDescent="0.25">
      <c r="A4">
        <v>565488</v>
      </c>
      <c r="B4" t="s">
        <v>189</v>
      </c>
    </row>
    <row r="5" spans="1:2" x14ac:dyDescent="0.25">
      <c r="A5">
        <v>163565</v>
      </c>
      <c r="B5" t="s">
        <v>190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C99E-0167-4E86-9E53-2F1EF94A05ED}">
  <dimension ref="A3:B10"/>
  <sheetViews>
    <sheetView showGridLines="0" workbookViewId="0">
      <selection activeCell="L12" sqref="L12"/>
    </sheetView>
  </sheetViews>
  <sheetFormatPr defaultRowHeight="15" x14ac:dyDescent="0.25"/>
  <cols>
    <col min="1" max="1" width="13.140625" bestFit="1" customWidth="1"/>
    <col min="2" max="2" width="33.28515625" bestFit="1" customWidth="1"/>
  </cols>
  <sheetData>
    <row r="3" spans="1:2" x14ac:dyDescent="0.25">
      <c r="A3" s="1" t="s">
        <v>206</v>
      </c>
      <c r="B3" t="s">
        <v>214</v>
      </c>
    </row>
    <row r="4" spans="1:2" x14ac:dyDescent="0.25">
      <c r="A4" s="2" t="s">
        <v>135</v>
      </c>
      <c r="B4" s="3">
        <v>2139840</v>
      </c>
    </row>
    <row r="5" spans="1:2" x14ac:dyDescent="0.25">
      <c r="A5" s="2" t="s">
        <v>192</v>
      </c>
      <c r="B5" s="3">
        <v>17963171</v>
      </c>
    </row>
    <row r="6" spans="1:2" x14ac:dyDescent="0.25">
      <c r="A6" s="2" t="s">
        <v>136</v>
      </c>
      <c r="B6" s="3">
        <v>2782905</v>
      </c>
    </row>
    <row r="7" spans="1:2" x14ac:dyDescent="0.25">
      <c r="A7" s="2" t="s">
        <v>137</v>
      </c>
      <c r="B7" s="3">
        <v>4072192</v>
      </c>
    </row>
    <row r="8" spans="1:2" x14ac:dyDescent="0.25">
      <c r="A8" s="2" t="s">
        <v>193</v>
      </c>
      <c r="B8" s="3">
        <v>3385090</v>
      </c>
    </row>
    <row r="9" spans="1:2" x14ac:dyDescent="0.25">
      <c r="A9" s="2" t="s">
        <v>142</v>
      </c>
      <c r="B9" s="3">
        <v>2010432</v>
      </c>
    </row>
    <row r="10" spans="1:2" x14ac:dyDescent="0.25">
      <c r="A10" s="2" t="s">
        <v>207</v>
      </c>
      <c r="B10" s="3">
        <v>32353630</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A28BF-D4FC-4CB2-8806-A5B2F2F149F3}">
  <dimension ref="A1:B11"/>
  <sheetViews>
    <sheetView showGridLines="0" workbookViewId="0">
      <selection activeCell="F4" sqref="F4"/>
    </sheetView>
  </sheetViews>
  <sheetFormatPr defaultRowHeight="15" x14ac:dyDescent="0.25"/>
  <cols>
    <col min="1" max="1" width="28.85546875" bestFit="1" customWidth="1"/>
    <col min="2" max="2" width="19.140625" bestFit="1" customWidth="1"/>
  </cols>
  <sheetData>
    <row r="1" spans="1:2" x14ac:dyDescent="0.25">
      <c r="A1" t="s">
        <v>184</v>
      </c>
      <c r="B1" t="s">
        <v>141</v>
      </c>
    </row>
    <row r="2" spans="1:2" x14ac:dyDescent="0.25">
      <c r="A2">
        <v>2139840</v>
      </c>
      <c r="B2" t="s">
        <v>135</v>
      </c>
    </row>
    <row r="3" spans="1:2" x14ac:dyDescent="0.25">
      <c r="A3">
        <v>17963171</v>
      </c>
      <c r="B3" t="s">
        <v>192</v>
      </c>
    </row>
    <row r="4" spans="1:2" x14ac:dyDescent="0.25">
      <c r="A4">
        <v>2782905</v>
      </c>
      <c r="B4" t="s">
        <v>136</v>
      </c>
    </row>
    <row r="5" spans="1:2" x14ac:dyDescent="0.25">
      <c r="A5">
        <v>4072192</v>
      </c>
      <c r="B5" t="s">
        <v>137</v>
      </c>
    </row>
    <row r="6" spans="1:2" x14ac:dyDescent="0.25">
      <c r="A6">
        <v>3385090</v>
      </c>
      <c r="B6" t="s">
        <v>193</v>
      </c>
    </row>
    <row r="7" spans="1:2" x14ac:dyDescent="0.25">
      <c r="A7">
        <v>2010432</v>
      </c>
      <c r="B7" t="s">
        <v>142</v>
      </c>
    </row>
    <row r="8" spans="1:2" x14ac:dyDescent="0.25">
      <c r="A8">
        <v>4231141</v>
      </c>
      <c r="B8" t="s">
        <v>194</v>
      </c>
    </row>
    <row r="9" spans="1:2" x14ac:dyDescent="0.25">
      <c r="A9">
        <v>2240422</v>
      </c>
      <c r="B9" t="s">
        <v>143</v>
      </c>
    </row>
    <row r="10" spans="1:2" x14ac:dyDescent="0.25">
      <c r="A10">
        <v>3070668</v>
      </c>
      <c r="B10" t="s">
        <v>138</v>
      </c>
    </row>
    <row r="11" spans="1:2" x14ac:dyDescent="0.25">
      <c r="A11">
        <v>25462700</v>
      </c>
      <c r="B11" t="s">
        <v>139</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F4B4-58CC-4BDE-A022-FDD60CB3A5F9}">
  <dimension ref="A1"/>
  <sheetViews>
    <sheetView showGridLines="0" workbookViewId="0">
      <selection activeCell="N4" sqref="N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DC5F7-BE54-4B9A-9BF3-F8A9CB5E31CA}">
  <dimension ref="A3:B7"/>
  <sheetViews>
    <sheetView showGridLines="0" workbookViewId="0">
      <selection activeCell="E20" sqref="E20"/>
    </sheetView>
  </sheetViews>
  <sheetFormatPr defaultRowHeight="15" x14ac:dyDescent="0.25"/>
  <cols>
    <col min="1" max="1" width="20.140625" bestFit="1" customWidth="1"/>
    <col min="2" max="2" width="29.28515625" bestFit="1" customWidth="1"/>
  </cols>
  <sheetData>
    <row r="3" spans="1:2" x14ac:dyDescent="0.25">
      <c r="A3" s="1" t="s">
        <v>206</v>
      </c>
      <c r="B3" t="s">
        <v>210</v>
      </c>
    </row>
    <row r="4" spans="1:2" x14ac:dyDescent="0.25">
      <c r="A4" s="2" t="s">
        <v>56</v>
      </c>
      <c r="B4" s="3">
        <v>7218.5998268127441</v>
      </c>
    </row>
    <row r="5" spans="1:2" x14ac:dyDescent="0.25">
      <c r="A5" s="2" t="s">
        <v>17</v>
      </c>
      <c r="B5" s="3">
        <v>12636.5</v>
      </c>
    </row>
    <row r="6" spans="1:2" x14ac:dyDescent="0.25">
      <c r="A6" s="2" t="s">
        <v>115</v>
      </c>
      <c r="B6" s="3">
        <v>10668</v>
      </c>
    </row>
    <row r="7" spans="1:2" x14ac:dyDescent="0.25">
      <c r="A7" s="2" t="s">
        <v>207</v>
      </c>
      <c r="B7" s="3">
        <v>30523.099826812744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FEC3-7AA5-43CF-AF70-B264B8A5B5E3}">
  <dimension ref="A1:B121"/>
  <sheetViews>
    <sheetView showGridLines="0" topLeftCell="A2" workbookViewId="0">
      <selection activeCell="F14" sqref="F14"/>
    </sheetView>
  </sheetViews>
  <sheetFormatPr defaultRowHeight="15" x14ac:dyDescent="0.25"/>
  <cols>
    <col min="1" max="1" width="24.85546875" bestFit="1" customWidth="1"/>
    <col min="2" max="2" width="28.28515625" bestFit="1" customWidth="1"/>
  </cols>
  <sheetData>
    <row r="1" spans="1:2" x14ac:dyDescent="0.25">
      <c r="A1" t="s">
        <v>122</v>
      </c>
      <c r="B1" t="s">
        <v>1</v>
      </c>
    </row>
    <row r="2" spans="1:2" x14ac:dyDescent="0.25">
      <c r="B2" t="s">
        <v>46</v>
      </c>
    </row>
    <row r="3" spans="1:2" x14ac:dyDescent="0.25">
      <c r="A3">
        <v>7218.5998268127441</v>
      </c>
      <c r="B3" t="s">
        <v>56</v>
      </c>
    </row>
    <row r="4" spans="1:2" x14ac:dyDescent="0.25">
      <c r="A4">
        <v>12382.5</v>
      </c>
      <c r="B4" t="s">
        <v>92</v>
      </c>
    </row>
    <row r="5" spans="1:2" x14ac:dyDescent="0.25">
      <c r="A5">
        <v>12636.5</v>
      </c>
      <c r="B5" t="s">
        <v>17</v>
      </c>
    </row>
    <row r="6" spans="1:2" x14ac:dyDescent="0.25">
      <c r="A6">
        <v>10668</v>
      </c>
      <c r="B6" t="s">
        <v>115</v>
      </c>
    </row>
    <row r="7" spans="1:2" x14ac:dyDescent="0.25">
      <c r="A7">
        <v>46619.579029083252</v>
      </c>
      <c r="B7" t="s">
        <v>14</v>
      </c>
    </row>
    <row r="8" spans="1:2" x14ac:dyDescent="0.25">
      <c r="B8" t="s">
        <v>66</v>
      </c>
    </row>
    <row r="9" spans="1:2" x14ac:dyDescent="0.25">
      <c r="B9" t="s">
        <v>42</v>
      </c>
    </row>
    <row r="10" spans="1:2" x14ac:dyDescent="0.25">
      <c r="A10">
        <v>27970.798690795898</v>
      </c>
      <c r="B10" t="s">
        <v>97</v>
      </c>
    </row>
    <row r="11" spans="1:2" x14ac:dyDescent="0.25">
      <c r="A11">
        <v>40307.671230316162</v>
      </c>
      <c r="B11" t="s">
        <v>67</v>
      </c>
    </row>
    <row r="12" spans="1:2" x14ac:dyDescent="0.25">
      <c r="A12">
        <v>21541.379802703857</v>
      </c>
      <c r="B12" t="s">
        <v>27</v>
      </c>
    </row>
    <row r="13" spans="1:2" x14ac:dyDescent="0.25">
      <c r="A13">
        <v>22435.559761047363</v>
      </c>
      <c r="B13" t="s">
        <v>44</v>
      </c>
    </row>
    <row r="14" spans="1:2" x14ac:dyDescent="0.25">
      <c r="A14">
        <v>34818.389734268188</v>
      </c>
      <c r="B14" t="s">
        <v>54</v>
      </c>
    </row>
    <row r="15" spans="1:2" x14ac:dyDescent="0.25">
      <c r="A15">
        <v>23140.73978805542</v>
      </c>
      <c r="B15" t="s">
        <v>119</v>
      </c>
    </row>
    <row r="16" spans="1:2" x14ac:dyDescent="0.25">
      <c r="A16">
        <v>20229.749536514282</v>
      </c>
      <c r="B16" t="s">
        <v>23</v>
      </c>
    </row>
    <row r="17" spans="1:2" x14ac:dyDescent="0.25">
      <c r="A17">
        <v>15444.049291610718</v>
      </c>
      <c r="B17" t="s">
        <v>39</v>
      </c>
    </row>
    <row r="18" spans="1:2" x14ac:dyDescent="0.25">
      <c r="A18">
        <v>165374.50952148438</v>
      </c>
      <c r="B18" t="s">
        <v>75</v>
      </c>
    </row>
    <row r="19" spans="1:2" x14ac:dyDescent="0.25">
      <c r="A19">
        <v>151874.54956054688</v>
      </c>
      <c r="B19" t="s">
        <v>90</v>
      </c>
    </row>
    <row r="20" spans="1:2" x14ac:dyDescent="0.25">
      <c r="A20">
        <v>202499.3994140625</v>
      </c>
      <c r="B20" t="s">
        <v>100</v>
      </c>
    </row>
    <row r="21" spans="1:2" x14ac:dyDescent="0.25">
      <c r="A21">
        <v>192374.42944335938</v>
      </c>
      <c r="B21" t="s">
        <v>60</v>
      </c>
    </row>
    <row r="22" spans="1:2" x14ac:dyDescent="0.25">
      <c r="A22">
        <v>197199.41943359375</v>
      </c>
      <c r="B22" t="s">
        <v>76</v>
      </c>
    </row>
    <row r="23" spans="1:2" x14ac:dyDescent="0.25">
      <c r="A23">
        <v>142799.57958984375</v>
      </c>
      <c r="B23" t="s">
        <v>59</v>
      </c>
    </row>
    <row r="24" spans="1:2" x14ac:dyDescent="0.25">
      <c r="A24">
        <v>166599.50952148438</v>
      </c>
      <c r="B24" t="s">
        <v>13</v>
      </c>
    </row>
    <row r="25" spans="1:2" x14ac:dyDescent="0.25">
      <c r="A25">
        <v>122399.6396484375</v>
      </c>
      <c r="B25" t="s">
        <v>84</v>
      </c>
    </row>
    <row r="26" spans="1:2" x14ac:dyDescent="0.25">
      <c r="A26">
        <v>340150.2919921875</v>
      </c>
      <c r="B26" t="s">
        <v>57</v>
      </c>
    </row>
    <row r="27" spans="1:2" x14ac:dyDescent="0.25">
      <c r="A27">
        <v>383181.35302734375</v>
      </c>
      <c r="B27" t="s">
        <v>65</v>
      </c>
    </row>
    <row r="28" spans="1:2" x14ac:dyDescent="0.25">
      <c r="A28">
        <v>411868.72705078125</v>
      </c>
      <c r="B28" t="s">
        <v>61</v>
      </c>
    </row>
    <row r="29" spans="1:2" x14ac:dyDescent="0.25">
      <c r="A29">
        <v>360427.02392578125</v>
      </c>
      <c r="B29" t="s">
        <v>74</v>
      </c>
    </row>
    <row r="30" spans="1:2" x14ac:dyDescent="0.25">
      <c r="A30">
        <v>347998.505859375</v>
      </c>
      <c r="B30" t="s">
        <v>101</v>
      </c>
    </row>
    <row r="31" spans="1:2" x14ac:dyDescent="0.25">
      <c r="A31">
        <v>370784.12231445313</v>
      </c>
      <c r="B31" t="s">
        <v>25</v>
      </c>
    </row>
    <row r="32" spans="1:2" x14ac:dyDescent="0.25">
      <c r="A32">
        <v>113884.5185546875</v>
      </c>
      <c r="B32" t="s">
        <v>16</v>
      </c>
    </row>
    <row r="33" spans="1:2" x14ac:dyDescent="0.25">
      <c r="A33">
        <v>98494.71875</v>
      </c>
      <c r="B33" t="s">
        <v>64</v>
      </c>
    </row>
    <row r="34" spans="1:2" x14ac:dyDescent="0.25">
      <c r="A34">
        <v>99264.208740234375</v>
      </c>
      <c r="B34" t="s">
        <v>82</v>
      </c>
    </row>
    <row r="35" spans="1:2" x14ac:dyDescent="0.25">
      <c r="A35">
        <v>106189.61865234375</v>
      </c>
      <c r="B35" t="s">
        <v>96</v>
      </c>
    </row>
    <row r="36" spans="1:2" x14ac:dyDescent="0.25">
      <c r="A36">
        <v>25919.51953125</v>
      </c>
      <c r="B36" t="s">
        <v>21</v>
      </c>
    </row>
    <row r="37" spans="1:2" x14ac:dyDescent="0.25">
      <c r="A37">
        <v>26459.509521484375</v>
      </c>
      <c r="B37" t="s">
        <v>19</v>
      </c>
    </row>
    <row r="38" spans="1:2" x14ac:dyDescent="0.25">
      <c r="A38">
        <v>31319.41943359375</v>
      </c>
      <c r="B38" t="s">
        <v>34</v>
      </c>
    </row>
    <row r="39" spans="1:2" x14ac:dyDescent="0.25">
      <c r="A39">
        <v>30239.439453125</v>
      </c>
      <c r="B39" t="s">
        <v>31</v>
      </c>
    </row>
    <row r="40" spans="1:2" x14ac:dyDescent="0.25">
      <c r="A40">
        <v>22139.589599609375</v>
      </c>
      <c r="B40" t="s">
        <v>55</v>
      </c>
    </row>
    <row r="41" spans="1:2" x14ac:dyDescent="0.25">
      <c r="A41">
        <v>25424.549560546875</v>
      </c>
      <c r="B41" t="s">
        <v>43</v>
      </c>
    </row>
    <row r="42" spans="1:2" x14ac:dyDescent="0.25">
      <c r="A42">
        <v>25424.549560546875</v>
      </c>
      <c r="B42" t="s">
        <v>4</v>
      </c>
    </row>
    <row r="43" spans="1:2" x14ac:dyDescent="0.25">
      <c r="A43">
        <v>22034.609619140625</v>
      </c>
      <c r="B43" t="s">
        <v>68</v>
      </c>
    </row>
    <row r="44" spans="1:2" x14ac:dyDescent="0.25">
      <c r="A44">
        <v>28249.49951171875</v>
      </c>
      <c r="B44" t="s">
        <v>5</v>
      </c>
    </row>
    <row r="45" spans="1:2" x14ac:dyDescent="0.25">
      <c r="A45">
        <v>27119.51953125</v>
      </c>
      <c r="B45" t="s">
        <v>45</v>
      </c>
    </row>
    <row r="46" spans="1:2" x14ac:dyDescent="0.25">
      <c r="A46">
        <v>7307.3898782730103</v>
      </c>
      <c r="B46" t="s">
        <v>72</v>
      </c>
    </row>
    <row r="47" spans="1:2" x14ac:dyDescent="0.25">
      <c r="A47">
        <v>2427.2999382019043</v>
      </c>
      <c r="B47" t="s">
        <v>83</v>
      </c>
    </row>
    <row r="48" spans="1:2" x14ac:dyDescent="0.25">
      <c r="A48">
        <v>2679.0199317932129</v>
      </c>
      <c r="B48" t="s">
        <v>9</v>
      </c>
    </row>
    <row r="49" spans="1:2" x14ac:dyDescent="0.25">
      <c r="A49">
        <v>15390.879608154297</v>
      </c>
      <c r="B49" t="s">
        <v>49</v>
      </c>
    </row>
    <row r="50" spans="1:2" x14ac:dyDescent="0.25">
      <c r="A50">
        <v>9480.2400226593018</v>
      </c>
      <c r="B50" t="s">
        <v>118</v>
      </c>
    </row>
    <row r="51" spans="1:2" x14ac:dyDescent="0.25">
      <c r="A51">
        <v>1005493.8754882813</v>
      </c>
      <c r="B51" t="s">
        <v>85</v>
      </c>
    </row>
    <row r="52" spans="1:2" x14ac:dyDescent="0.25">
      <c r="A52">
        <v>1205876.9965820313</v>
      </c>
      <c r="B52" t="s">
        <v>81</v>
      </c>
    </row>
    <row r="53" spans="1:2" x14ac:dyDescent="0.25">
      <c r="A53">
        <v>1080637.5458984375</v>
      </c>
      <c r="B53" t="s">
        <v>116</v>
      </c>
    </row>
    <row r="54" spans="1:2" x14ac:dyDescent="0.25">
      <c r="A54">
        <v>1055589.6557617188</v>
      </c>
      <c r="B54" t="s">
        <v>38</v>
      </c>
    </row>
    <row r="55" spans="1:2" x14ac:dyDescent="0.25">
      <c r="A55">
        <v>1202298.7265625</v>
      </c>
      <c r="B55" t="s">
        <v>78</v>
      </c>
    </row>
    <row r="56" spans="1:2" x14ac:dyDescent="0.25">
      <c r="A56">
        <v>281421.5625</v>
      </c>
      <c r="B56" t="s">
        <v>41</v>
      </c>
    </row>
    <row r="57" spans="1:2" x14ac:dyDescent="0.25">
      <c r="A57">
        <v>307600.3125</v>
      </c>
      <c r="B57" t="s">
        <v>53</v>
      </c>
    </row>
    <row r="58" spans="1:2" x14ac:dyDescent="0.25">
      <c r="A58">
        <v>375228.75</v>
      </c>
      <c r="B58" t="s">
        <v>98</v>
      </c>
    </row>
    <row r="59" spans="1:2" x14ac:dyDescent="0.25">
      <c r="A59">
        <v>314145</v>
      </c>
      <c r="B59" t="s">
        <v>40</v>
      </c>
    </row>
    <row r="60" spans="1:2" x14ac:dyDescent="0.25">
      <c r="A60">
        <v>351842.4140625</v>
      </c>
      <c r="B60" t="s">
        <v>105</v>
      </c>
    </row>
    <row r="61" spans="1:2" x14ac:dyDescent="0.25">
      <c r="A61">
        <v>395822.7158203125</v>
      </c>
      <c r="B61" t="s">
        <v>89</v>
      </c>
    </row>
    <row r="62" spans="1:2" x14ac:dyDescent="0.25">
      <c r="A62">
        <v>324965.56298828125</v>
      </c>
      <c r="B62" t="s">
        <v>109</v>
      </c>
    </row>
    <row r="63" spans="1:2" x14ac:dyDescent="0.25">
      <c r="A63">
        <v>375228.75</v>
      </c>
      <c r="B63" t="s">
        <v>104</v>
      </c>
    </row>
    <row r="64" spans="1:2" x14ac:dyDescent="0.25">
      <c r="A64">
        <v>418443.53759765625</v>
      </c>
      <c r="B64" t="s">
        <v>37</v>
      </c>
    </row>
    <row r="65" spans="1:2" x14ac:dyDescent="0.25">
      <c r="A65">
        <v>399732.64770507813</v>
      </c>
      <c r="B65" t="s">
        <v>24</v>
      </c>
    </row>
    <row r="66" spans="1:2" x14ac:dyDescent="0.25">
      <c r="A66">
        <v>367413.837890625</v>
      </c>
      <c r="B66" t="s">
        <v>117</v>
      </c>
    </row>
    <row r="67" spans="1:2" x14ac:dyDescent="0.25">
      <c r="A67">
        <v>394629.677734375</v>
      </c>
      <c r="B67" t="s">
        <v>110</v>
      </c>
    </row>
    <row r="68" spans="1:2" x14ac:dyDescent="0.25">
      <c r="A68">
        <v>72031.5</v>
      </c>
      <c r="B68" t="s">
        <v>120</v>
      </c>
    </row>
    <row r="69" spans="1:2" x14ac:dyDescent="0.25">
      <c r="A69">
        <v>67029.3125</v>
      </c>
      <c r="B69" t="s">
        <v>22</v>
      </c>
    </row>
    <row r="70" spans="1:2" x14ac:dyDescent="0.25">
      <c r="A70">
        <v>69030.1875</v>
      </c>
      <c r="B70" t="s">
        <v>99</v>
      </c>
    </row>
    <row r="71" spans="1:2" x14ac:dyDescent="0.25">
      <c r="A71">
        <v>77033.6875</v>
      </c>
      <c r="B71" t="s">
        <v>3</v>
      </c>
    </row>
    <row r="72" spans="1:2" x14ac:dyDescent="0.25">
      <c r="A72">
        <v>72031.5</v>
      </c>
      <c r="B72" t="s">
        <v>102</v>
      </c>
    </row>
    <row r="73" spans="1:2" x14ac:dyDescent="0.25">
      <c r="A73">
        <v>14681.062316894531</v>
      </c>
      <c r="B73" t="s">
        <v>50</v>
      </c>
    </row>
    <row r="74" spans="1:2" x14ac:dyDescent="0.25">
      <c r="A74">
        <v>11884.669494628906</v>
      </c>
      <c r="B74" t="s">
        <v>30</v>
      </c>
    </row>
    <row r="75" spans="1:2" x14ac:dyDescent="0.25">
      <c r="A75">
        <v>23070.240783691406</v>
      </c>
      <c r="B75" t="s">
        <v>113</v>
      </c>
    </row>
    <row r="76" spans="1:2" x14ac:dyDescent="0.25">
      <c r="A76">
        <v>12583.767700195313</v>
      </c>
      <c r="B76" t="s">
        <v>35</v>
      </c>
    </row>
    <row r="77" spans="1:2" x14ac:dyDescent="0.25">
      <c r="A77">
        <v>19574.749755859375</v>
      </c>
      <c r="B77" t="s">
        <v>79</v>
      </c>
    </row>
    <row r="78" spans="1:2" x14ac:dyDescent="0.25">
      <c r="A78">
        <v>15380.160522460938</v>
      </c>
      <c r="B78" t="s">
        <v>107</v>
      </c>
    </row>
    <row r="79" spans="1:2" x14ac:dyDescent="0.25">
      <c r="A79">
        <v>15380.160522460938</v>
      </c>
      <c r="B79" t="s">
        <v>62</v>
      </c>
    </row>
    <row r="80" spans="1:2" x14ac:dyDescent="0.25">
      <c r="A80">
        <v>18176.553344726563</v>
      </c>
      <c r="B80" t="s">
        <v>103</v>
      </c>
    </row>
    <row r="81" spans="1:2" x14ac:dyDescent="0.25">
      <c r="A81">
        <v>13981.964111328125</v>
      </c>
      <c r="B81" t="s">
        <v>108</v>
      </c>
    </row>
    <row r="82" spans="1:2" x14ac:dyDescent="0.25">
      <c r="A82">
        <v>13282.865905761719</v>
      </c>
      <c r="B82" t="s">
        <v>48</v>
      </c>
    </row>
    <row r="83" spans="1:2" x14ac:dyDescent="0.25">
      <c r="A83">
        <v>11884.669494628906</v>
      </c>
      <c r="B83" t="s">
        <v>7</v>
      </c>
    </row>
    <row r="84" spans="1:2" x14ac:dyDescent="0.25">
      <c r="A84">
        <v>11185.5712890625</v>
      </c>
      <c r="B84" t="s">
        <v>114</v>
      </c>
    </row>
    <row r="85" spans="1:2" x14ac:dyDescent="0.25">
      <c r="A85">
        <v>194396.396484375</v>
      </c>
      <c r="B85" t="s">
        <v>73</v>
      </c>
    </row>
    <row r="86" spans="1:2" x14ac:dyDescent="0.25">
      <c r="A86">
        <v>196016.36645507813</v>
      </c>
      <c r="B86" t="s">
        <v>28</v>
      </c>
    </row>
    <row r="87" spans="1:2" x14ac:dyDescent="0.25">
      <c r="A87">
        <v>208436.13623046875</v>
      </c>
      <c r="B87" t="s">
        <v>95</v>
      </c>
    </row>
    <row r="88" spans="1:2" x14ac:dyDescent="0.25">
      <c r="A88">
        <v>180356.65673828125</v>
      </c>
      <c r="B88" t="s">
        <v>58</v>
      </c>
    </row>
    <row r="89" spans="1:2" x14ac:dyDescent="0.25">
      <c r="A89">
        <v>20192.260627746582</v>
      </c>
      <c r="B89" t="s">
        <v>91</v>
      </c>
    </row>
    <row r="90" spans="1:2" x14ac:dyDescent="0.25">
      <c r="A90">
        <v>21973.930683135986</v>
      </c>
      <c r="B90" t="s">
        <v>77</v>
      </c>
    </row>
    <row r="91" spans="1:2" x14ac:dyDescent="0.25">
      <c r="A91">
        <v>21919.94068145752</v>
      </c>
      <c r="B91" t="s">
        <v>10</v>
      </c>
    </row>
    <row r="92" spans="1:2" x14ac:dyDescent="0.25">
      <c r="A92">
        <v>22081.91068649292</v>
      </c>
      <c r="B92" t="s">
        <v>18</v>
      </c>
    </row>
    <row r="93" spans="1:2" x14ac:dyDescent="0.25">
      <c r="A93">
        <v>78027.703742980957</v>
      </c>
      <c r="B93" t="s">
        <v>52</v>
      </c>
    </row>
    <row r="94" spans="1:2" x14ac:dyDescent="0.25">
      <c r="A94">
        <v>27105.649785995483</v>
      </c>
      <c r="B94" t="s">
        <v>15</v>
      </c>
    </row>
    <row r="95" spans="1:2" x14ac:dyDescent="0.25">
      <c r="A95">
        <v>7425.1196594238281</v>
      </c>
      <c r="B95" t="s">
        <v>63</v>
      </c>
    </row>
    <row r="96" spans="1:2" x14ac:dyDescent="0.25">
      <c r="A96">
        <v>421980.40209960938</v>
      </c>
      <c r="B96" t="s">
        <v>80</v>
      </c>
    </row>
    <row r="97" spans="1:2" x14ac:dyDescent="0.25">
      <c r="A97">
        <v>357610.51025390625</v>
      </c>
      <c r="B97" t="s">
        <v>32</v>
      </c>
    </row>
    <row r="98" spans="1:2" x14ac:dyDescent="0.25">
      <c r="A98">
        <v>381451.2109375</v>
      </c>
      <c r="B98" t="s">
        <v>36</v>
      </c>
    </row>
    <row r="99" spans="1:2" x14ac:dyDescent="0.25">
      <c r="A99">
        <v>350458.30004882813</v>
      </c>
      <c r="B99" t="s">
        <v>87</v>
      </c>
    </row>
    <row r="100" spans="1:2" x14ac:dyDescent="0.25">
      <c r="A100">
        <v>410060.0517578125</v>
      </c>
      <c r="B100" t="s">
        <v>86</v>
      </c>
    </row>
    <row r="101" spans="1:2" x14ac:dyDescent="0.25">
      <c r="A101">
        <v>359994.58032226563</v>
      </c>
      <c r="B101" t="s">
        <v>121</v>
      </c>
    </row>
    <row r="102" spans="1:2" x14ac:dyDescent="0.25">
      <c r="A102">
        <v>376683.07080078125</v>
      </c>
      <c r="B102" t="s">
        <v>106</v>
      </c>
    </row>
    <row r="103" spans="1:2" x14ac:dyDescent="0.25">
      <c r="A103">
        <v>333769.8095703125</v>
      </c>
      <c r="B103" t="s">
        <v>94</v>
      </c>
    </row>
    <row r="104" spans="1:2" x14ac:dyDescent="0.25">
      <c r="A104">
        <v>117840.44763183594</v>
      </c>
      <c r="B104" t="s">
        <v>69</v>
      </c>
    </row>
    <row r="105" spans="1:2" x14ac:dyDescent="0.25">
      <c r="A105">
        <v>128774.09741210938</v>
      </c>
      <c r="B105" t="s">
        <v>111</v>
      </c>
    </row>
    <row r="106" spans="1:2" x14ac:dyDescent="0.25">
      <c r="A106">
        <v>106906.7978515625</v>
      </c>
      <c r="B106" t="s">
        <v>51</v>
      </c>
    </row>
    <row r="107" spans="1:2" x14ac:dyDescent="0.25">
      <c r="A107">
        <v>98402.848022460938</v>
      </c>
      <c r="B107" t="s">
        <v>112</v>
      </c>
    </row>
    <row r="108" spans="1:2" x14ac:dyDescent="0.25">
      <c r="A108">
        <v>39344.548706054688</v>
      </c>
      <c r="B108" t="s">
        <v>47</v>
      </c>
    </row>
    <row r="109" spans="1:2" x14ac:dyDescent="0.25">
      <c r="A109">
        <v>35632.798828125</v>
      </c>
      <c r="B109" t="s">
        <v>8</v>
      </c>
    </row>
    <row r="110" spans="1:2" x14ac:dyDescent="0.25">
      <c r="A110">
        <v>40829.248657226563</v>
      </c>
      <c r="B110" t="s">
        <v>29</v>
      </c>
    </row>
    <row r="111" spans="1:2" x14ac:dyDescent="0.25">
      <c r="A111">
        <v>42313.948608398438</v>
      </c>
      <c r="B111" t="s">
        <v>12</v>
      </c>
    </row>
    <row r="112" spans="1:2" x14ac:dyDescent="0.25">
      <c r="A112">
        <v>47510.3984375</v>
      </c>
      <c r="B112" t="s">
        <v>70</v>
      </c>
    </row>
    <row r="113" spans="1:2" x14ac:dyDescent="0.25">
      <c r="A113">
        <v>43798.648559570313</v>
      </c>
      <c r="B113" t="s">
        <v>11</v>
      </c>
    </row>
    <row r="114" spans="1:2" x14ac:dyDescent="0.25">
      <c r="A114">
        <v>43798.648559570313</v>
      </c>
      <c r="B114" t="s">
        <v>33</v>
      </c>
    </row>
    <row r="115" spans="1:2" x14ac:dyDescent="0.25">
      <c r="A115">
        <v>35632.798828125</v>
      </c>
      <c r="B115" t="s">
        <v>20</v>
      </c>
    </row>
    <row r="116" spans="1:2" x14ac:dyDescent="0.25">
      <c r="A116">
        <v>34890.448852539063</v>
      </c>
      <c r="B116" t="s">
        <v>93</v>
      </c>
    </row>
    <row r="117" spans="1:2" x14ac:dyDescent="0.25">
      <c r="A117">
        <v>37117.498779296875</v>
      </c>
      <c r="B117" t="s">
        <v>88</v>
      </c>
    </row>
    <row r="118" spans="1:2" x14ac:dyDescent="0.25">
      <c r="A118">
        <v>21177.559028625488</v>
      </c>
      <c r="B118" t="s">
        <v>6</v>
      </c>
    </row>
    <row r="119" spans="1:2" x14ac:dyDescent="0.25">
      <c r="A119">
        <v>25406.36922454834</v>
      </c>
      <c r="B119" t="s">
        <v>2</v>
      </c>
    </row>
    <row r="120" spans="1:2" x14ac:dyDescent="0.25">
      <c r="A120">
        <v>24636.479248046875</v>
      </c>
      <c r="B120" t="s">
        <v>26</v>
      </c>
    </row>
    <row r="121" spans="1:2" x14ac:dyDescent="0.25">
      <c r="A121">
        <v>21276.959350585938</v>
      </c>
      <c r="B121" t="s">
        <v>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A5E2-EFEC-4FE8-95B7-DDF2A4F4892F}">
  <dimension ref="A3:B7"/>
  <sheetViews>
    <sheetView showGridLines="0" workbookViewId="0">
      <selection activeCell="M13" sqref="M13"/>
    </sheetView>
  </sheetViews>
  <sheetFormatPr defaultRowHeight="15" x14ac:dyDescent="0.25"/>
  <cols>
    <col min="1" max="1" width="21.5703125" bestFit="1" customWidth="1"/>
    <col min="2" max="2" width="18.5703125" bestFit="1" customWidth="1"/>
  </cols>
  <sheetData>
    <row r="3" spans="1:2" x14ac:dyDescent="0.25">
      <c r="A3" s="1" t="s">
        <v>206</v>
      </c>
      <c r="B3" t="s">
        <v>212</v>
      </c>
    </row>
    <row r="4" spans="1:2" x14ac:dyDescent="0.25">
      <c r="A4" s="2" t="s">
        <v>46</v>
      </c>
      <c r="B4" s="3">
        <v>1.2456629532819829E-3</v>
      </c>
    </row>
    <row r="5" spans="1:2" x14ac:dyDescent="0.25">
      <c r="A5" s="2" t="s">
        <v>92</v>
      </c>
      <c r="B5" s="3">
        <v>3.8959414964731027E-4</v>
      </c>
    </row>
    <row r="6" spans="1:2" x14ac:dyDescent="0.25">
      <c r="A6" s="2" t="s">
        <v>17</v>
      </c>
      <c r="B6" s="3">
        <v>3.975858245118705E-4</v>
      </c>
    </row>
    <row r="7" spans="1:2" x14ac:dyDescent="0.25">
      <c r="A7" s="2" t="s">
        <v>207</v>
      </c>
      <c r="B7" s="3">
        <v>2.0328429274411638E-3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F2B8-7942-4ED5-B125-8DA0727F22EF}">
  <dimension ref="A1:D121"/>
  <sheetViews>
    <sheetView showGridLines="0" topLeftCell="A2" workbookViewId="0">
      <selection activeCell="G16" sqref="G16"/>
    </sheetView>
  </sheetViews>
  <sheetFormatPr defaultRowHeight="15" x14ac:dyDescent="0.25"/>
  <cols>
    <col min="1" max="1" width="24.42578125" bestFit="1" customWidth="1"/>
    <col min="2" max="2" width="28.28515625" bestFit="1" customWidth="1"/>
    <col min="3" max="3" width="16" customWidth="1"/>
  </cols>
  <sheetData>
    <row r="1" spans="1:4" x14ac:dyDescent="0.25">
      <c r="A1" t="s">
        <v>132</v>
      </c>
      <c r="B1" t="s">
        <v>1</v>
      </c>
      <c r="C1" t="s">
        <v>197</v>
      </c>
      <c r="D1" t="s">
        <v>196</v>
      </c>
    </row>
    <row r="2" spans="1:4" x14ac:dyDescent="0.25">
      <c r="A2">
        <v>14807.0339012146</v>
      </c>
      <c r="B2" t="s">
        <v>46</v>
      </c>
      <c r="C2">
        <f t="shared" ref="C2:C33" si="0">A2/D2</f>
        <v>1.2456629532819829E-3</v>
      </c>
      <c r="D2">
        <f>SUM(TOTAL_PRODUCT_COST_TABLE_NEW[TOTAL_PRODUCT_COST])</f>
        <v>11886870.250256777</v>
      </c>
    </row>
    <row r="3" spans="1:4" x14ac:dyDescent="0.25">
      <c r="A3">
        <v>2699.7563819885254</v>
      </c>
      <c r="B3" t="s">
        <v>56</v>
      </c>
      <c r="C3">
        <f t="shared" si="0"/>
        <v>2.2712087581928524E-4</v>
      </c>
      <c r="D3">
        <f>SUM(TOTAL_PRODUCT_COST_TABLE_NEW[TOTAL_PRODUCT_COST])</f>
        <v>11886870.250256777</v>
      </c>
    </row>
    <row r="4" spans="1:4" x14ac:dyDescent="0.25">
      <c r="A4">
        <v>4631.0551071166992</v>
      </c>
      <c r="B4" t="s">
        <v>92</v>
      </c>
      <c r="C4">
        <f t="shared" si="0"/>
        <v>3.8959414964731027E-4</v>
      </c>
      <c r="D4">
        <f>SUM(TOTAL_PRODUCT_COST_TABLE_NEW[TOTAL_PRODUCT_COST])</f>
        <v>11886870.250256777</v>
      </c>
    </row>
    <row r="5" spans="1:4" x14ac:dyDescent="0.25">
      <c r="A5">
        <v>4726.0511093139648</v>
      </c>
      <c r="B5" t="s">
        <v>17</v>
      </c>
      <c r="C5">
        <f t="shared" si="0"/>
        <v>3.975858245118705E-4</v>
      </c>
      <c r="D5">
        <f>SUM(TOTAL_PRODUCT_COST_TABLE_NEW[TOTAL_PRODUCT_COST])</f>
        <v>11886870.250256777</v>
      </c>
    </row>
    <row r="6" spans="1:4" x14ac:dyDescent="0.25">
      <c r="A6">
        <v>3989.8320922851563</v>
      </c>
      <c r="B6" t="s">
        <v>115</v>
      </c>
      <c r="C6">
        <f t="shared" si="0"/>
        <v>3.3565034431152883E-4</v>
      </c>
      <c r="D6">
        <f>SUM(TOTAL_PRODUCT_COST_TABLE_NEW[TOTAL_PRODUCT_COST])</f>
        <v>11886870.250256777</v>
      </c>
    </row>
    <row r="7" spans="1:4" x14ac:dyDescent="0.25">
      <c r="A7">
        <v>17435.680483818054</v>
      </c>
      <c r="B7" t="s">
        <v>14</v>
      </c>
      <c r="C7">
        <f t="shared" si="0"/>
        <v>1.4668016152898963E-3</v>
      </c>
      <c r="D7">
        <f>SUM(TOTAL_PRODUCT_COST_TABLE_NEW[TOTAL_PRODUCT_COST])</f>
        <v>11886870.250256777</v>
      </c>
    </row>
    <row r="8" spans="1:4" x14ac:dyDescent="0.25">
      <c r="A8">
        <v>14720.640350341797</v>
      </c>
      <c r="B8" t="s">
        <v>66</v>
      </c>
      <c r="C8">
        <f t="shared" si="0"/>
        <v>1.2383949719669738E-3</v>
      </c>
      <c r="D8">
        <f>SUM(TOTAL_PRODUCT_COST_TABLE_NEW[TOTAL_PRODUCT_COST])</f>
        <v>11886870.250256777</v>
      </c>
    </row>
    <row r="9" spans="1:4" x14ac:dyDescent="0.25">
      <c r="A9">
        <v>18273.640213012695</v>
      </c>
      <c r="B9" t="s">
        <v>42</v>
      </c>
      <c r="C9">
        <f t="shared" si="0"/>
        <v>1.5372961787496547E-3</v>
      </c>
      <c r="D9">
        <f>SUM(TOTAL_PRODUCT_COST_TABLE_NEW[TOTAL_PRODUCT_COST])</f>
        <v>11886870.250256777</v>
      </c>
    </row>
    <row r="10" spans="1:4" x14ac:dyDescent="0.25">
      <c r="A10">
        <v>10461.079181671143</v>
      </c>
      <c r="B10" t="s">
        <v>97</v>
      </c>
      <c r="C10">
        <f t="shared" si="0"/>
        <v>8.8005328243951893E-4</v>
      </c>
      <c r="D10">
        <f>SUM(TOTAL_PRODUCT_COST_TABLE_NEW[TOTAL_PRODUCT_COST])</f>
        <v>11886870.250256777</v>
      </c>
    </row>
    <row r="11" spans="1:4" x14ac:dyDescent="0.25">
      <c r="A11">
        <v>15075.09748840332</v>
      </c>
      <c r="B11" t="s">
        <v>67</v>
      </c>
      <c r="C11">
        <f t="shared" si="0"/>
        <v>1.2682141868316996E-3</v>
      </c>
      <c r="D11">
        <f>SUM(TOTAL_PRODUCT_COST_TABLE_NEW[TOTAL_PRODUCT_COST])</f>
        <v>11886870.250256777</v>
      </c>
    </row>
    <row r="12" spans="1:4" x14ac:dyDescent="0.25">
      <c r="A12">
        <v>8056.5107078552246</v>
      </c>
      <c r="B12" t="s">
        <v>27</v>
      </c>
      <c r="C12">
        <f t="shared" si="0"/>
        <v>6.777655125562753E-4</v>
      </c>
      <c r="D12">
        <f>SUM(TOTAL_PRODUCT_COST_TABLE_NEW[TOTAL_PRODUCT_COST])</f>
        <v>11886870.250256777</v>
      </c>
    </row>
    <row r="13" spans="1:4" x14ac:dyDescent="0.25">
      <c r="A13">
        <v>8390.9413146972656</v>
      </c>
      <c r="B13" t="s">
        <v>44</v>
      </c>
      <c r="C13">
        <f t="shared" si="0"/>
        <v>7.0589996677350854E-4</v>
      </c>
      <c r="D13">
        <f>SUM(TOTAL_PRODUCT_COST_TABLE_NEW[TOTAL_PRODUCT_COST])</f>
        <v>11886870.250256777</v>
      </c>
    </row>
    <row r="14" spans="1:4" x14ac:dyDescent="0.25">
      <c r="A14">
        <v>13022.124312400818</v>
      </c>
      <c r="B14" t="s">
        <v>54</v>
      </c>
      <c r="C14">
        <f t="shared" si="0"/>
        <v>1.0955048753997728E-3</v>
      </c>
      <c r="D14">
        <f>SUM(TOTAL_PRODUCT_COST_TABLE_NEW[TOTAL_PRODUCT_COST])</f>
        <v>11886870.250256777</v>
      </c>
    </row>
    <row r="15" spans="1:4" x14ac:dyDescent="0.25">
      <c r="A15">
        <v>8654.6739158630371</v>
      </c>
      <c r="B15" t="s">
        <v>119</v>
      </c>
      <c r="C15">
        <f t="shared" si="0"/>
        <v>7.2808684991544192E-4</v>
      </c>
      <c r="D15">
        <f>SUM(TOTAL_PRODUCT_COST_TABLE_NEW[TOTAL_PRODUCT_COST])</f>
        <v>11886870.250256777</v>
      </c>
    </row>
    <row r="16" spans="1:4" x14ac:dyDescent="0.25">
      <c r="A16">
        <v>7566.0074830055237</v>
      </c>
      <c r="B16" t="s">
        <v>23</v>
      </c>
      <c r="C16">
        <f t="shared" si="0"/>
        <v>6.3650122561420954E-4</v>
      </c>
      <c r="D16">
        <f>SUM(TOTAL_PRODUCT_COST_TABLE_NEW[TOTAL_PRODUCT_COST])</f>
        <v>11886870.250256777</v>
      </c>
    </row>
    <row r="17" spans="1:4" x14ac:dyDescent="0.25">
      <c r="A17">
        <v>5776.1984592676163</v>
      </c>
      <c r="B17" t="s">
        <v>39</v>
      </c>
      <c r="C17">
        <f t="shared" si="0"/>
        <v>4.8593097574551556E-4</v>
      </c>
      <c r="D17">
        <f>SUM(TOTAL_PRODUCT_COST_TABLE_NEW[TOTAL_PRODUCT_COST])</f>
        <v>11886870.250256777</v>
      </c>
    </row>
    <row r="18" spans="1:4" x14ac:dyDescent="0.25">
      <c r="A18">
        <v>93006.623657226563</v>
      </c>
      <c r="B18" t="s">
        <v>75</v>
      </c>
      <c r="C18">
        <f t="shared" si="0"/>
        <v>7.8243155430435911E-3</v>
      </c>
      <c r="D18">
        <f>SUM(TOTAL_PRODUCT_COST_TABLE_NEW[TOTAL_PRODUCT_COST])</f>
        <v>11886870.250256777</v>
      </c>
    </row>
    <row r="19" spans="1:4" x14ac:dyDescent="0.25">
      <c r="A19">
        <v>85414.246215820313</v>
      </c>
      <c r="B19" t="s">
        <v>90</v>
      </c>
      <c r="C19">
        <f t="shared" si="0"/>
        <v>7.1855959068767676E-3</v>
      </c>
      <c r="D19">
        <f>SUM(TOTAL_PRODUCT_COST_TABLE_NEW[TOTAL_PRODUCT_COST])</f>
        <v>11886870.250256777</v>
      </c>
    </row>
    <row r="20" spans="1:4" x14ac:dyDescent="0.25">
      <c r="A20">
        <v>113885.66162109375</v>
      </c>
      <c r="B20" t="s">
        <v>100</v>
      </c>
      <c r="C20">
        <f t="shared" si="0"/>
        <v>9.5807945425023574E-3</v>
      </c>
      <c r="D20">
        <f>SUM(TOTAL_PRODUCT_COST_TABLE_NEW[TOTAL_PRODUCT_COST])</f>
        <v>11886870.250256777</v>
      </c>
    </row>
    <row r="21" spans="1:4" x14ac:dyDescent="0.25">
      <c r="A21">
        <v>108191.37854003906</v>
      </c>
      <c r="B21" t="s">
        <v>60</v>
      </c>
      <c r="C21">
        <f t="shared" si="0"/>
        <v>9.101754815377238E-3</v>
      </c>
      <c r="D21">
        <f>SUM(TOTAL_PRODUCT_COST_TABLE_NEW[TOTAL_PRODUCT_COST])</f>
        <v>11886870.250256777</v>
      </c>
    </row>
    <row r="22" spans="1:4" x14ac:dyDescent="0.25">
      <c r="A22">
        <v>110904.95629882813</v>
      </c>
      <c r="B22" t="s">
        <v>76</v>
      </c>
      <c r="C22">
        <f t="shared" si="0"/>
        <v>9.3300384343332418E-3</v>
      </c>
      <c r="D22">
        <f>SUM(TOTAL_PRODUCT_COST_TABLE_NEW[TOTAL_PRODUCT_COST])</f>
        <v>11886870.250256777</v>
      </c>
    </row>
    <row r="23" spans="1:4" x14ac:dyDescent="0.25">
      <c r="A23">
        <v>80310.485595703125</v>
      </c>
      <c r="B23" t="s">
        <v>59</v>
      </c>
      <c r="C23">
        <f t="shared" si="0"/>
        <v>6.7562347283102783E-3</v>
      </c>
      <c r="D23">
        <f>SUM(TOTAL_PRODUCT_COST_TABLE_NEW[TOTAL_PRODUCT_COST])</f>
        <v>11886870.250256777</v>
      </c>
    </row>
    <row r="24" spans="1:4" x14ac:dyDescent="0.25">
      <c r="A24">
        <v>93695.566528320313</v>
      </c>
      <c r="B24" t="s">
        <v>13</v>
      </c>
      <c r="C24">
        <f t="shared" si="0"/>
        <v>7.8822738496953249E-3</v>
      </c>
      <c r="D24">
        <f>SUM(TOTAL_PRODUCT_COST_TABLE_NEW[TOTAL_PRODUCT_COST])</f>
        <v>11886870.250256777</v>
      </c>
    </row>
    <row r="25" spans="1:4" x14ac:dyDescent="0.25">
      <c r="A25">
        <v>68837.55908203125</v>
      </c>
      <c r="B25" t="s">
        <v>84</v>
      </c>
      <c r="C25">
        <f t="shared" si="0"/>
        <v>5.7910583385516676E-3</v>
      </c>
      <c r="D25">
        <f>SUM(TOTAL_PRODUCT_COST_TABLE_NEW[TOTAL_PRODUCT_COST])</f>
        <v>11886870.250256777</v>
      </c>
    </row>
    <row r="26" spans="1:4" x14ac:dyDescent="0.25">
      <c r="A26">
        <v>183564.4697265625</v>
      </c>
      <c r="B26" t="s">
        <v>57</v>
      </c>
      <c r="C26">
        <f t="shared" si="0"/>
        <v>1.5442624161107268E-2</v>
      </c>
      <c r="D26">
        <f>SUM(TOTAL_PRODUCT_COST_TABLE_NEW[TOTAL_PRODUCT_COST])</f>
        <v>11886870.250256777</v>
      </c>
    </row>
    <row r="27" spans="1:4" x14ac:dyDescent="0.25">
      <c r="A27">
        <v>206786.48095703125</v>
      </c>
      <c r="B27" t="s">
        <v>65</v>
      </c>
      <c r="C27">
        <f t="shared" si="0"/>
        <v>1.7396209145343729E-2</v>
      </c>
      <c r="D27">
        <f>SUM(TOTAL_PRODUCT_COST_TABLE_NEW[TOTAL_PRODUCT_COST])</f>
        <v>11886870.250256777</v>
      </c>
    </row>
    <row r="28" spans="1:4" x14ac:dyDescent="0.25">
      <c r="A28">
        <v>222267.82177734375</v>
      </c>
      <c r="B28" t="s">
        <v>61</v>
      </c>
      <c r="C28">
        <f t="shared" si="0"/>
        <v>1.8698599134834706E-2</v>
      </c>
      <c r="D28">
        <f>SUM(TOTAL_PRODUCT_COST_TABLE_NEW[TOTAL_PRODUCT_COST])</f>
        <v>11886870.250256777</v>
      </c>
    </row>
    <row r="29" spans="1:4" x14ac:dyDescent="0.25">
      <c r="A29">
        <v>194506.9365234375</v>
      </c>
      <c r="B29" t="s">
        <v>74</v>
      </c>
      <c r="C29">
        <f t="shared" si="0"/>
        <v>1.6363174866759887E-2</v>
      </c>
      <c r="D29">
        <f>SUM(TOTAL_PRODUCT_COST_TABLE_NEW[TOTAL_PRODUCT_COST])</f>
        <v>11886870.250256777</v>
      </c>
    </row>
    <row r="30" spans="1:4" x14ac:dyDescent="0.25">
      <c r="A30">
        <v>187799.80078125</v>
      </c>
      <c r="B30" t="s">
        <v>101</v>
      </c>
      <c r="C30">
        <f t="shared" si="0"/>
        <v>1.5798927457561271E-2</v>
      </c>
      <c r="D30">
        <f>SUM(TOTAL_PRODUCT_COST_TABLE_NEW[TOTAL_PRODUCT_COST])</f>
        <v>11886870.250256777</v>
      </c>
    </row>
    <row r="31" spans="1:4" x14ac:dyDescent="0.25">
      <c r="A31">
        <v>200096.21630859375</v>
      </c>
      <c r="B31" t="s">
        <v>25</v>
      </c>
      <c r="C31">
        <f t="shared" si="0"/>
        <v>1.6833381041092069E-2</v>
      </c>
      <c r="D31">
        <f>SUM(TOTAL_PRODUCT_COST_TABLE_NEW[TOTAL_PRODUCT_COST])</f>
        <v>11886870.250256777</v>
      </c>
    </row>
    <row r="32" spans="1:4" x14ac:dyDescent="0.25">
      <c r="A32">
        <v>62127.204956054688</v>
      </c>
      <c r="B32" t="s">
        <v>16</v>
      </c>
      <c r="C32">
        <f t="shared" si="0"/>
        <v>5.2265401782031424E-3</v>
      </c>
      <c r="D32">
        <f>SUM(TOTAL_PRODUCT_COST_TABLE_NEW[TOTAL_PRODUCT_COST])</f>
        <v>11886870.250256777</v>
      </c>
    </row>
    <row r="33" spans="1:4" x14ac:dyDescent="0.25">
      <c r="A33">
        <v>53731.63671875</v>
      </c>
      <c r="B33" t="s">
        <v>64</v>
      </c>
      <c r="C33">
        <f t="shared" si="0"/>
        <v>4.5202509649324473E-3</v>
      </c>
      <c r="D33">
        <f>SUM(TOTAL_PRODUCT_COST_TABLE_NEW[TOTAL_PRODUCT_COST])</f>
        <v>11886870.250256777</v>
      </c>
    </row>
    <row r="34" spans="1:4" x14ac:dyDescent="0.25">
      <c r="A34">
        <v>54151.415130615234</v>
      </c>
      <c r="B34" t="s">
        <v>82</v>
      </c>
      <c r="C34">
        <f t="shared" ref="C34:C65" si="1">A34/D34</f>
        <v>4.5555654255959822E-3</v>
      </c>
      <c r="D34">
        <f>SUM(TOTAL_PRODUCT_COST_TABLE_NEW[TOTAL_PRODUCT_COST])</f>
        <v>11886870.250256777</v>
      </c>
    </row>
    <row r="35" spans="1:4" x14ac:dyDescent="0.25">
      <c r="A35">
        <v>57929.420837402344</v>
      </c>
      <c r="B35" t="s">
        <v>96</v>
      </c>
      <c r="C35">
        <f t="shared" si="1"/>
        <v>4.8733955715677948E-3</v>
      </c>
      <c r="D35">
        <f>SUM(TOTAL_PRODUCT_COST_TABLE_NEW[TOTAL_PRODUCT_COST])</f>
        <v>11886870.250256777</v>
      </c>
    </row>
    <row r="36" spans="1:4" x14ac:dyDescent="0.25">
      <c r="A36">
        <v>14139.826171875</v>
      </c>
      <c r="B36" t="s">
        <v>21</v>
      </c>
      <c r="C36">
        <f t="shared" si="1"/>
        <v>1.189533146588317E-3</v>
      </c>
      <c r="D36">
        <f>SUM(TOTAL_PRODUCT_COST_TABLE_NEW[TOTAL_PRODUCT_COST])</f>
        <v>11886870.250256777</v>
      </c>
    </row>
    <row r="37" spans="1:4" x14ac:dyDescent="0.25">
      <c r="A37">
        <v>14434.405883789063</v>
      </c>
      <c r="B37" t="s">
        <v>19</v>
      </c>
      <c r="C37">
        <f t="shared" si="1"/>
        <v>1.2143150871422404E-3</v>
      </c>
      <c r="D37">
        <f>SUM(TOTAL_PRODUCT_COST_TABLE_NEW[TOTAL_PRODUCT_COST])</f>
        <v>11886870.250256777</v>
      </c>
    </row>
    <row r="38" spans="1:4" x14ac:dyDescent="0.25">
      <c r="A38">
        <v>17085.623291015625</v>
      </c>
      <c r="B38" t="s">
        <v>34</v>
      </c>
      <c r="C38">
        <f t="shared" si="1"/>
        <v>1.4373525521275499E-3</v>
      </c>
      <c r="D38">
        <f>SUM(TOTAL_PRODUCT_COST_TABLE_NEW[TOTAL_PRODUCT_COST])</f>
        <v>11886870.250256777</v>
      </c>
    </row>
    <row r="39" spans="1:4" x14ac:dyDescent="0.25">
      <c r="A39">
        <v>16496.4638671875</v>
      </c>
      <c r="B39" t="s">
        <v>31</v>
      </c>
      <c r="C39">
        <f t="shared" si="1"/>
        <v>1.3877886710197032E-3</v>
      </c>
      <c r="D39">
        <f>SUM(TOTAL_PRODUCT_COST_TABLE_NEW[TOTAL_PRODUCT_COST])</f>
        <v>11886870.250256777</v>
      </c>
    </row>
    <row r="40" spans="1:4" x14ac:dyDescent="0.25">
      <c r="A40">
        <v>12077.768188476563</v>
      </c>
      <c r="B40" t="s">
        <v>55</v>
      </c>
      <c r="C40">
        <f t="shared" si="1"/>
        <v>1.0160595627108542E-3</v>
      </c>
      <c r="D40">
        <f>SUM(TOTAL_PRODUCT_COST_TABLE_NEW[TOTAL_PRODUCT_COST])</f>
        <v>11886870.250256777</v>
      </c>
    </row>
    <row r="41" spans="1:4" x14ac:dyDescent="0.25">
      <c r="A41">
        <v>13869.805297851563</v>
      </c>
      <c r="B41" t="s">
        <v>43</v>
      </c>
      <c r="C41">
        <f t="shared" si="1"/>
        <v>1.1668172534777983E-3</v>
      </c>
      <c r="D41">
        <f>SUM(TOTAL_PRODUCT_COST_TABLE_NEW[TOTAL_PRODUCT_COST])</f>
        <v>11886870.250256777</v>
      </c>
    </row>
    <row r="42" spans="1:4" x14ac:dyDescent="0.25">
      <c r="A42">
        <v>13869.805297851563</v>
      </c>
      <c r="B42" t="s">
        <v>4</v>
      </c>
      <c r="C42">
        <f t="shared" si="1"/>
        <v>1.1668172534777983E-3</v>
      </c>
      <c r="D42">
        <f>SUM(TOTAL_PRODUCT_COST_TABLE_NEW[TOTAL_PRODUCT_COST])</f>
        <v>11886870.250256777</v>
      </c>
    </row>
    <row r="43" spans="1:4" x14ac:dyDescent="0.25">
      <c r="A43">
        <v>12020.497924804688</v>
      </c>
      <c r="B43" t="s">
        <v>68</v>
      </c>
      <c r="C43">
        <f t="shared" si="1"/>
        <v>1.0112416196807587E-3</v>
      </c>
      <c r="D43">
        <f>SUM(TOTAL_PRODUCT_COST_TABLE_NEW[TOTAL_PRODUCT_COST])</f>
        <v>11886870.250256777</v>
      </c>
    </row>
    <row r="44" spans="1:4" x14ac:dyDescent="0.25">
      <c r="A44">
        <v>15410.894775390625</v>
      </c>
      <c r="B44" t="s">
        <v>5</v>
      </c>
      <c r="C44">
        <f t="shared" si="1"/>
        <v>1.2964636149753316E-3</v>
      </c>
      <c r="D44">
        <f>SUM(TOTAL_PRODUCT_COST_TABLE_NEW[TOTAL_PRODUCT_COST])</f>
        <v>11886870.250256777</v>
      </c>
    </row>
    <row r="45" spans="1:4" x14ac:dyDescent="0.25">
      <c r="A45">
        <v>14794.458984375</v>
      </c>
      <c r="B45" t="s">
        <v>45</v>
      </c>
      <c r="C45">
        <f t="shared" si="1"/>
        <v>1.2446050703763182E-3</v>
      </c>
      <c r="D45">
        <f>SUM(TOTAL_PRODUCT_COST_TABLE_NEW[TOTAL_PRODUCT_COST])</f>
        <v>11886870.250256777</v>
      </c>
    </row>
    <row r="46" spans="1:4" x14ac:dyDescent="0.25">
      <c r="A46">
        <v>2733.0915943384171</v>
      </c>
      <c r="B46" t="s">
        <v>72</v>
      </c>
      <c r="C46">
        <f t="shared" si="1"/>
        <v>2.2992524834528058E-4</v>
      </c>
      <c r="D46">
        <f>SUM(TOTAL_PRODUCT_COST_TABLE_NEW[TOTAL_PRODUCT_COST])</f>
        <v>11886870.250256777</v>
      </c>
    </row>
    <row r="47" spans="1:4" x14ac:dyDescent="0.25">
      <c r="A47">
        <v>907.82097816467285</v>
      </c>
      <c r="B47" t="s">
        <v>83</v>
      </c>
      <c r="C47">
        <f t="shared" si="1"/>
        <v>7.6371741177629353E-5</v>
      </c>
      <c r="D47">
        <f>SUM(TOTAL_PRODUCT_COST_TABLE_NEW[TOTAL_PRODUCT_COST])</f>
        <v>11886870.250256777</v>
      </c>
    </row>
    <row r="48" spans="1:4" x14ac:dyDescent="0.25">
      <c r="A48">
        <v>1001.9653759002686</v>
      </c>
      <c r="B48" t="s">
        <v>9</v>
      </c>
      <c r="C48">
        <f t="shared" si="1"/>
        <v>8.4291773596050184E-5</v>
      </c>
      <c r="D48">
        <f>SUM(TOTAL_PRODUCT_COST_TABLE_NEW[TOTAL_PRODUCT_COST])</f>
        <v>11886870.250256777</v>
      </c>
    </row>
    <row r="49" spans="1:4" x14ac:dyDescent="0.25">
      <c r="A49">
        <v>5756.2574615478516</v>
      </c>
      <c r="B49" t="s">
        <v>49</v>
      </c>
      <c r="C49">
        <f t="shared" si="1"/>
        <v>4.8425341072630168E-4</v>
      </c>
      <c r="D49">
        <f>SUM(TOTAL_PRODUCT_COST_TABLE_NEW[TOTAL_PRODUCT_COST])</f>
        <v>11886870.250256777</v>
      </c>
    </row>
    <row r="50" spans="1:4" x14ac:dyDescent="0.25">
      <c r="A50">
        <v>3545.7048797607422</v>
      </c>
      <c r="B50" t="s">
        <v>118</v>
      </c>
      <c r="C50">
        <f t="shared" si="1"/>
        <v>2.9828750588777975E-4</v>
      </c>
      <c r="D50">
        <f>SUM(TOTAL_PRODUCT_COST_TABLE_NEW[TOTAL_PRODUCT_COST])</f>
        <v>11886870.250256777</v>
      </c>
    </row>
    <row r="51" spans="1:4" x14ac:dyDescent="0.25">
      <c r="A51">
        <v>610133.66723632813</v>
      </c>
      <c r="B51" t="s">
        <v>85</v>
      </c>
      <c r="C51">
        <f t="shared" si="1"/>
        <v>5.132836940179003E-2</v>
      </c>
      <c r="D51">
        <f>SUM(TOTAL_PRODUCT_COST_TABLE_NEW[TOTAL_PRODUCT_COST])</f>
        <v>11886870.250256777</v>
      </c>
    </row>
    <row r="52" spans="1:4" x14ac:dyDescent="0.25">
      <c r="A52">
        <v>731726.14184570313</v>
      </c>
      <c r="B52" t="s">
        <v>81</v>
      </c>
      <c r="C52">
        <f t="shared" si="1"/>
        <v>6.1557510634886972E-2</v>
      </c>
      <c r="D52">
        <f>SUM(TOTAL_PRODUCT_COST_TABLE_NEW[TOTAL_PRODUCT_COST])</f>
        <v>11886870.250256777</v>
      </c>
    </row>
    <row r="53" spans="1:4" x14ac:dyDescent="0.25">
      <c r="A53">
        <v>655730.84521484375</v>
      </c>
      <c r="B53" t="s">
        <v>116</v>
      </c>
      <c r="C53">
        <f t="shared" si="1"/>
        <v>5.5164297364201385E-2</v>
      </c>
      <c r="D53">
        <f>SUM(TOTAL_PRODUCT_COST_TABLE_NEW[TOTAL_PRODUCT_COST])</f>
        <v>11886870.250256777</v>
      </c>
    </row>
    <row r="54" spans="1:4" x14ac:dyDescent="0.25">
      <c r="A54">
        <v>640531.78588867188</v>
      </c>
      <c r="B54" t="s">
        <v>38</v>
      </c>
      <c r="C54">
        <f t="shared" si="1"/>
        <v>5.3885654710064262E-2</v>
      </c>
      <c r="D54">
        <f>SUM(TOTAL_PRODUCT_COST_TABLE_NEW[TOTAL_PRODUCT_COST])</f>
        <v>11886870.250256777</v>
      </c>
    </row>
    <row r="55" spans="1:4" x14ac:dyDescent="0.25">
      <c r="A55">
        <v>729554.84765625</v>
      </c>
      <c r="B55" t="s">
        <v>78</v>
      </c>
      <c r="C55">
        <f t="shared" si="1"/>
        <v>6.1374847398581671E-2</v>
      </c>
      <c r="D55">
        <f>SUM(TOTAL_PRODUCT_COST_TABLE_NEW[TOTAL_PRODUCT_COST])</f>
        <v>11886870.250256777</v>
      </c>
    </row>
    <row r="56" spans="1:4" x14ac:dyDescent="0.25">
      <c r="A56">
        <v>170368.21508789063</v>
      </c>
      <c r="B56" t="s">
        <v>41</v>
      </c>
      <c r="C56">
        <f t="shared" si="1"/>
        <v>1.433247032238872E-2</v>
      </c>
      <c r="D56">
        <f>SUM(TOTAL_PRODUCT_COST_TABLE_NEW[TOTAL_PRODUCT_COST])</f>
        <v>11886870.250256777</v>
      </c>
    </row>
    <row r="57" spans="1:4" x14ac:dyDescent="0.25">
      <c r="A57">
        <v>186216.42114257813</v>
      </c>
      <c r="B57" t="s">
        <v>53</v>
      </c>
      <c r="C57">
        <f t="shared" si="1"/>
        <v>1.5665723375634183E-2</v>
      </c>
      <c r="D57">
        <f>SUM(TOTAL_PRODUCT_COST_TABLE_NEW[TOTAL_PRODUCT_COST])</f>
        <v>11886870.250256777</v>
      </c>
    </row>
    <row r="58" spans="1:4" x14ac:dyDescent="0.25">
      <c r="A58">
        <v>227157.6201171875</v>
      </c>
      <c r="B58" t="s">
        <v>98</v>
      </c>
      <c r="C58">
        <f t="shared" si="1"/>
        <v>1.9109960429851625E-2</v>
      </c>
      <c r="D58">
        <f>SUM(TOTAL_PRODUCT_COST_TABLE_NEW[TOTAL_PRODUCT_COST])</f>
        <v>11886870.250256777</v>
      </c>
    </row>
    <row r="59" spans="1:4" x14ac:dyDescent="0.25">
      <c r="A59">
        <v>190178.47265625</v>
      </c>
      <c r="B59" t="s">
        <v>40</v>
      </c>
      <c r="C59">
        <f t="shared" si="1"/>
        <v>1.5999036638945547E-2</v>
      </c>
      <c r="D59">
        <f>SUM(TOTAL_PRODUCT_COST_TABLE_NEW[TOTAL_PRODUCT_COST])</f>
        <v>11886870.250256777</v>
      </c>
    </row>
    <row r="60" spans="1:4" x14ac:dyDescent="0.25">
      <c r="A60">
        <v>218705.23828125</v>
      </c>
      <c r="B60" t="s">
        <v>105</v>
      </c>
      <c r="C60">
        <f t="shared" si="1"/>
        <v>1.839889169115189E-2</v>
      </c>
      <c r="D60">
        <f>SUM(TOTAL_PRODUCT_COST_TABLE_NEW[TOTAL_PRODUCT_COST])</f>
        <v>11886870.250256777</v>
      </c>
    </row>
    <row r="61" spans="1:4" x14ac:dyDescent="0.25">
      <c r="A61">
        <v>246043.39306640625</v>
      </c>
      <c r="B61" t="s">
        <v>89</v>
      </c>
      <c r="C61">
        <f t="shared" si="1"/>
        <v>2.0698753152545876E-2</v>
      </c>
      <c r="D61">
        <f>SUM(TOTAL_PRODUCT_COST_TABLE_NEW[TOTAL_PRODUCT_COST])</f>
        <v>11886870.250256777</v>
      </c>
    </row>
    <row r="62" spans="1:4" x14ac:dyDescent="0.25">
      <c r="A62">
        <v>201998.58813476563</v>
      </c>
      <c r="B62" t="s">
        <v>109</v>
      </c>
      <c r="C62">
        <f t="shared" si="1"/>
        <v>1.6993420798077787E-2</v>
      </c>
      <c r="D62">
        <f>SUM(TOTAL_PRODUCT_COST_TABLE_NEW[TOTAL_PRODUCT_COST])</f>
        <v>11886870.250256777</v>
      </c>
    </row>
    <row r="63" spans="1:4" x14ac:dyDescent="0.25">
      <c r="A63">
        <v>227157.6201171875</v>
      </c>
      <c r="B63" t="s">
        <v>104</v>
      </c>
      <c r="C63">
        <f t="shared" si="1"/>
        <v>1.9109960429851625E-2</v>
      </c>
      <c r="D63">
        <f>SUM(TOTAL_PRODUCT_COST_TABLE_NEW[TOTAL_PRODUCT_COST])</f>
        <v>11886870.250256777</v>
      </c>
    </row>
    <row r="64" spans="1:4" x14ac:dyDescent="0.25">
      <c r="A64">
        <v>266297.46240234375</v>
      </c>
      <c r="B64" t="s">
        <v>37</v>
      </c>
      <c r="C64">
        <f t="shared" si="1"/>
        <v>2.2402655770268148E-2</v>
      </c>
      <c r="D64">
        <f>SUM(TOTAL_PRODUCT_COST_TABLE_NEW[TOTAL_PRODUCT_COST])</f>
        <v>11886870.250256777</v>
      </c>
    </row>
    <row r="65" spans="1:4" x14ac:dyDescent="0.25">
      <c r="A65">
        <v>254389.85229492188</v>
      </c>
      <c r="B65" t="s">
        <v>24</v>
      </c>
      <c r="C65">
        <f t="shared" si="1"/>
        <v>2.1400911000052904E-2</v>
      </c>
      <c r="D65">
        <f>SUM(TOTAL_PRODUCT_COST_TABLE_NEW[TOTAL_PRODUCT_COST])</f>
        <v>11886870.250256777</v>
      </c>
    </row>
    <row r="66" spans="1:4" x14ac:dyDescent="0.25">
      <c r="A66">
        <v>233822.162109375</v>
      </c>
      <c r="B66" t="s">
        <v>117</v>
      </c>
      <c r="C66">
        <f t="shared" ref="C66:C97" si="2">A66/D66</f>
        <v>1.9670624578772031E-2</v>
      </c>
      <c r="D66">
        <f>SUM(TOTAL_PRODUCT_COST_TABLE_NEW[TOTAL_PRODUCT_COST])</f>
        <v>11886870.250256777</v>
      </c>
    </row>
    <row r="67" spans="1:4" x14ac:dyDescent="0.25">
      <c r="A67">
        <v>251142.322265625</v>
      </c>
      <c r="B67" t="s">
        <v>110</v>
      </c>
      <c r="C67">
        <f t="shared" si="2"/>
        <v>2.1127707880903294E-2</v>
      </c>
      <c r="D67">
        <f>SUM(TOTAL_PRODUCT_COST_TABLE_NEW[TOTAL_PRODUCT_COST])</f>
        <v>11886870.250256777</v>
      </c>
    </row>
    <row r="68" spans="1:4" x14ac:dyDescent="0.25">
      <c r="A68">
        <v>43606.740234375</v>
      </c>
      <c r="B68" t="s">
        <v>120</v>
      </c>
      <c r="C68">
        <f t="shared" si="2"/>
        <v>3.6684795338312892E-3</v>
      </c>
      <c r="D68">
        <f>SUM(TOTAL_PRODUCT_COST_TABLE_NEW[TOTAL_PRODUCT_COST])</f>
        <v>11886870.250256777</v>
      </c>
    </row>
    <row r="69" spans="1:4" x14ac:dyDescent="0.25">
      <c r="A69">
        <v>40578.494384765625</v>
      </c>
      <c r="B69" t="s">
        <v>22</v>
      </c>
      <c r="C69">
        <f t="shared" si="2"/>
        <v>3.413724010648561E-3</v>
      </c>
      <c r="D69">
        <f>SUM(TOTAL_PRODUCT_COST_TABLE_NEW[TOTAL_PRODUCT_COST])</f>
        <v>11886870.250256777</v>
      </c>
    </row>
    <row r="70" spans="1:4" x14ac:dyDescent="0.25">
      <c r="A70">
        <v>41789.792724609375</v>
      </c>
      <c r="B70" t="s">
        <v>99</v>
      </c>
      <c r="C70">
        <f t="shared" si="2"/>
        <v>3.5156262199216521E-3</v>
      </c>
      <c r="D70">
        <f>SUM(TOTAL_PRODUCT_COST_TABLE_NEW[TOTAL_PRODUCT_COST])</f>
        <v>11886870.250256777</v>
      </c>
    </row>
    <row r="71" spans="1:4" x14ac:dyDescent="0.25">
      <c r="A71">
        <v>46634.986083984375</v>
      </c>
      <c r="B71" t="s">
        <v>3</v>
      </c>
      <c r="C71">
        <f t="shared" si="2"/>
        <v>3.9232350570140174E-3</v>
      </c>
      <c r="D71">
        <f>SUM(TOTAL_PRODUCT_COST_TABLE_NEW[TOTAL_PRODUCT_COST])</f>
        <v>11886870.250256777</v>
      </c>
    </row>
    <row r="72" spans="1:4" x14ac:dyDescent="0.25">
      <c r="A72">
        <v>43606.740234375</v>
      </c>
      <c r="B72" t="s">
        <v>102</v>
      </c>
      <c r="C72">
        <f t="shared" si="2"/>
        <v>3.6684795338312892E-3</v>
      </c>
      <c r="D72">
        <f>SUM(TOTAL_PRODUCT_COST_TABLE_NEW[TOTAL_PRODUCT_COST])</f>
        <v>11886870.250256777</v>
      </c>
    </row>
    <row r="73" spans="1:4" x14ac:dyDescent="0.25">
      <c r="A73">
        <v>8676.0723266601563</v>
      </c>
      <c r="B73" t="s">
        <v>50</v>
      </c>
      <c r="C73">
        <f t="shared" si="2"/>
        <v>7.2988702189903502E-4</v>
      </c>
      <c r="D73">
        <f>SUM(TOTAL_PRODUCT_COST_TABLE_NEW[TOTAL_PRODUCT_COST])</f>
        <v>11886870.250256777</v>
      </c>
    </row>
    <row r="74" spans="1:4" x14ac:dyDescent="0.25">
      <c r="A74">
        <v>7023.4871215820313</v>
      </c>
      <c r="B74" t="s">
        <v>30</v>
      </c>
      <c r="C74">
        <f t="shared" si="2"/>
        <v>5.90860922489695E-4</v>
      </c>
      <c r="D74">
        <f>SUM(TOTAL_PRODUCT_COST_TABLE_NEW[TOTAL_PRODUCT_COST])</f>
        <v>11886870.250256777</v>
      </c>
    </row>
    <row r="75" spans="1:4" x14ac:dyDescent="0.25">
      <c r="A75">
        <v>13633.827941894531</v>
      </c>
      <c r="B75" t="s">
        <v>113</v>
      </c>
      <c r="C75">
        <f t="shared" si="2"/>
        <v>1.1469653201270551E-3</v>
      </c>
      <c r="D75">
        <f>SUM(TOTAL_PRODUCT_COST_TABLE_NEW[TOTAL_PRODUCT_COST])</f>
        <v>11886870.250256777</v>
      </c>
    </row>
    <row r="76" spans="1:4" x14ac:dyDescent="0.25">
      <c r="A76">
        <v>7436.6334228515625</v>
      </c>
      <c r="B76" t="s">
        <v>35</v>
      </c>
      <c r="C76">
        <f t="shared" si="2"/>
        <v>6.2561744734203003E-4</v>
      </c>
      <c r="D76">
        <f>SUM(TOTAL_PRODUCT_COST_TABLE_NEW[TOTAL_PRODUCT_COST])</f>
        <v>11886870.250256777</v>
      </c>
    </row>
    <row r="77" spans="1:4" x14ac:dyDescent="0.25">
      <c r="A77">
        <v>11568.096435546875</v>
      </c>
      <c r="B77" t="s">
        <v>79</v>
      </c>
      <c r="C77">
        <f t="shared" si="2"/>
        <v>9.7318269586538003E-4</v>
      </c>
      <c r="D77">
        <f>SUM(TOTAL_PRODUCT_COST_TABLE_NEW[TOTAL_PRODUCT_COST])</f>
        <v>11886870.250256777</v>
      </c>
    </row>
    <row r="78" spans="1:4" x14ac:dyDescent="0.25">
      <c r="A78">
        <v>9089.2186279296875</v>
      </c>
      <c r="B78" t="s">
        <v>107</v>
      </c>
      <c r="C78">
        <f t="shared" si="2"/>
        <v>7.6464354675137005E-4</v>
      </c>
      <c r="D78">
        <f>SUM(TOTAL_PRODUCT_COST_TABLE_NEW[TOTAL_PRODUCT_COST])</f>
        <v>11886870.250256777</v>
      </c>
    </row>
    <row r="79" spans="1:4" x14ac:dyDescent="0.25">
      <c r="A79">
        <v>9089.2186279296875</v>
      </c>
      <c r="B79" t="s">
        <v>62</v>
      </c>
      <c r="C79">
        <f t="shared" si="2"/>
        <v>7.6464354675137005E-4</v>
      </c>
      <c r="D79">
        <f>SUM(TOTAL_PRODUCT_COST_TABLE_NEW[TOTAL_PRODUCT_COST])</f>
        <v>11886870.250256777</v>
      </c>
    </row>
    <row r="80" spans="1:4" x14ac:dyDescent="0.25">
      <c r="A80">
        <v>10741.803833007813</v>
      </c>
      <c r="B80" t="s">
        <v>103</v>
      </c>
      <c r="C80">
        <f t="shared" si="2"/>
        <v>9.0366964616071007E-4</v>
      </c>
      <c r="D80">
        <f>SUM(TOTAL_PRODUCT_COST_TABLE_NEW[TOTAL_PRODUCT_COST])</f>
        <v>11886870.250256777</v>
      </c>
    </row>
    <row r="81" spans="1:4" x14ac:dyDescent="0.25">
      <c r="A81">
        <v>8262.926025390625</v>
      </c>
      <c r="B81" t="s">
        <v>108</v>
      </c>
      <c r="C81">
        <f t="shared" si="2"/>
        <v>6.951304970467001E-4</v>
      </c>
      <c r="D81">
        <f>SUM(TOTAL_PRODUCT_COST_TABLE_NEW[TOTAL_PRODUCT_COST])</f>
        <v>11886870.250256777</v>
      </c>
    </row>
    <row r="82" spans="1:4" x14ac:dyDescent="0.25">
      <c r="A82">
        <v>7849.7797241210938</v>
      </c>
      <c r="B82" t="s">
        <v>48</v>
      </c>
      <c r="C82">
        <f t="shared" si="2"/>
        <v>6.6037397219436507E-4</v>
      </c>
      <c r="D82">
        <f>SUM(TOTAL_PRODUCT_COST_TABLE_NEW[TOTAL_PRODUCT_COST])</f>
        <v>11886870.250256777</v>
      </c>
    </row>
    <row r="83" spans="1:4" x14ac:dyDescent="0.25">
      <c r="A83">
        <v>7023.4871215820313</v>
      </c>
      <c r="B83" t="s">
        <v>7</v>
      </c>
      <c r="C83">
        <f t="shared" si="2"/>
        <v>5.90860922489695E-4</v>
      </c>
      <c r="D83">
        <f>SUM(TOTAL_PRODUCT_COST_TABLE_NEW[TOTAL_PRODUCT_COST])</f>
        <v>11886870.250256777</v>
      </c>
    </row>
    <row r="84" spans="1:4" x14ac:dyDescent="0.25">
      <c r="A84">
        <v>6610.3408203125</v>
      </c>
      <c r="B84" t="s">
        <v>114</v>
      </c>
      <c r="C84">
        <f t="shared" si="2"/>
        <v>5.5610439763736008E-4</v>
      </c>
      <c r="D84">
        <f>SUM(TOTAL_PRODUCT_COST_TABLE_NEW[TOTAL_PRODUCT_COST])</f>
        <v>11886870.250256777</v>
      </c>
    </row>
    <row r="85" spans="1:4" x14ac:dyDescent="0.25">
      <c r="A85">
        <v>123713.85498046875</v>
      </c>
      <c r="B85" t="s">
        <v>73</v>
      </c>
      <c r="C85">
        <f t="shared" si="2"/>
        <v>1.0407605397879759E-2</v>
      </c>
      <c r="D85">
        <f>SUM(TOTAL_PRODUCT_COST_TABLE_NEW[TOTAL_PRODUCT_COST])</f>
        <v>11886870.250256777</v>
      </c>
    </row>
    <row r="86" spans="1:4" x14ac:dyDescent="0.25">
      <c r="A86">
        <v>124744.80377197266</v>
      </c>
      <c r="B86" t="s">
        <v>28</v>
      </c>
      <c r="C86">
        <f t="shared" si="2"/>
        <v>1.0494335442862089E-2</v>
      </c>
      <c r="D86">
        <f>SUM(TOTAL_PRODUCT_COST_TABLE_NEW[TOTAL_PRODUCT_COST])</f>
        <v>11886870.250256777</v>
      </c>
    </row>
    <row r="87" spans="1:4" x14ac:dyDescent="0.25">
      <c r="A87">
        <v>132648.74450683594</v>
      </c>
      <c r="B87" t="s">
        <v>95</v>
      </c>
      <c r="C87">
        <f t="shared" si="2"/>
        <v>1.115926578772663E-2</v>
      </c>
      <c r="D87">
        <f>SUM(TOTAL_PRODUCT_COST_TABLE_NEW[TOTAL_PRODUCT_COST])</f>
        <v>11886870.250256777</v>
      </c>
    </row>
    <row r="88" spans="1:4" x14ac:dyDescent="0.25">
      <c r="A88">
        <v>114778.96545410156</v>
      </c>
      <c r="B88" t="s">
        <v>58</v>
      </c>
      <c r="C88">
        <f t="shared" si="2"/>
        <v>9.6559450080328877E-3</v>
      </c>
      <c r="D88">
        <f>SUM(TOTAL_PRODUCT_COST_TABLE_NEW[TOTAL_PRODUCT_COST])</f>
        <v>11886870.250256777</v>
      </c>
    </row>
    <row r="89" spans="1:4" x14ac:dyDescent="0.25">
      <c r="A89">
        <v>15548.040184020996</v>
      </c>
      <c r="B89" t="s">
        <v>91</v>
      </c>
      <c r="C89">
        <f t="shared" si="2"/>
        <v>1.3080011690785581E-3</v>
      </c>
      <c r="D89">
        <f>SUM(TOTAL_PRODUCT_COST_TABLE_NEW[TOTAL_PRODUCT_COST])</f>
        <v>11886870.250256777</v>
      </c>
    </row>
    <row r="90" spans="1:4" x14ac:dyDescent="0.25">
      <c r="A90">
        <v>16919.926082611084</v>
      </c>
      <c r="B90" t="s">
        <v>77</v>
      </c>
      <c r="C90">
        <f t="shared" si="2"/>
        <v>1.4234130369384309E-3</v>
      </c>
      <c r="D90">
        <f>SUM(TOTAL_PRODUCT_COST_TABLE_NEW[TOTAL_PRODUCT_COST])</f>
        <v>11886870.250256777</v>
      </c>
    </row>
    <row r="91" spans="1:4" x14ac:dyDescent="0.25">
      <c r="A91">
        <v>16878.353782653809</v>
      </c>
      <c r="B91" t="s">
        <v>10</v>
      </c>
      <c r="C91">
        <f t="shared" si="2"/>
        <v>1.4199157076093438E-3</v>
      </c>
      <c r="D91">
        <f>SUM(TOTAL_PRODUCT_COST_TABLE_NEW[TOTAL_PRODUCT_COST])</f>
        <v>11886870.250256777</v>
      </c>
    </row>
    <row r="92" spans="1:4" x14ac:dyDescent="0.25">
      <c r="A92">
        <v>17003.070682525635</v>
      </c>
      <c r="B92" t="s">
        <v>18</v>
      </c>
      <c r="C92">
        <f t="shared" si="2"/>
        <v>1.4304076955966049E-3</v>
      </c>
      <c r="D92">
        <f>SUM(TOTAL_PRODUCT_COST_TABLE_NEW[TOTAL_PRODUCT_COST])</f>
        <v>11886870.250256777</v>
      </c>
    </row>
    <row r="93" spans="1:4" x14ac:dyDescent="0.25">
      <c r="A93">
        <v>29182.448768615723</v>
      </c>
      <c r="B93" t="s">
        <v>52</v>
      </c>
      <c r="C93">
        <f t="shared" si="2"/>
        <v>2.4550153366051362E-3</v>
      </c>
      <c r="D93">
        <f>SUM(TOTAL_PRODUCT_COST_TABLE_NEW[TOTAL_PRODUCT_COST])</f>
        <v>11886870.250256777</v>
      </c>
    </row>
    <row r="94" spans="1:4" x14ac:dyDescent="0.25">
      <c r="A94">
        <v>10137.550888061523</v>
      </c>
      <c r="B94" t="s">
        <v>15</v>
      </c>
      <c r="C94">
        <f t="shared" si="2"/>
        <v>8.5283600095176736E-4</v>
      </c>
      <c r="D94">
        <f>SUM(TOTAL_PRODUCT_COST_TABLE_NEW[TOTAL_PRODUCT_COST])</f>
        <v>11886870.250256777</v>
      </c>
    </row>
    <row r="95" spans="1:4" x14ac:dyDescent="0.25">
      <c r="A95">
        <v>2777.0543804168701</v>
      </c>
      <c r="B95" t="s">
        <v>63</v>
      </c>
      <c r="C95">
        <f t="shared" si="2"/>
        <v>2.3362368074614771E-4</v>
      </c>
      <c r="D95">
        <f>SUM(TOTAL_PRODUCT_COST_TABLE_NEW[TOTAL_PRODUCT_COST])</f>
        <v>11886870.250256777</v>
      </c>
    </row>
    <row r="96" spans="1:4" x14ac:dyDescent="0.25">
      <c r="A96">
        <v>262303.00231933594</v>
      </c>
      <c r="B96" t="s">
        <v>80</v>
      </c>
      <c r="C96">
        <f t="shared" si="2"/>
        <v>2.2066616089602704E-2</v>
      </c>
      <c r="D96">
        <f>SUM(TOTAL_PRODUCT_COST_TABLE_NEW[TOTAL_PRODUCT_COST])</f>
        <v>11886870.250256777</v>
      </c>
    </row>
    <row r="97" spans="1:4" x14ac:dyDescent="0.25">
      <c r="A97">
        <v>222290.67993164063</v>
      </c>
      <c r="B97" t="s">
        <v>32</v>
      </c>
      <c r="C97">
        <f t="shared" si="2"/>
        <v>1.8700522109832803E-2</v>
      </c>
      <c r="D97">
        <f>SUM(TOTAL_PRODUCT_COST_TABLE_NEW[TOTAL_PRODUCT_COST])</f>
        <v>11886870.250256777</v>
      </c>
    </row>
    <row r="98" spans="1:4" x14ac:dyDescent="0.25">
      <c r="A98">
        <v>237110.05859375</v>
      </c>
      <c r="B98" t="s">
        <v>36</v>
      </c>
      <c r="C98">
        <f t="shared" ref="C98:C121" si="3">A98/D98</f>
        <v>1.9947223583821654E-2</v>
      </c>
      <c r="D98">
        <f>SUM(TOTAL_PRODUCT_COST_TABLE_NEW[TOTAL_PRODUCT_COST])</f>
        <v>11886870.250256777</v>
      </c>
    </row>
    <row r="99" spans="1:4" x14ac:dyDescent="0.25">
      <c r="A99">
        <v>217844.86633300781</v>
      </c>
      <c r="B99" t="s">
        <v>87</v>
      </c>
      <c r="C99">
        <f t="shared" si="3"/>
        <v>1.8326511667636144E-2</v>
      </c>
      <c r="D99">
        <f>SUM(TOTAL_PRODUCT_COST_TABLE_NEW[TOTAL_PRODUCT_COST])</f>
        <v>11886870.250256777</v>
      </c>
    </row>
    <row r="100" spans="1:4" x14ac:dyDescent="0.25">
      <c r="A100">
        <v>254893.31298828125</v>
      </c>
      <c r="B100" t="s">
        <v>86</v>
      </c>
      <c r="C100">
        <f t="shared" si="3"/>
        <v>2.1443265352608279E-2</v>
      </c>
      <c r="D100">
        <f>SUM(TOTAL_PRODUCT_COST_TABLE_NEW[TOTAL_PRODUCT_COST])</f>
        <v>11886870.250256777</v>
      </c>
    </row>
    <row r="101" spans="1:4" x14ac:dyDescent="0.25">
      <c r="A101">
        <v>223772.61779785156</v>
      </c>
      <c r="B101" t="s">
        <v>121</v>
      </c>
      <c r="C101">
        <f t="shared" si="3"/>
        <v>1.8825192257231688E-2</v>
      </c>
      <c r="D101">
        <f>SUM(TOTAL_PRODUCT_COST_TABLE_NEW[TOTAL_PRODUCT_COST])</f>
        <v>11886870.250256777</v>
      </c>
    </row>
    <row r="102" spans="1:4" x14ac:dyDescent="0.25">
      <c r="A102">
        <v>234146.18286132813</v>
      </c>
      <c r="B102" t="s">
        <v>106</v>
      </c>
      <c r="C102">
        <f t="shared" si="3"/>
        <v>1.9697883289023884E-2</v>
      </c>
      <c r="D102">
        <f>SUM(TOTAL_PRODUCT_COST_TABLE_NEW[TOTAL_PRODUCT_COST])</f>
        <v>11886870.250256777</v>
      </c>
    </row>
    <row r="103" spans="1:4" x14ac:dyDescent="0.25">
      <c r="A103">
        <v>207471.30126953125</v>
      </c>
      <c r="B103" t="s">
        <v>94</v>
      </c>
      <c r="C103">
        <f t="shared" si="3"/>
        <v>1.7453820635843949E-2</v>
      </c>
      <c r="D103">
        <f>SUM(TOTAL_PRODUCT_COST_TABLE_NEW[TOTAL_PRODUCT_COST])</f>
        <v>11886870.250256777</v>
      </c>
    </row>
    <row r="104" spans="1:4" x14ac:dyDescent="0.25">
      <c r="A104">
        <v>73249.629333496094</v>
      </c>
      <c r="B104" t="s">
        <v>69</v>
      </c>
      <c r="C104">
        <f t="shared" si="3"/>
        <v>6.1622300732956832E-3</v>
      </c>
      <c r="D104">
        <f>SUM(TOTAL_PRODUCT_COST_TABLE_NEW[TOTAL_PRODUCT_COST])</f>
        <v>11886870.250256777</v>
      </c>
    </row>
    <row r="105" spans="1:4" x14ac:dyDescent="0.25">
      <c r="A105">
        <v>80045.986694335938</v>
      </c>
      <c r="B105" t="s">
        <v>111</v>
      </c>
      <c r="C105">
        <f t="shared" si="3"/>
        <v>6.7339833790653857E-3</v>
      </c>
      <c r="D105">
        <f>SUM(TOTAL_PRODUCT_COST_TABLE_NEW[TOTAL_PRODUCT_COST])</f>
        <v>11886870.250256777</v>
      </c>
    </row>
    <row r="106" spans="1:4" x14ac:dyDescent="0.25">
      <c r="A106">
        <v>66453.27197265625</v>
      </c>
      <c r="B106" t="s">
        <v>51</v>
      </c>
      <c r="C106">
        <f t="shared" si="3"/>
        <v>5.5904767675259807E-3</v>
      </c>
      <c r="D106">
        <f>SUM(TOTAL_PRODUCT_COST_TABLE_NEW[TOTAL_PRODUCT_COST])</f>
        <v>11886870.250256777</v>
      </c>
    </row>
    <row r="107" spans="1:4" x14ac:dyDescent="0.25">
      <c r="A107">
        <v>61167.216247558594</v>
      </c>
      <c r="B107" t="s">
        <v>112</v>
      </c>
      <c r="C107">
        <f t="shared" si="3"/>
        <v>5.145779751927323E-3</v>
      </c>
      <c r="D107">
        <f>SUM(TOTAL_PRODUCT_COST_TABLE_NEW[TOTAL_PRODUCT_COST])</f>
        <v>11886870.250256777</v>
      </c>
    </row>
    <row r="108" spans="1:4" x14ac:dyDescent="0.25">
      <c r="A108">
        <v>24456.574066162109</v>
      </c>
      <c r="B108" t="s">
        <v>47</v>
      </c>
      <c r="C108">
        <f t="shared" si="3"/>
        <v>2.0574443525732777E-3</v>
      </c>
      <c r="D108">
        <f>SUM(TOTAL_PRODUCT_COST_TABLE_NEW[TOTAL_PRODUCT_COST])</f>
        <v>11886870.250256777</v>
      </c>
    </row>
    <row r="109" spans="1:4" x14ac:dyDescent="0.25">
      <c r="A109">
        <v>22149.35009765625</v>
      </c>
      <c r="B109" t="s">
        <v>8</v>
      </c>
      <c r="C109">
        <f t="shared" si="3"/>
        <v>1.8633458287456099E-3</v>
      </c>
      <c r="D109">
        <f>SUM(TOTAL_PRODUCT_COST_TABLE_NEW[TOTAL_PRODUCT_COST])</f>
        <v>11886870.250256777</v>
      </c>
    </row>
    <row r="110" spans="1:4" x14ac:dyDescent="0.25">
      <c r="A110">
        <v>25379.463653564453</v>
      </c>
      <c r="B110" t="s">
        <v>29</v>
      </c>
      <c r="C110">
        <f t="shared" si="3"/>
        <v>2.1350837621043448E-3</v>
      </c>
      <c r="D110">
        <f>SUM(TOTAL_PRODUCT_COST_TABLE_NEW[TOTAL_PRODUCT_COST])</f>
        <v>11886870.250256777</v>
      </c>
    </row>
    <row r="111" spans="1:4" x14ac:dyDescent="0.25">
      <c r="A111">
        <v>26302.353240966797</v>
      </c>
      <c r="B111" t="s">
        <v>12</v>
      </c>
      <c r="C111">
        <f t="shared" si="3"/>
        <v>2.2127231716354118E-3</v>
      </c>
      <c r="D111">
        <f>SUM(TOTAL_PRODUCT_COST_TABLE_NEW[TOTAL_PRODUCT_COST])</f>
        <v>11886870.250256777</v>
      </c>
    </row>
    <row r="112" spans="1:4" x14ac:dyDescent="0.25">
      <c r="A112">
        <v>29532.466796875</v>
      </c>
      <c r="B112" t="s">
        <v>70</v>
      </c>
      <c r="C112">
        <f t="shared" si="3"/>
        <v>2.4844611049941465E-3</v>
      </c>
      <c r="D112">
        <f>SUM(TOTAL_PRODUCT_COST_TABLE_NEW[TOTAL_PRODUCT_COST])</f>
        <v>11886870.250256777</v>
      </c>
    </row>
    <row r="113" spans="1:4" x14ac:dyDescent="0.25">
      <c r="A113">
        <v>27225.242828369141</v>
      </c>
      <c r="B113" t="s">
        <v>11</v>
      </c>
      <c r="C113">
        <f t="shared" si="3"/>
        <v>2.2903625811664789E-3</v>
      </c>
      <c r="D113">
        <f>SUM(TOTAL_PRODUCT_COST_TABLE_NEW[TOTAL_PRODUCT_COST])</f>
        <v>11886870.250256777</v>
      </c>
    </row>
    <row r="114" spans="1:4" x14ac:dyDescent="0.25">
      <c r="A114">
        <v>27225.242828369141</v>
      </c>
      <c r="B114" t="s">
        <v>33</v>
      </c>
      <c r="C114">
        <f t="shared" si="3"/>
        <v>2.2903625811664789E-3</v>
      </c>
      <c r="D114">
        <f>SUM(TOTAL_PRODUCT_COST_TABLE_NEW[TOTAL_PRODUCT_COST])</f>
        <v>11886870.250256777</v>
      </c>
    </row>
    <row r="115" spans="1:4" x14ac:dyDescent="0.25">
      <c r="A115">
        <v>22149.35009765625</v>
      </c>
      <c r="B115" t="s">
        <v>20</v>
      </c>
      <c r="C115">
        <f t="shared" si="3"/>
        <v>1.8633458287456099E-3</v>
      </c>
      <c r="D115">
        <f>SUM(TOTAL_PRODUCT_COST_TABLE_NEW[TOTAL_PRODUCT_COST])</f>
        <v>11886870.250256777</v>
      </c>
    </row>
    <row r="116" spans="1:4" x14ac:dyDescent="0.25">
      <c r="A116">
        <v>21687.905303955078</v>
      </c>
      <c r="B116" t="s">
        <v>93</v>
      </c>
      <c r="C116">
        <f t="shared" si="3"/>
        <v>1.8245261239800763E-3</v>
      </c>
      <c r="D116">
        <f>SUM(TOTAL_PRODUCT_COST_TABLE_NEW[TOTAL_PRODUCT_COST])</f>
        <v>11886870.250256777</v>
      </c>
    </row>
    <row r="117" spans="1:4" x14ac:dyDescent="0.25">
      <c r="A117">
        <v>23072.239685058594</v>
      </c>
      <c r="B117" t="s">
        <v>88</v>
      </c>
      <c r="C117">
        <f t="shared" si="3"/>
        <v>1.9409852382766771E-3</v>
      </c>
      <c r="D117">
        <f>SUM(TOTAL_PRODUCT_COST_TABLE_NEW[TOTAL_PRODUCT_COST])</f>
        <v>11886870.250256777</v>
      </c>
    </row>
    <row r="118" spans="1:4" x14ac:dyDescent="0.25">
      <c r="A118">
        <v>7920.5771441459656</v>
      </c>
      <c r="B118" t="s">
        <v>6</v>
      </c>
      <c r="C118">
        <f t="shared" si="3"/>
        <v>6.6632990664425458E-4</v>
      </c>
      <c r="D118">
        <f>SUM(TOTAL_PRODUCT_COST_TABLE_NEW[TOTAL_PRODUCT_COST])</f>
        <v>11886870.250256777</v>
      </c>
    </row>
    <row r="119" spans="1:4" x14ac:dyDescent="0.25">
      <c r="A119">
        <v>9501.9969177246094</v>
      </c>
      <c r="B119" t="s">
        <v>2</v>
      </c>
      <c r="C119">
        <f t="shared" si="3"/>
        <v>7.993691121108477E-4</v>
      </c>
      <c r="D119">
        <f>SUM(TOTAL_PRODUCT_COST_TABLE_NEW[TOTAL_PRODUCT_COST])</f>
        <v>11886870.250256777</v>
      </c>
    </row>
    <row r="120" spans="1:4" x14ac:dyDescent="0.25">
      <c r="A120">
        <v>9214.0576171875</v>
      </c>
      <c r="B120" t="s">
        <v>26</v>
      </c>
      <c r="C120">
        <f t="shared" si="3"/>
        <v>7.7514580568324623E-4</v>
      </c>
      <c r="D120">
        <f>SUM(TOTAL_PRODUCT_COST_TABLE_NEW[TOTAL_PRODUCT_COST])</f>
        <v>11886870.250256777</v>
      </c>
    </row>
    <row r="121" spans="1:4" x14ac:dyDescent="0.25">
      <c r="A121">
        <v>7957.59521484375</v>
      </c>
      <c r="B121" t="s">
        <v>71</v>
      </c>
      <c r="C121">
        <f t="shared" si="3"/>
        <v>6.6944410490825813E-4</v>
      </c>
      <c r="D121">
        <f>SUM(TOTAL_PRODUCT_COST_TABLE_NEW[TOTAL_PRODUCT_COST])</f>
        <v>11886870.250256777</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B1F3-DCFD-449C-B7E9-E5482147122D}">
  <dimension ref="A3:B7"/>
  <sheetViews>
    <sheetView showGridLines="0" workbookViewId="0">
      <selection activeCell="I20" sqref="I20"/>
    </sheetView>
  </sheetViews>
  <sheetFormatPr defaultRowHeight="15" x14ac:dyDescent="0.25"/>
  <cols>
    <col min="1" max="1" width="21.5703125" bestFit="1" customWidth="1"/>
    <col min="2" max="2" width="22" bestFit="1" customWidth="1"/>
  </cols>
  <sheetData>
    <row r="3" spans="1:2" x14ac:dyDescent="0.25">
      <c r="A3" s="1" t="s">
        <v>206</v>
      </c>
      <c r="B3" t="s">
        <v>209</v>
      </c>
    </row>
    <row r="4" spans="1:2" x14ac:dyDescent="0.25">
      <c r="A4" s="2" t="s">
        <v>46</v>
      </c>
      <c r="B4" s="3">
        <v>989.77497625350952</v>
      </c>
    </row>
    <row r="5" spans="1:2" x14ac:dyDescent="0.25">
      <c r="A5" s="2" t="s">
        <v>92</v>
      </c>
      <c r="B5" s="3">
        <v>309.56249535083771</v>
      </c>
    </row>
    <row r="6" spans="1:2" x14ac:dyDescent="0.25">
      <c r="A6" s="2" t="s">
        <v>17</v>
      </c>
      <c r="B6" s="3">
        <v>315.91249525547028</v>
      </c>
    </row>
    <row r="7" spans="1:2" x14ac:dyDescent="0.25">
      <c r="A7" s="2" t="s">
        <v>207</v>
      </c>
      <c r="B7" s="3">
        <v>1615.2499668598175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2414-839E-4F8A-9D96-68FDFDC6EEFC}">
  <dimension ref="A1:B121"/>
  <sheetViews>
    <sheetView topLeftCell="A2" workbookViewId="0">
      <selection activeCell="F14" sqref="F14"/>
    </sheetView>
  </sheetViews>
  <sheetFormatPr defaultRowHeight="15" x14ac:dyDescent="0.25"/>
  <cols>
    <col min="1" max="1" width="17.42578125" bestFit="1" customWidth="1"/>
    <col min="2" max="2" width="28.28515625" bestFit="1" customWidth="1"/>
  </cols>
  <sheetData>
    <row r="1" spans="1:2" x14ac:dyDescent="0.25">
      <c r="A1" t="s">
        <v>131</v>
      </c>
      <c r="B1" t="s">
        <v>1</v>
      </c>
    </row>
    <row r="2" spans="1:2" x14ac:dyDescent="0.25">
      <c r="A2">
        <v>989.77497625350952</v>
      </c>
      <c r="B2" t="s">
        <v>46</v>
      </c>
    </row>
    <row r="3" spans="1:2" x14ac:dyDescent="0.25">
      <c r="A3">
        <v>180.51039779186249</v>
      </c>
      <c r="B3" t="s">
        <v>56</v>
      </c>
    </row>
    <row r="4" spans="1:2" x14ac:dyDescent="0.25">
      <c r="A4">
        <v>309.56249535083771</v>
      </c>
      <c r="B4" t="s">
        <v>92</v>
      </c>
    </row>
    <row r="5" spans="1:2" x14ac:dyDescent="0.25">
      <c r="A5">
        <v>315.91249525547028</v>
      </c>
      <c r="B5" t="s">
        <v>17</v>
      </c>
    </row>
    <row r="6" spans="1:2" x14ac:dyDescent="0.25">
      <c r="A6">
        <v>266.69999599456787</v>
      </c>
      <c r="B6" t="s">
        <v>115</v>
      </c>
    </row>
    <row r="7" spans="1:2" x14ac:dyDescent="0.25">
      <c r="A7">
        <v>1165.4894757270813</v>
      </c>
      <c r="B7" t="s">
        <v>14</v>
      </c>
    </row>
    <row r="8" spans="1:2" x14ac:dyDescent="0.25">
      <c r="B8" t="s">
        <v>66</v>
      </c>
    </row>
    <row r="9" spans="1:2" x14ac:dyDescent="0.25">
      <c r="A9">
        <v>1221.5</v>
      </c>
      <c r="B9" t="s">
        <v>42</v>
      </c>
    </row>
    <row r="10" spans="1:2" x14ac:dyDescent="0.25">
      <c r="A10">
        <v>699.26999795436859</v>
      </c>
      <c r="B10" t="s">
        <v>97</v>
      </c>
    </row>
    <row r="11" spans="1:2" x14ac:dyDescent="0.25">
      <c r="A11">
        <v>1007.7283756732941</v>
      </c>
      <c r="B11" t="s">
        <v>67</v>
      </c>
    </row>
    <row r="12" spans="1:2" x14ac:dyDescent="0.25">
      <c r="A12">
        <v>538.57762277126312</v>
      </c>
      <c r="B12" t="s">
        <v>27</v>
      </c>
    </row>
    <row r="13" spans="1:2" x14ac:dyDescent="0.25">
      <c r="A13">
        <v>560.94119024276733</v>
      </c>
      <c r="B13" t="s">
        <v>44</v>
      </c>
    </row>
    <row r="14" spans="1:2" x14ac:dyDescent="0.25">
      <c r="A14">
        <v>870.51783066987991</v>
      </c>
      <c r="B14" t="s">
        <v>54</v>
      </c>
    </row>
    <row r="15" spans="1:2" x14ac:dyDescent="0.25">
      <c r="A15">
        <v>578.56482446193695</v>
      </c>
      <c r="B15" t="s">
        <v>119</v>
      </c>
    </row>
    <row r="16" spans="1:2" x14ac:dyDescent="0.25">
      <c r="A16">
        <v>505.84499314427376</v>
      </c>
      <c r="B16" t="s">
        <v>23</v>
      </c>
    </row>
    <row r="17" spans="1:2" x14ac:dyDescent="0.25">
      <c r="A17">
        <v>386.25598952174187</v>
      </c>
      <c r="B17" t="s">
        <v>39</v>
      </c>
    </row>
    <row r="18" spans="1:2" x14ac:dyDescent="0.25">
      <c r="A18">
        <v>4134.3652801513672</v>
      </c>
      <c r="B18" t="s">
        <v>75</v>
      </c>
    </row>
    <row r="19" spans="1:2" x14ac:dyDescent="0.25">
      <c r="A19">
        <v>3796.8660736083984</v>
      </c>
      <c r="B19" t="s">
        <v>90</v>
      </c>
    </row>
    <row r="20" spans="1:2" x14ac:dyDescent="0.25">
      <c r="A20">
        <v>5062.4880981445313</v>
      </c>
      <c r="B20" t="s">
        <v>100</v>
      </c>
    </row>
    <row r="21" spans="1:2" x14ac:dyDescent="0.25">
      <c r="A21">
        <v>4809.3636932373047</v>
      </c>
      <c r="B21" t="s">
        <v>60</v>
      </c>
    </row>
    <row r="22" spans="1:2" x14ac:dyDescent="0.25">
      <c r="A22">
        <v>4929.9884948730469</v>
      </c>
      <c r="B22" t="s">
        <v>76</v>
      </c>
    </row>
    <row r="23" spans="1:2" x14ac:dyDescent="0.25">
      <c r="A23">
        <v>3569.9916687011719</v>
      </c>
      <c r="B23" t="s">
        <v>59</v>
      </c>
    </row>
    <row r="24" spans="1:2" x14ac:dyDescent="0.25">
      <c r="A24">
        <v>4164.9902801513672</v>
      </c>
      <c r="B24" t="s">
        <v>13</v>
      </c>
    </row>
    <row r="25" spans="1:2" x14ac:dyDescent="0.25">
      <c r="A25">
        <v>3059.9928588867188</v>
      </c>
      <c r="B25" t="s">
        <v>84</v>
      </c>
    </row>
    <row r="26" spans="1:2" x14ac:dyDescent="0.25">
      <c r="A26">
        <v>8503.7651519775391</v>
      </c>
      <c r="B26" t="s">
        <v>57</v>
      </c>
    </row>
    <row r="27" spans="1:2" x14ac:dyDescent="0.25">
      <c r="A27">
        <v>9579.5426712036133</v>
      </c>
      <c r="B27" t="s">
        <v>65</v>
      </c>
    </row>
    <row r="28" spans="1:2" x14ac:dyDescent="0.25">
      <c r="A28">
        <v>10296.727684020996</v>
      </c>
      <c r="B28" t="s">
        <v>61</v>
      </c>
    </row>
    <row r="29" spans="1:2" x14ac:dyDescent="0.25">
      <c r="A29">
        <v>9010.6769256591797</v>
      </c>
      <c r="B29" t="s">
        <v>74</v>
      </c>
    </row>
    <row r="30" spans="1:2" x14ac:dyDescent="0.25">
      <c r="A30">
        <v>8699.9639282226563</v>
      </c>
      <c r="B30" t="s">
        <v>101</v>
      </c>
    </row>
    <row r="31" spans="1:2" x14ac:dyDescent="0.25">
      <c r="A31">
        <v>9269.6044235229492</v>
      </c>
      <c r="B31" t="s">
        <v>25</v>
      </c>
    </row>
    <row r="32" spans="1:2" x14ac:dyDescent="0.25">
      <c r="A32">
        <v>2847.1205291748047</v>
      </c>
      <c r="B32" t="s">
        <v>16</v>
      </c>
    </row>
    <row r="33" spans="1:2" x14ac:dyDescent="0.25">
      <c r="A33">
        <v>2462.37451171875</v>
      </c>
      <c r="B33" t="s">
        <v>64</v>
      </c>
    </row>
    <row r="34" spans="1:2" x14ac:dyDescent="0.25">
      <c r="A34">
        <v>2481.6118125915527</v>
      </c>
      <c r="B34" t="s">
        <v>82</v>
      </c>
    </row>
    <row r="35" spans="1:2" x14ac:dyDescent="0.25">
      <c r="A35">
        <v>2654.7475204467773</v>
      </c>
      <c r="B35" t="s">
        <v>96</v>
      </c>
    </row>
    <row r="36" spans="1:2" x14ac:dyDescent="0.25">
      <c r="A36">
        <v>647.99038696289063</v>
      </c>
      <c r="B36" t="s">
        <v>21</v>
      </c>
    </row>
    <row r="37" spans="1:2" x14ac:dyDescent="0.25">
      <c r="A37">
        <v>661.49018669128418</v>
      </c>
      <c r="B37" t="s">
        <v>19</v>
      </c>
    </row>
    <row r="38" spans="1:2" x14ac:dyDescent="0.25">
      <c r="A38">
        <v>782.98838424682617</v>
      </c>
      <c r="B38" t="s">
        <v>34</v>
      </c>
    </row>
    <row r="39" spans="1:2" x14ac:dyDescent="0.25">
      <c r="A39">
        <v>755.98878479003906</v>
      </c>
      <c r="B39" t="s">
        <v>31</v>
      </c>
    </row>
    <row r="40" spans="1:2" x14ac:dyDescent="0.25">
      <c r="A40">
        <v>553.49178886413574</v>
      </c>
      <c r="B40" t="s">
        <v>55</v>
      </c>
    </row>
    <row r="41" spans="1:2" x14ac:dyDescent="0.25">
      <c r="A41">
        <v>635.61598777770996</v>
      </c>
      <c r="B41" t="s">
        <v>43</v>
      </c>
    </row>
    <row r="42" spans="1:2" x14ac:dyDescent="0.25">
      <c r="A42">
        <v>635.61598777770996</v>
      </c>
      <c r="B42" t="s">
        <v>4</v>
      </c>
    </row>
    <row r="43" spans="1:2" x14ac:dyDescent="0.25">
      <c r="A43">
        <v>550.86718940734863</v>
      </c>
      <c r="B43" t="s">
        <v>68</v>
      </c>
    </row>
    <row r="44" spans="1:2" x14ac:dyDescent="0.25">
      <c r="A44">
        <v>706.23998641967773</v>
      </c>
      <c r="B44" t="s">
        <v>5</v>
      </c>
    </row>
    <row r="45" spans="1:2" x14ac:dyDescent="0.25">
      <c r="A45">
        <v>677.99038696289063</v>
      </c>
      <c r="B45" t="s">
        <v>45</v>
      </c>
    </row>
    <row r="46" spans="1:2" x14ac:dyDescent="0.25">
      <c r="A46">
        <v>182.84430441260338</v>
      </c>
      <c r="B46" t="s">
        <v>72</v>
      </c>
    </row>
    <row r="47" spans="1:2" x14ac:dyDescent="0.25">
      <c r="A47">
        <v>60.696001499891281</v>
      </c>
      <c r="B47" t="s">
        <v>83</v>
      </c>
    </row>
    <row r="48" spans="1:2" x14ac:dyDescent="0.25">
      <c r="A48">
        <v>66.990401655435562</v>
      </c>
      <c r="B48" t="s">
        <v>9</v>
      </c>
    </row>
    <row r="49" spans="1:2" x14ac:dyDescent="0.25">
      <c r="A49">
        <v>384.85760951042175</v>
      </c>
      <c r="B49" t="s">
        <v>49</v>
      </c>
    </row>
    <row r="50" spans="1:2" x14ac:dyDescent="0.25">
      <c r="A50">
        <v>237.12479549646378</v>
      </c>
      <c r="B50" t="s">
        <v>118</v>
      </c>
    </row>
    <row r="51" spans="1:2" x14ac:dyDescent="0.25">
      <c r="A51">
        <v>25137.361465454102</v>
      </c>
      <c r="B51" t="s">
        <v>85</v>
      </c>
    </row>
    <row r="52" spans="1:2" x14ac:dyDescent="0.25">
      <c r="A52">
        <v>30146.942398071289</v>
      </c>
      <c r="B52" t="s">
        <v>81</v>
      </c>
    </row>
    <row r="53" spans="1:2" x14ac:dyDescent="0.25">
      <c r="A53">
        <v>27015.954315185547</v>
      </c>
      <c r="B53" t="s">
        <v>116</v>
      </c>
    </row>
    <row r="54" spans="1:2" x14ac:dyDescent="0.25">
      <c r="A54">
        <v>26389.756698608398</v>
      </c>
      <c r="B54" t="s">
        <v>38</v>
      </c>
    </row>
    <row r="55" spans="1:2" x14ac:dyDescent="0.25">
      <c r="A55">
        <v>30057.485595703125</v>
      </c>
      <c r="B55" t="s">
        <v>78</v>
      </c>
    </row>
    <row r="56" spans="1:2" x14ac:dyDescent="0.25">
      <c r="A56">
        <v>7035.5439834594727</v>
      </c>
      <c r="B56" t="s">
        <v>41</v>
      </c>
    </row>
    <row r="57" spans="1:2" x14ac:dyDescent="0.25">
      <c r="A57">
        <v>7690.0131912231445</v>
      </c>
      <c r="B57" t="s">
        <v>53</v>
      </c>
    </row>
    <row r="58" spans="1:2" x14ac:dyDescent="0.25">
      <c r="A58">
        <v>9380.7253112792969</v>
      </c>
      <c r="B58" t="s">
        <v>98</v>
      </c>
    </row>
    <row r="59" spans="1:2" x14ac:dyDescent="0.25">
      <c r="A59">
        <v>7853.6304931640625</v>
      </c>
      <c r="B59" t="s">
        <v>40</v>
      </c>
    </row>
    <row r="60" spans="1:2" x14ac:dyDescent="0.25">
      <c r="A60">
        <v>8796.0673828125</v>
      </c>
      <c r="B60" t="s">
        <v>105</v>
      </c>
    </row>
    <row r="61" spans="1:2" x14ac:dyDescent="0.25">
      <c r="A61">
        <v>9895.5758056640625</v>
      </c>
      <c r="B61" t="s">
        <v>89</v>
      </c>
    </row>
    <row r="62" spans="1:2" x14ac:dyDescent="0.25">
      <c r="A62">
        <v>8124.1455688476563</v>
      </c>
      <c r="B62" t="s">
        <v>109</v>
      </c>
    </row>
    <row r="63" spans="1:2" x14ac:dyDescent="0.25">
      <c r="A63">
        <v>9380.7253112792969</v>
      </c>
      <c r="B63" t="s">
        <v>104</v>
      </c>
    </row>
    <row r="64" spans="1:2" x14ac:dyDescent="0.25">
      <c r="A64">
        <v>10461.100639343262</v>
      </c>
      <c r="B64" t="s">
        <v>37</v>
      </c>
    </row>
    <row r="65" spans="1:2" x14ac:dyDescent="0.25">
      <c r="A65">
        <v>9993.3278465270996</v>
      </c>
      <c r="B65" t="s">
        <v>24</v>
      </c>
    </row>
    <row r="66" spans="1:2" x14ac:dyDescent="0.25">
      <c r="A66">
        <v>9185.3566589355469</v>
      </c>
      <c r="B66" t="s">
        <v>117</v>
      </c>
    </row>
    <row r="67" spans="1:2" x14ac:dyDescent="0.25">
      <c r="A67">
        <v>9865.7534484863281</v>
      </c>
      <c r="B67" t="s">
        <v>110</v>
      </c>
    </row>
    <row r="68" spans="1:2" x14ac:dyDescent="0.25">
      <c r="A68">
        <v>1800.7848358154297</v>
      </c>
      <c r="B68" t="s">
        <v>120</v>
      </c>
    </row>
    <row r="69" spans="1:2" x14ac:dyDescent="0.25">
      <c r="A69">
        <v>1675.7303333282471</v>
      </c>
      <c r="B69" t="s">
        <v>22</v>
      </c>
    </row>
    <row r="70" spans="1:2" x14ac:dyDescent="0.25">
      <c r="A70">
        <v>1725.7521343231201</v>
      </c>
      <c r="B70" t="s">
        <v>99</v>
      </c>
    </row>
    <row r="71" spans="1:2" x14ac:dyDescent="0.25">
      <c r="A71">
        <v>1925.8393383026123</v>
      </c>
      <c r="B71" t="s">
        <v>3</v>
      </c>
    </row>
    <row r="72" spans="1:2" x14ac:dyDescent="0.25">
      <c r="A72">
        <v>1800.7848358154297</v>
      </c>
      <c r="B72" t="s">
        <v>102</v>
      </c>
    </row>
    <row r="73" spans="1:2" x14ac:dyDescent="0.25">
      <c r="A73">
        <v>367.02751922607422</v>
      </c>
      <c r="B73" t="s">
        <v>50</v>
      </c>
    </row>
    <row r="74" spans="1:2" x14ac:dyDescent="0.25">
      <c r="A74">
        <v>297.11751556396484</v>
      </c>
      <c r="B74" t="s">
        <v>30</v>
      </c>
    </row>
    <row r="75" spans="1:2" x14ac:dyDescent="0.25">
      <c r="A75">
        <v>576.75753021240234</v>
      </c>
      <c r="B75" t="s">
        <v>113</v>
      </c>
    </row>
    <row r="76" spans="1:2" x14ac:dyDescent="0.25">
      <c r="A76">
        <v>314.59501647949219</v>
      </c>
      <c r="B76" t="s">
        <v>35</v>
      </c>
    </row>
    <row r="77" spans="1:2" x14ac:dyDescent="0.25">
      <c r="A77">
        <v>489.37002563476563</v>
      </c>
      <c r="B77" t="s">
        <v>79</v>
      </c>
    </row>
    <row r="78" spans="1:2" x14ac:dyDescent="0.25">
      <c r="A78">
        <v>384.50502014160156</v>
      </c>
      <c r="B78" t="s">
        <v>107</v>
      </c>
    </row>
    <row r="79" spans="1:2" x14ac:dyDescent="0.25">
      <c r="A79">
        <v>384.50502014160156</v>
      </c>
      <c r="B79" t="s">
        <v>62</v>
      </c>
    </row>
    <row r="80" spans="1:2" x14ac:dyDescent="0.25">
      <c r="A80">
        <v>454.41502380371094</v>
      </c>
      <c r="B80" t="s">
        <v>103</v>
      </c>
    </row>
    <row r="81" spans="1:2" x14ac:dyDescent="0.25">
      <c r="A81">
        <v>349.55001831054688</v>
      </c>
      <c r="B81" t="s">
        <v>108</v>
      </c>
    </row>
    <row r="82" spans="1:2" x14ac:dyDescent="0.25">
      <c r="A82">
        <v>332.07251739501953</v>
      </c>
      <c r="B82" t="s">
        <v>48</v>
      </c>
    </row>
    <row r="83" spans="1:2" x14ac:dyDescent="0.25">
      <c r="A83">
        <v>297.11751556396484</v>
      </c>
      <c r="B83" t="s">
        <v>7</v>
      </c>
    </row>
    <row r="84" spans="1:2" x14ac:dyDescent="0.25">
      <c r="A84">
        <v>279.6400146484375</v>
      </c>
      <c r="B84" t="s">
        <v>114</v>
      </c>
    </row>
    <row r="85" spans="1:2" x14ac:dyDescent="0.25">
      <c r="A85">
        <v>4859.9279022216797</v>
      </c>
      <c r="B85" t="s">
        <v>73</v>
      </c>
    </row>
    <row r="86" spans="1:2" x14ac:dyDescent="0.25">
      <c r="A86">
        <v>4900.4273014068604</v>
      </c>
      <c r="B86" t="s">
        <v>28</v>
      </c>
    </row>
    <row r="87" spans="1:2" x14ac:dyDescent="0.25">
      <c r="A87">
        <v>5210.9226951599121</v>
      </c>
      <c r="B87" t="s">
        <v>95</v>
      </c>
    </row>
    <row r="88" spans="1:2" x14ac:dyDescent="0.25">
      <c r="A88">
        <v>4508.9331092834473</v>
      </c>
      <c r="B88" t="s">
        <v>58</v>
      </c>
    </row>
    <row r="89" spans="1:2" x14ac:dyDescent="0.25">
      <c r="A89">
        <v>504.8251965045929</v>
      </c>
      <c r="B89" t="s">
        <v>91</v>
      </c>
    </row>
    <row r="90" spans="1:2" x14ac:dyDescent="0.25">
      <c r="A90">
        <v>549.36859619617462</v>
      </c>
      <c r="B90" t="s">
        <v>77</v>
      </c>
    </row>
    <row r="91" spans="1:2" x14ac:dyDescent="0.25">
      <c r="A91">
        <v>548.01879620552063</v>
      </c>
      <c r="B91" t="s">
        <v>10</v>
      </c>
    </row>
    <row r="92" spans="1:2" x14ac:dyDescent="0.25">
      <c r="A92">
        <v>552.0681961774826</v>
      </c>
      <c r="B92" t="s">
        <v>18</v>
      </c>
    </row>
    <row r="93" spans="1:2" x14ac:dyDescent="0.25">
      <c r="A93">
        <v>1950.8040589094162</v>
      </c>
      <c r="B93" t="s">
        <v>52</v>
      </c>
    </row>
    <row r="94" spans="1:2" x14ac:dyDescent="0.25">
      <c r="A94">
        <v>677.68799126148224</v>
      </c>
      <c r="B94" t="s">
        <v>15</v>
      </c>
    </row>
    <row r="95" spans="1:2" x14ac:dyDescent="0.25">
      <c r="A95">
        <v>185.70239496231079</v>
      </c>
      <c r="B95" t="s">
        <v>63</v>
      </c>
    </row>
    <row r="96" spans="1:2" x14ac:dyDescent="0.25">
      <c r="A96">
        <v>10549.518424987793</v>
      </c>
      <c r="B96" t="s">
        <v>80</v>
      </c>
    </row>
    <row r="97" spans="1:2" x14ac:dyDescent="0.25">
      <c r="A97">
        <v>8940.2698516845703</v>
      </c>
      <c r="B97" t="s">
        <v>32</v>
      </c>
    </row>
    <row r="98" spans="1:2" x14ac:dyDescent="0.25">
      <c r="A98">
        <v>9536.287841796875</v>
      </c>
      <c r="B98" t="s">
        <v>36</v>
      </c>
    </row>
    <row r="99" spans="1:2" x14ac:dyDescent="0.25">
      <c r="A99">
        <v>8761.4644546508789</v>
      </c>
      <c r="B99" t="s">
        <v>87</v>
      </c>
    </row>
    <row r="100" spans="1:2" x14ac:dyDescent="0.25">
      <c r="A100">
        <v>10251.509429931641</v>
      </c>
      <c r="B100" t="s">
        <v>86</v>
      </c>
    </row>
    <row r="101" spans="1:2" x14ac:dyDescent="0.25">
      <c r="A101">
        <v>8999.8716506958008</v>
      </c>
      <c r="B101" t="s">
        <v>121</v>
      </c>
    </row>
    <row r="102" spans="1:2" x14ac:dyDescent="0.25">
      <c r="A102">
        <v>9417.0842437744141</v>
      </c>
      <c r="B102" t="s">
        <v>106</v>
      </c>
    </row>
    <row r="103" spans="1:2" x14ac:dyDescent="0.25">
      <c r="A103">
        <v>8344.2518615722656</v>
      </c>
      <c r="B103" t="s">
        <v>94</v>
      </c>
    </row>
    <row r="104" spans="1:2" x14ac:dyDescent="0.25">
      <c r="A104">
        <v>2946.0160751342773</v>
      </c>
      <c r="B104" t="s">
        <v>69</v>
      </c>
    </row>
    <row r="105" spans="1:2" x14ac:dyDescent="0.25">
      <c r="A105">
        <v>3219.3577728271484</v>
      </c>
      <c r="B105" t="s">
        <v>111</v>
      </c>
    </row>
    <row r="106" spans="1:2" x14ac:dyDescent="0.25">
      <c r="A106">
        <v>2672.6743774414063</v>
      </c>
      <c r="B106" t="s">
        <v>51</v>
      </c>
    </row>
    <row r="107" spans="1:2" x14ac:dyDescent="0.25">
      <c r="A107">
        <v>2460.0752792358398</v>
      </c>
      <c r="B107" t="s">
        <v>112</v>
      </c>
    </row>
    <row r="108" spans="1:2" x14ac:dyDescent="0.25">
      <c r="A108">
        <v>983.61638641357422</v>
      </c>
      <c r="B108" t="s">
        <v>47</v>
      </c>
    </row>
    <row r="109" spans="1:2" x14ac:dyDescent="0.25">
      <c r="A109">
        <v>890.8223876953125</v>
      </c>
      <c r="B109" t="s">
        <v>8</v>
      </c>
    </row>
    <row r="110" spans="1:2" x14ac:dyDescent="0.25">
      <c r="A110">
        <v>1020.7339859008789</v>
      </c>
      <c r="B110" t="s">
        <v>29</v>
      </c>
    </row>
    <row r="111" spans="1:2" x14ac:dyDescent="0.25">
      <c r="A111">
        <v>1057.8515853881836</v>
      </c>
      <c r="B111" t="s">
        <v>12</v>
      </c>
    </row>
    <row r="112" spans="1:2" x14ac:dyDescent="0.25">
      <c r="A112">
        <v>1187.76318359375</v>
      </c>
      <c r="B112" t="s">
        <v>70</v>
      </c>
    </row>
    <row r="113" spans="1:2" x14ac:dyDescent="0.25">
      <c r="A113">
        <v>1094.9691848754883</v>
      </c>
      <c r="B113" t="s">
        <v>11</v>
      </c>
    </row>
    <row r="114" spans="1:2" x14ac:dyDescent="0.25">
      <c r="A114">
        <v>1094.9691848754883</v>
      </c>
      <c r="B114" t="s">
        <v>33</v>
      </c>
    </row>
    <row r="115" spans="1:2" x14ac:dyDescent="0.25">
      <c r="A115">
        <v>890.8223876953125</v>
      </c>
      <c r="B115" t="s">
        <v>20</v>
      </c>
    </row>
    <row r="116" spans="1:2" x14ac:dyDescent="0.25">
      <c r="A116">
        <v>872.26358795166016</v>
      </c>
      <c r="B116" t="s">
        <v>93</v>
      </c>
    </row>
    <row r="117" spans="1:2" x14ac:dyDescent="0.25">
      <c r="A117">
        <v>927.93998718261719</v>
      </c>
      <c r="B117" t="s">
        <v>88</v>
      </c>
    </row>
    <row r="118" spans="1:2" x14ac:dyDescent="0.25">
      <c r="A118">
        <v>529.65118563175201</v>
      </c>
      <c r="B118" t="s">
        <v>6</v>
      </c>
    </row>
    <row r="119" spans="1:2" x14ac:dyDescent="0.25">
      <c r="A119">
        <v>635.17738795280457</v>
      </c>
      <c r="B119" t="s">
        <v>2</v>
      </c>
    </row>
    <row r="120" spans="1:2" x14ac:dyDescent="0.25">
      <c r="A120">
        <v>615.92958831787109</v>
      </c>
      <c r="B120" t="s">
        <v>26</v>
      </c>
    </row>
    <row r="121" spans="1:2" x14ac:dyDescent="0.25">
      <c r="A121">
        <v>531.93918991088867</v>
      </c>
      <c r="B121" t="s">
        <v>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ABE03-262C-474E-8E7B-0E113030FD8D}">
  <dimension ref="A1"/>
  <sheetViews>
    <sheetView showGridLines="0" tabSelected="1" workbookViewId="0">
      <selection activeCell="M3" sqref="M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F A A B Q S w M E F A A C A A g A i Y 4 z 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I m O M 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j j N X x D H e c S 0 C A A C n F A A A E w A c A E Z v c m 1 1 b G F z L 1 N l Y 3 R p b 2 4 x L m 0 g o h g A K K A U A A A A A A A A A A A A A A A A A A A A A A A A A A A A 7 Z Z P b 9 o w G M b v S H y H K L 2 0 U l t 1 O 0 2 q O B j i s r S p z W J H t G K V 5 Y J V 0 I B o S b Z L 1 e 8 + M 7 o 0 N P G f 7 B I f y i U I n u f l 4 c d j 3 u R i X q z S r U f 2 1 0 + X / V 6 / l y 9 5 J h Y e x R R E 7 C q G 4 f g r Z R Q M I + g N v L U o + j 1 P P k j 6 K 5 s L + Q r 5 u T 4 P e M E f e S 7 y Y z + A 5 I b i y V k 0 v v i C r 4 f f y b c I 3 k 1 i S I h / c r q 3 T m J 8 D U e U g J 3 7 7 5 j n G e I b M f D L d / y H l 9 l u 6 M O r Z f G Y s u Z A p e V 5 R u Z L s e E D X 4 r 9 0 7 A Q m 4 H f 4 C l H 9 3 u r r X Z 6 n Q Y B E S T u s D i M Y 0 O i 4 t B y q O j q F C i 4 c 4 d B N Y w N g V K v / f 6 l y n A i i A s I a o l a n w l i f y h I n Y j 8 u C A Z U T b C x K E / i s Z U N m T q R i 2 d u t z U G Y b g 1 A V C j a n a d 2 d n b N G f n d y m Q 6 5 Q U i b 7 v y 4 Z a T V b t L v I F V T 1 S C 1 3 k h H O O 6 1 m N 7 n C 5 H 2 g V j v K y O N A W a W x B w V u c Y I o A y j 4 d w i 7 R a J J p e e i M i r g q O Q H f Z H o X h V X O J b H T T 6 L 7 z u u j C q T o T W N N l V x G s V V M k d K 3 N 7 x 5 x P / o 0 J v o B Q / W P e Y 3 G h S g k I K A 4 Y A D T E i D B I a 3 g I K G U x i P O n 4 L t G Y T U 9 K b 1 c Q 0 5 v q 2 2 y K 4 y h g Q 4 B u 3 r Q J Y j E c S 7 8 L 2 8 0 U 0 G b b a W d o t 5 / W W a U J f o u M P w k 2 T b P 1 g g 3 5 9 g e D e b H a 8 E K w p 0 z I S 1 Y s + b Z b o v Y h 9 V Q t 5 y j I W r o P u p o W f O 0 2 W 9 u I h r 7 a T F E 1 1 s a r u T 9 x 4 s w r I r X a K f p z 3 a S 9 / A N Q S w E C L Q A U A A I A C A C J j j N X t K 7 m D q I A A A D 2 A A A A E g A A A A A A A A A A A A A A A A A A A A A A Q 2 9 u Z m l n L 1 B h Y 2 t h Z 2 U u e G 1 s U E s B A i 0 A F A A C A A g A i Y 4 z V w / K 6 a u k A A A A 6 Q A A A B M A A A A A A A A A A A A A A A A A 7 g A A A F t D b 2 5 0 Z W 5 0 X 1 R 5 c G V z X S 5 4 b W x Q S w E C L Q A U A A I A C A C J j j N X x D H e c S 0 C A A C n F A A A E w A A A A A A A A A A A A A A A A D f A Q A A R m 9 y b X V s Y X M v U 2 V j d G l v b j E u b V B L B Q Y A A A A A A w A D A M I A A A B 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m w A A A A A A A A q 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T 1 R B T F 9 G U k V J R 0 h U X 1 R B Q k x 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z L T A 5 L T E 3 V D E 5 O j U 2 O j Q 4 L j M 1 N D c x N j h a I i A v P j x F b n R y e S B U e X B l P S J G a W x s Q 2 9 s d W 1 u V H l w Z X M i I F Z h b H V l P S J z Q l F J R y I g L z 4 8 R W 5 0 c n k g V H l w Z T 0 i R m l s b E N v b H V t b k 5 h b W V z I i B W Y W x 1 Z T 0 i c 1 s m c X V v d D t U T 1 R B T F 9 U Q V h f Q U 1 P V U 5 U J n F 1 b 3 Q 7 L C Z x d W 9 0 O 0 5 V T U J F U l 9 P R l 9 Q U k 9 E V U N U X 0 5 B T U U m c X V v d D s s J n F 1 b 3 Q 7 U F J P R F V D V E 5 B T U 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T 1 R B T F 9 G U k V J R 0 h U X 1 R B Q k x F L 0 F 1 d G 9 S Z W 1 v d m V k Q 2 9 s d W 1 u c z E u e 1 R P V E F M X 1 R B W F 9 B T U 9 V T l Q s M H 0 m c X V v d D s s J n F 1 b 3 Q 7 U 2 V j d G l v b j E v V E 9 U Q U x f R l J F S U d I V F 9 U Q U J M R S 9 B d X R v U m V t b 3 Z l Z E N v b H V t b n M x L n t O V U 1 C R V J f T 0 Z f U F J P R F V D V F 9 O Q U 1 F L D F 9 J n F 1 b 3 Q 7 L C Z x d W 9 0 O 1 N l Y 3 R p b 2 4 x L 1 R P V E F M X 0 Z S R U l H S F R f V E F C T E U v Q X V 0 b 1 J l b W 9 2 Z W R D b 2 x 1 b W 5 z M S 5 7 U F J P R F V D V E 5 B T U U s M n 0 m c X V v d D t d L C Z x d W 9 0 O 0 N v b H V t b k N v d W 5 0 J n F 1 b 3 Q 7 O j M s J n F 1 b 3 Q 7 S 2 V 5 Q 2 9 s d W 1 u T m F t Z X M m c X V v d D s 6 W 1 0 s J n F 1 b 3 Q 7 Q 2 9 s d W 1 u S W R l b n R p d G l l c y Z x d W 9 0 O z p b J n F 1 b 3 Q 7 U 2 V j d G l v b j E v V E 9 U Q U x f R l J F S U d I V F 9 U Q U J M R S 9 B d X R v U m V t b 3 Z l Z E N v b H V t b n M x L n t U T 1 R B T F 9 U Q V h f Q U 1 P V U 5 U L D B 9 J n F 1 b 3 Q 7 L C Z x d W 9 0 O 1 N l Y 3 R p b 2 4 x L 1 R P V E F M X 0 Z S R U l H S F R f V E F C T E U v Q X V 0 b 1 J l b W 9 2 Z W R D b 2 x 1 b W 5 z M S 5 7 T l V N Q k V S X 0 9 G X 1 B S T 0 R V Q 1 R f T k F N R S w x f S Z x d W 9 0 O y w m c X V v d D t T Z W N 0 a W 9 u M S 9 U T 1 R B T F 9 G U k V J R 0 h U X 1 R B Q k x F L 0 F 1 d G 9 S Z W 1 v d m V k Q 2 9 s d W 1 u c z E u e 1 B S T 0 R V Q 1 R O Q U 1 F L D J 9 J n F 1 b 3 Q 7 X S w m c X V v d D t S Z W x h d G l v b n N o a X B J b m Z v J n F 1 b 3 Q 7 O l t d f S I g L z 4 8 L 1 N 0 Y W J s Z U V u d H J p Z X M + P C 9 J d G V t P j x J d G V t P j x J d G V t T G 9 j Y X R p b 2 4 + P E l 0 Z W 1 U e X B l P k Z v c m 1 1 b G E 8 L 0 l 0 Z W 1 U e X B l P j x J d G V t U G F 0 a D 5 T Z W N 0 a W 9 u M S 9 U T 1 R B T F 9 G U k V J R 0 h U X 1 R B Q k x F L 1 N v d X J j Z T w v S X R l b V B h d G g + P C 9 J d G V t T G 9 j Y X R p b 2 4 + P F N 0 Y W J s Z U V u d H J p Z X M g L z 4 8 L 0 l 0 Z W 0 + P E l 0 Z W 0 + P E l 0 Z W 1 M b 2 N h d G l v b j 4 8 S X R l b V R 5 c G U + R m 9 y b X V s Y T w v S X R l b V R 5 c G U + P E l 0 Z W 1 Q Y X R o P l N l Y 3 R p b 2 4 x L 1 R P V E F M X 0 Z S R U l H S F R f V E F C T E U v U F J P S k V D V F N B P C 9 J d G V t U G F 0 a D 4 8 L 0 l 0 Z W 1 M b 2 N h d G l v b j 4 8 U 3 R h Y m x l R W 5 0 c m l l c y A v P j w v S X R l b T 4 8 S X R l b T 4 8 S X R l b U x v Y 2 F 0 a W 9 u P j x J d G V t V H l w Z T 5 G b 3 J t d W x h P C 9 J d G V t V H l w Z T 4 8 S X R l b V B h d G g + U 2 V j d G l v b j E v V E 9 U Q U x f R l J F S U d I V F 9 U Q U J M R S 9 k Y m 9 f V E 9 U Q U x f R l J F S U d I V F 9 U Q U J M R T w v S X R l b V B h d G g + P C 9 J d G V t T G 9 j Y X R p b 2 4 + P F N 0 Y W J s Z U V u d H J p Z X M g L z 4 8 L 0 l 0 Z W 0 + P E l 0 Z W 0 + P E l 0 Z W 1 M b 2 N h d G l v b j 4 8 S X R l b V R 5 c G U + R m 9 y b X V s Y T w v S X R l b V R 5 c G U + P E l 0 Z W 1 Q Y X R o P l N l Y 3 R p b 2 4 x L 1 R P V E F M X 1 N B T E V T X 1 R B Q k x F 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z L T A 5 L T E 3 V D E 5 O j U 4 O j A 4 L j Y 0 N T E 0 N T N a I i A v P j x F b n R y e S B U e X B l P S J G a W x s Q 2 9 s d W 1 u V H l w Z X M i I F Z h b H V l P S J z Q l F J R y I g L z 4 8 R W 5 0 c n k g V H l w Z T 0 i R m l s b E N v b H V t b k 5 h b W V z I i B W Y W x 1 Z T 0 i c 1 s m c X V v d D t U T 1 R B T F 9 T Q U x F U 1 9 B T U 9 V T l Q m c X V v d D s s J n F 1 b 3 Q 7 T l V N Q k V S X 0 9 G X 1 B S T 0 R V Q 1 R f T k F N R S Z x d W 9 0 O y w m c X V v d D t Q U k 9 E V U N U T k F N R 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P V E F M X 1 N B T E V T X 1 R B Q k x F L 0 F 1 d G 9 S Z W 1 v d m V k Q 2 9 s d W 1 u c z E u e 1 R P V E F M X 1 N B T E V T X 0 F N T 1 V O V C w w f S Z x d W 9 0 O y w m c X V v d D t T Z W N 0 a W 9 u M S 9 U T 1 R B T F 9 T Q U x F U 1 9 U Q U J M R S 9 B d X R v U m V t b 3 Z l Z E N v b H V t b n M x L n t O V U 1 C R V J f T 0 Z f U F J P R F V D V F 9 O Q U 1 F L D F 9 J n F 1 b 3 Q 7 L C Z x d W 9 0 O 1 N l Y 3 R p b 2 4 x L 1 R P V E F M X 1 N B T E V T X 1 R B Q k x F L 0 F 1 d G 9 S Z W 1 v d m V k Q 2 9 s d W 1 u c z E u e 1 B S T 0 R V Q 1 R O Q U 1 F L D J 9 J n F 1 b 3 Q 7 X S w m c X V v d D t D b 2 x 1 b W 5 D b 3 V u d C Z x d W 9 0 O z o z L C Z x d W 9 0 O 0 t l e U N v b H V t b k 5 h b W V z J n F 1 b 3 Q 7 O l t d L C Z x d W 9 0 O 0 N v b H V t b k l k Z W 5 0 a X R p Z X M m c X V v d D s 6 W y Z x d W 9 0 O 1 N l Y 3 R p b 2 4 x L 1 R P V E F M X 1 N B T E V T X 1 R B Q k x F L 0 F 1 d G 9 S Z W 1 v d m V k Q 2 9 s d W 1 u c z E u e 1 R P V E F M X 1 N B T E V T X 0 F N T 1 V O V C w w f S Z x d W 9 0 O y w m c X V v d D t T Z W N 0 a W 9 u M S 9 U T 1 R B T F 9 T Q U x F U 1 9 U Q U J M R S 9 B d X R v U m V t b 3 Z l Z E N v b H V t b n M x L n t O V U 1 C R V J f T 0 Z f U F J P R F V D V F 9 O Q U 1 F L D F 9 J n F 1 b 3 Q 7 L C Z x d W 9 0 O 1 N l Y 3 R p b 2 4 x L 1 R P V E F M X 1 N B T E V T X 1 R B Q k x F L 0 F 1 d G 9 S Z W 1 v d m V k Q 2 9 s d W 1 u c z E u e 1 B S T 0 R V Q 1 R O Q U 1 F L D J 9 J n F 1 b 3 Q 7 X S w m c X V v d D t S Z W x h d G l v b n N o a X B J b m Z v J n F 1 b 3 Q 7 O l t d f S I g L z 4 8 L 1 N 0 Y W J s Z U V u d H J p Z X M + P C 9 J d G V t P j x J d G V t P j x J d G V t T G 9 j Y X R p b 2 4 + P E l 0 Z W 1 U e X B l P k Z v c m 1 1 b G E 8 L 0 l 0 Z W 1 U e X B l P j x J d G V t U G F 0 a D 5 T Z W N 0 a W 9 u M S 9 U T 1 R B T F 9 T Q U x F U 1 9 U Q U J M R S 9 T b 3 V y Y 2 U 8 L 0 l 0 Z W 1 Q Y X R o P j w v S X R l b U x v Y 2 F 0 a W 9 u P j x T d G F i b G V F b n R y a W V z I C 8 + P C 9 J d G V t P j x J d G V t P j x J d G V t T G 9 j Y X R p b 2 4 + P E l 0 Z W 1 U e X B l P k Z v c m 1 1 b G E 8 L 0 l 0 Z W 1 U e X B l P j x J d G V t U G F 0 a D 5 T Z W N 0 a W 9 u M S 9 U T 1 R B T F 9 T Q U x F U 1 9 U Q U J M R S 9 Q U k 9 K R U N U U 0 E 8 L 0 l 0 Z W 1 Q Y X R o P j w v S X R l b U x v Y 2 F 0 a W 9 u P j x T d G F i b G V F b n R y a W V z I C 8 + P C 9 J d G V t P j x J d G V t P j x J d G V t T G 9 j Y X R p b 2 4 + P E l 0 Z W 1 U e X B l P k Z v c m 1 1 b G E 8 L 0 l 0 Z W 1 U e X B l P j x J d G V t U G F 0 a D 5 T Z W N 0 a W 9 u M S 9 U T 1 R B T F 9 T Q U x F U 1 9 U Q U J M R S 9 k Y m 9 f V E 9 U Q U x f U 0 F M R V N f V E F C T E U 8 L 0 l 0 Z W 1 Q Y X R o P j w v S X R l b U x v Y 2 F 0 a W 9 u P j x T d G F i b G V F b n R y a W V z I C 8 + P C 9 J d G V t P j x J d G V t P j x J d G V t T G 9 j Y X R p b 2 4 + P E l 0 Z W 1 U e X B l P k Z v c m 1 1 b G E 8 L 0 l 0 Z W 1 U e X B l P j x J d G V t U G F 0 a D 5 T Z W N 0 a W 9 u M S 9 U T 1 R B T F 9 U Q V h f V E F C T E 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z L T A 5 L T E 3 V D E 5 O j U 4 O j Q y L j M y N z M 1 M j Z a I i A v P j x F b n R y e S B U e X B l P S J G a W x s Q 2 9 s d W 1 u V H l w Z X M i I F Z h b H V l P S J z Q l F J R y I g L z 4 8 R W 5 0 c n k g V H l w Z T 0 i R m l s b E N v b H V t b k 5 h b W V z I i B W Y W x 1 Z T 0 i c 1 s m c X V v d D t U T 1 R B T F 9 U Q V h f Q U 1 P V U 5 U J n F 1 b 3 Q 7 L C Z x d W 9 0 O 0 5 V T U J F U l 9 P R l 9 Q U k 9 E V U N U X 0 N P T E 9 S J n F 1 b 3 Q 7 L C Z x d W 9 0 O 1 B S T 0 R V Q 1 R D T 0 x P U 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P V E F M X 1 R B W F 9 U Q U J M R S 9 B d X R v U m V t b 3 Z l Z E N v b H V t b n M x L n t U T 1 R B T F 9 U Q V h f Q U 1 P V U 5 U L D B 9 J n F 1 b 3 Q 7 L C Z x d W 9 0 O 1 N l Y 3 R p b 2 4 x L 1 R P V E F M X 1 R B W F 9 U Q U J M R S 9 B d X R v U m V t b 3 Z l Z E N v b H V t b n M x L n t O V U 1 C R V J f T 0 Z f U F J P R F V D V F 9 D T 0 x P U i w x f S Z x d W 9 0 O y w m c X V v d D t T Z W N 0 a W 9 u M S 9 U T 1 R B T F 9 U Q V h f V E F C T E U v Q X V 0 b 1 J l b W 9 2 Z W R D b 2 x 1 b W 5 z M S 5 7 U F J P R F V D V E N P T E 9 S L D J 9 J n F 1 b 3 Q 7 X S w m c X V v d D t D b 2 x 1 b W 5 D b 3 V u d C Z x d W 9 0 O z o z L C Z x d W 9 0 O 0 t l e U N v b H V t b k 5 h b W V z J n F 1 b 3 Q 7 O l t d L C Z x d W 9 0 O 0 N v b H V t b k l k Z W 5 0 a X R p Z X M m c X V v d D s 6 W y Z x d W 9 0 O 1 N l Y 3 R p b 2 4 x L 1 R P V E F M X 1 R B W F 9 U Q U J M R S 9 B d X R v U m V t b 3 Z l Z E N v b H V t b n M x L n t U T 1 R B T F 9 U Q V h f Q U 1 P V U 5 U L D B 9 J n F 1 b 3 Q 7 L C Z x d W 9 0 O 1 N l Y 3 R p b 2 4 x L 1 R P V E F M X 1 R B W F 9 U Q U J M R S 9 B d X R v U m V t b 3 Z l Z E N v b H V t b n M x L n t O V U 1 C R V J f T 0 Z f U F J P R F V D V F 9 D T 0 x P U i w x f S Z x d W 9 0 O y w m c X V v d D t T Z W N 0 a W 9 u M S 9 U T 1 R B T F 9 U Q V h f V E F C T E U v Q X V 0 b 1 J l b W 9 2 Z W R D b 2 x 1 b W 5 z M S 5 7 U F J P R F V D V E N P T E 9 S L D J 9 J n F 1 b 3 Q 7 X S w m c X V v d D t S Z W x h d G l v b n N o a X B J b m Z v J n F 1 b 3 Q 7 O l t d f S I g L z 4 8 L 1 N 0 Y W J s Z U V u d H J p Z X M + P C 9 J d G V t P j x J d G V t P j x J d G V t T G 9 j Y X R p b 2 4 + P E l 0 Z W 1 U e X B l P k Z v c m 1 1 b G E 8 L 0 l 0 Z W 1 U e X B l P j x J d G V t U G F 0 a D 5 T Z W N 0 a W 9 u M S 9 U T 1 R B T F 9 U Q V h f V E F C T E U v U 2 9 1 c m N l P C 9 J d G V t U G F 0 a D 4 8 L 0 l 0 Z W 1 M b 2 N h d G l v b j 4 8 U 3 R h Y m x l R W 5 0 c m l l c y A v P j w v S X R l b T 4 8 S X R l b T 4 8 S X R l b U x v Y 2 F 0 a W 9 u P j x J d G V t V H l w Z T 5 G b 3 J t d W x h P C 9 J d G V t V H l w Z T 4 8 S X R l b V B h d G g + U 2 V j d G l v b j E v V E 9 U Q U x f V E F Y X 1 R B Q k x F L 1 B S T 0 p F Q 1 R T Q T w v S X R l b V B h d G g + P C 9 J d G V t T G 9 j Y X R p b 2 4 + P F N 0 Y W J s Z U V u d H J p Z X M g L z 4 8 L 0 l 0 Z W 0 + P E l 0 Z W 0 + P E l 0 Z W 1 M b 2 N h d G l v b j 4 8 S X R l b V R 5 c G U + R m 9 y b X V s Y T w v S X R l b V R 5 c G U + P E l 0 Z W 1 Q Y X R o P l N l Y 3 R p b 2 4 x L 1 R P V E F M X 1 R B W F 9 U Q U J M R S 9 k Y m 9 f V E 9 U Q U x f V E F Y X 1 R B Q k x F P C 9 J d G V t U G F 0 a D 4 8 L 0 l 0 Z W 1 M b 2 N h d G l v b j 4 8 U 3 R h Y m x l R W 5 0 c m l l c y A v P j w v S X R l b T 4 8 S X R l b T 4 8 S X R l b U x v Y 2 F 0 a W 9 u P j x J d G V t V H l w Z T 5 G b 3 J t d W x h P C 9 J d G V t V H l w Z T 4 8 S X R l b V B h d G g + U 2 V j d G l v b j E v V E 9 U Q U x f R l J F S U d I V F 9 U Q U J M R V 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D k t M T d U M j A 6 M T U 6 M D E u M z M x N T U x N 1 o i I C 8 + P E V u d H J 5 I F R 5 c G U 9 I k Z p b G x D b 2 x 1 b W 5 U e X B l c y I g V m F s d W U 9 I n N C U U l H I i A v P j x F b n R y e S B U e X B l P S J G a W x s Q 2 9 s d W 1 u T m F t Z X M i I F Z h b H V l P S J z W y Z x d W 9 0 O 1 R P V E F M X 0 Z S R U l H S F Q m c X V v d D s s J n F 1 b 3 Q 7 T l V N Q k V S X 0 9 G X 1 B S T 0 R V Q 1 R f T k F N R S Z x d W 9 0 O y w m c X V v d D t Q U k 9 E V U N U T k F N R 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P V E F M X 0 Z S R U l H S F R f V E F C T E V T L 0 F 1 d G 9 S Z W 1 v d m V k Q 2 9 s d W 1 u c z E u e 1 R P V E F M X 0 Z S R U l H S F Q s M H 0 m c X V v d D s s J n F 1 b 3 Q 7 U 2 V j d G l v b j E v V E 9 U Q U x f R l J F S U d I V F 9 U Q U J M R V M v Q X V 0 b 1 J l b W 9 2 Z W R D b 2 x 1 b W 5 z M S 5 7 T l V N Q k V S X 0 9 G X 1 B S T 0 R V Q 1 R f T k F N R S w x f S Z x d W 9 0 O y w m c X V v d D t T Z W N 0 a W 9 u M S 9 U T 1 R B T F 9 G U k V J R 0 h U X 1 R B Q k x F U y 9 B d X R v U m V t b 3 Z l Z E N v b H V t b n M x L n t Q U k 9 E V U N U T k F N R S w y f S Z x d W 9 0 O 1 0 s J n F 1 b 3 Q 7 Q 2 9 s d W 1 u Q 2 9 1 b n Q m c X V v d D s 6 M y w m c X V v d D t L Z X l D b 2 x 1 b W 5 O Y W 1 l c y Z x d W 9 0 O z p b X S w m c X V v d D t D b 2 x 1 b W 5 J Z G V u d G l 0 a W V z J n F 1 b 3 Q 7 O l s m c X V v d D t T Z W N 0 a W 9 u M S 9 U T 1 R B T F 9 G U k V J R 0 h U X 1 R B Q k x F U y 9 B d X R v U m V t b 3 Z l Z E N v b H V t b n M x L n t U T 1 R B T F 9 G U k V J R 0 h U L D B 9 J n F 1 b 3 Q 7 L C Z x d W 9 0 O 1 N l Y 3 R p b 2 4 x L 1 R P V E F M X 0 Z S R U l H S F R f V E F C T E V T L 0 F 1 d G 9 S Z W 1 v d m V k Q 2 9 s d W 1 u c z E u e 0 5 V T U J F U l 9 P R l 9 Q U k 9 E V U N U X 0 5 B T U U s M X 0 m c X V v d D s s J n F 1 b 3 Q 7 U 2 V j d G l v b j E v V E 9 U Q U x f R l J F S U d I V F 9 U Q U J M R V M v Q X V 0 b 1 J l b W 9 2 Z W R D b 2 x 1 b W 5 z M S 5 7 U F J P R F V D V E 5 B T U U s M n 0 m c X V v d D t d L C Z x d W 9 0 O 1 J l b G F 0 a W 9 u c 2 h p c E l u Z m 8 m c X V v d D s 6 W 1 1 9 I i A v P j w v U 3 R h Y m x l R W 5 0 c m l l c z 4 8 L 0 l 0 Z W 0 + P E l 0 Z W 0 + P E l 0 Z W 1 M b 2 N h d G l v b j 4 8 S X R l b V R 5 c G U + R m 9 y b X V s Y T w v S X R l b V R 5 c G U + P E l 0 Z W 1 Q Y X R o P l N l Y 3 R p b 2 4 x L 1 R P V E F M X 0 Z S R U l H S F R f V E F C T E V T L 1 N v d X J j Z T w v S X R l b V B h d G g + P C 9 J d G V t T G 9 j Y X R p b 2 4 + P F N 0 Y W J s Z U V u d H J p Z X M g L z 4 8 L 0 l 0 Z W 0 + P E l 0 Z W 0 + P E l 0 Z W 1 M b 2 N h d G l v b j 4 8 S X R l b V R 5 c G U + R m 9 y b X V s Y T w v S X R l b V R 5 c G U + P E l 0 Z W 1 Q Y X R o P l N l Y 3 R p b 2 4 x L 1 R P V E F M X 0 Z S R U l H S F R f V E F C T E V T L 1 B S T 0 p F Q 1 R T Q T w v S X R l b V B h d G g + P C 9 J d G V t T G 9 j Y X R p b 2 4 + P F N 0 Y W J s Z U V u d H J p Z X M g L z 4 8 L 0 l 0 Z W 0 + P E l 0 Z W 0 + P E l 0 Z W 1 M b 2 N h d G l v b j 4 8 S X R l b V R 5 c G U + R m 9 y b X V s Y T w v S X R l b V R 5 c G U + P E l 0 Z W 1 Q Y X R o P l N l Y 3 R p b 2 4 x L 1 R P V E F M X 0 Z S R U l H S F R f V E F C T E V T L 2 R i b 1 9 U T 1 R B T F 9 G U k V J R 0 h U X 1 R B Q k x F U z w v S X R l b V B h d G g + P C 9 J d G V t T G 9 j Y X R p b 2 4 + P F N 0 Y W J s Z U V u d H J p Z X M g L z 4 8 L 0 l 0 Z W 0 + P E l 0 Z W 0 + P E l 0 Z W 1 M b 2 N h d G l v b j 4 8 S X R l b V R 5 c G U + R m 9 y b X V s Y T w v S X R l b V R 5 c G U + P E l 0 Z W 1 Q Y X R o P l N l Y 3 R p b 2 4 x L 1 R P V E F M X 1 B S T 0 R V Q 1 R f Q 0 9 T V F 9 U Q U J M R 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M y 0 w O S 0 x N 1 Q y M D o x N T o 1 M y 4 x O D I y N D Q 1 W i I g L z 4 8 R W 5 0 c n k g V H l w Z T 0 i R m l s b E N v b H V t b l R 5 c G V z I i B W Y W x 1 Z T 0 i c 0 J R S U c i I C 8 + P E V u d H J 5 I F R 5 c G U 9 I k Z p b G x D b 2 x 1 b W 5 O Y W 1 l c y I g V m F s d W U 9 I n N b J n F 1 b 3 Q 7 V E 9 U Q U x f U F J P R F V D V F 9 D T 1 N U J n F 1 b 3 Q 7 L C Z x d W 9 0 O 0 5 V T U J F U l 9 P R l 9 Q U k 9 E V U N U X 0 5 B T U U m c X V v d D s s J n F 1 b 3 Q 7 U F J P R F V D V E 5 B T U 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T 1 R B T F 9 Q U k 9 E V U N U X 0 N P U 1 R f V E F C T E U v Q X V 0 b 1 J l b W 9 2 Z W R D b 2 x 1 b W 5 z M S 5 7 V E 9 U Q U x f U F J P R F V D V F 9 D T 1 N U L D B 9 J n F 1 b 3 Q 7 L C Z x d W 9 0 O 1 N l Y 3 R p b 2 4 x L 1 R P V E F M X 1 B S T 0 R V Q 1 R f Q 0 9 T V F 9 U Q U J M R S 9 B d X R v U m V t b 3 Z l Z E N v b H V t b n M x L n t O V U 1 C R V J f T 0 Z f U F J P R F V D V F 9 O Q U 1 F L D F 9 J n F 1 b 3 Q 7 L C Z x d W 9 0 O 1 N l Y 3 R p b 2 4 x L 1 R P V E F M X 1 B S T 0 R V Q 1 R f Q 0 9 T V F 9 U Q U J M R S 9 B d X R v U m V t b 3 Z l Z E N v b H V t b n M x L n t Q U k 9 E V U N U T k F N R S w y f S Z x d W 9 0 O 1 0 s J n F 1 b 3 Q 7 Q 2 9 s d W 1 u Q 2 9 1 b n Q m c X V v d D s 6 M y w m c X V v d D t L Z X l D b 2 x 1 b W 5 O Y W 1 l c y Z x d W 9 0 O z p b X S w m c X V v d D t D b 2 x 1 b W 5 J Z G V u d G l 0 a W V z J n F 1 b 3 Q 7 O l s m c X V v d D t T Z W N 0 a W 9 u M S 9 U T 1 R B T F 9 Q U k 9 E V U N U X 0 N P U 1 R f V E F C T E U v Q X V 0 b 1 J l b W 9 2 Z W R D b 2 x 1 b W 5 z M S 5 7 V E 9 U Q U x f U F J P R F V D V F 9 D T 1 N U L D B 9 J n F 1 b 3 Q 7 L C Z x d W 9 0 O 1 N l Y 3 R p b 2 4 x L 1 R P V E F M X 1 B S T 0 R V Q 1 R f Q 0 9 T V F 9 U Q U J M R S 9 B d X R v U m V t b 3 Z l Z E N v b H V t b n M x L n t O V U 1 C R V J f T 0 Z f U F J P R F V D V F 9 O Q U 1 F L D F 9 J n F 1 b 3 Q 7 L C Z x d W 9 0 O 1 N l Y 3 R p b 2 4 x L 1 R P V E F M X 1 B S T 0 R V Q 1 R f Q 0 9 T V F 9 U Q U J M R S 9 B d X R v U m V t b 3 Z l Z E N v b H V t b n M x L n t Q U k 9 E V U N U T k F N R S w y f S Z x d W 9 0 O 1 0 s J n F 1 b 3 Q 7 U m V s Y X R p b 2 5 z a G l w S W 5 m b y Z x d W 9 0 O z p b X X 0 i I C 8 + P C 9 T d G F i b G V F b n R y a W V z P j w v S X R l b T 4 8 S X R l b T 4 8 S X R l b U x v Y 2 F 0 a W 9 u P j x J d G V t V H l w Z T 5 G b 3 J t d W x h P C 9 J d G V t V H l w Z T 4 8 S X R l b V B h d G g + U 2 V j d G l v b j E v V E 9 U Q U x f U F J P R F V D V F 9 D T 1 N U X 1 R B Q k x F L 1 N v d X J j Z T w v S X R l b V B h d G g + P C 9 J d G V t T G 9 j Y X R p b 2 4 + P F N 0 Y W J s Z U V u d H J p Z X M g L z 4 8 L 0 l 0 Z W 0 + P E l 0 Z W 0 + P E l 0 Z W 1 M b 2 N h d G l v b j 4 8 S X R l b V R 5 c G U + R m 9 y b X V s Y T w v S X R l b V R 5 c G U + P E l 0 Z W 1 Q Y X R o P l N l Y 3 R p b 2 4 x L 1 R P V E F M X 1 B S T 0 R V Q 1 R f Q 0 9 T V F 9 U Q U J M R S 9 Q U k 9 K R U N U U 0 E 8 L 0 l 0 Z W 1 Q Y X R o P j w v S X R l b U x v Y 2 F 0 a W 9 u P j x T d G F i b G V F b n R y a W V z I C 8 + P C 9 J d G V t P j x J d G V t P j x J d G V t T G 9 j Y X R p b 2 4 + P E l 0 Z W 1 U e X B l P k Z v c m 1 1 b G E 8 L 0 l 0 Z W 1 U e X B l P j x J d G V t U G F 0 a D 5 T Z W N 0 a W 9 u M S 9 U T 1 R B T F 9 Q U k 9 E V U N U X 0 N P U 1 R f V E F C T E U v Z G J v X 1 R P V E F M X 1 B S T 0 R V Q 1 R f Q 0 9 T V F 9 U Q U J M R T w v S X R l b V B h d G g + P C 9 J d G V t T G 9 j Y X R p b 2 4 + P F N 0 Y W J s Z U V u d H J p Z X M g L z 4 8 L 0 l 0 Z W 0 + P E l 0 Z W 0 + P E l 0 Z W 1 M b 2 N h d G l v b j 4 8 S X R l b V R 5 c G U + R m 9 y b X V s Y T w v S X R l b V R 5 c G U + P E l 0 Z W 1 Q Y X R o P l N l Y 3 R p b 2 4 x L 1 R P V E F M X 0 Z S R U l H S F R f V E F C T E V T X 0 5 F V 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V E F M X 0 Z S R U l H S F R f V E F C T E V T X 0 5 F V y 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D k t M T l U M j E 6 N D Y 6 N D g u N D I w O T M w O V o i I C 8 + P E V u d H J 5 I F R 5 c G U 9 I k Z p b G x D b 2 x 1 b W 5 U e X B l c y I g V m F s d W U 9 I n N C U V k 9 I i A v P j x F b n R y e S B U e X B l P S J G a W x s Q 2 9 s d W 1 u T m F t Z X M i I F Z h b H V l P S J z W y Z x d W 9 0 O 1 R P V E F M X 0 Z S R U l H S F Q m c X V v d D s s J n F 1 b 3 Q 7 U F J P R F V D V E 5 B T U 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T 1 R B T F 9 G U k V J R 0 h U X 1 R B Q k x F U 1 9 O R V c v Q X V 0 b 1 J l b W 9 2 Z W R D b 2 x 1 b W 5 z M S 5 7 V E 9 U Q U x f R l J F S U d I V C w w f S Z x d W 9 0 O y w m c X V v d D t T Z W N 0 a W 9 u M S 9 U T 1 R B T F 9 G U k V J R 0 h U X 1 R B Q k x F U 1 9 O R V c v Q X V 0 b 1 J l b W 9 2 Z W R D b 2 x 1 b W 5 z M S 5 7 U F J P R F V D V E 5 B T U U s M X 0 m c X V v d D t d L C Z x d W 9 0 O 0 N v b H V t b k N v d W 5 0 J n F 1 b 3 Q 7 O j I s J n F 1 b 3 Q 7 S 2 V 5 Q 2 9 s d W 1 u T m F t Z X M m c X V v d D s 6 W 1 0 s J n F 1 b 3 Q 7 Q 2 9 s d W 1 u S W R l b n R p d G l l c y Z x d W 9 0 O z p b J n F 1 b 3 Q 7 U 2 V j d G l v b j E v V E 9 U Q U x f R l J F S U d I V F 9 U Q U J M R V N f T k V X L 0 F 1 d G 9 S Z W 1 v d m V k Q 2 9 s d W 1 u c z E u e 1 R P V E F M X 0 Z S R U l H S F Q s M H 0 m c X V v d D s s J n F 1 b 3 Q 7 U 2 V j d G l v b j E v V E 9 U Q U x f R l J F S U d I V F 9 U Q U J M R V N f T k V X L 0 F 1 d G 9 S Z W 1 v d m V k Q 2 9 s d W 1 u c z E u e 1 B S T 0 R V Q 1 R O Q U 1 F L D F 9 J n F 1 b 3 Q 7 X S w m c X V v d D t S Z W x h d G l v b n N o a X B J b m Z v J n F 1 b 3 Q 7 O l t d f S I g L z 4 8 L 1 N 0 Y W J s Z U V u d H J p Z X M + P C 9 J d G V t P j x J d G V t P j x J d G V t T G 9 j Y X R p b 2 4 + P E l 0 Z W 1 U e X B l P k Z v c m 1 1 b G E 8 L 0 l 0 Z W 1 U e X B l P j x J d G V t U G F 0 a D 5 T Z W N 0 a W 9 u M S 9 U T 1 R B T F 9 G U k V J R 0 h U X 1 R B Q k x F U 1 9 O R V c v U 2 9 1 c m N l P C 9 J d G V t U G F 0 a D 4 8 L 0 l 0 Z W 1 M b 2 N h d G l v b j 4 8 U 3 R h Y m x l R W 5 0 c m l l c y A v P j w v S X R l b T 4 8 S X R l b T 4 8 S X R l b U x v Y 2 F 0 a W 9 u P j x J d G V t V H l w Z T 5 G b 3 J t d W x h P C 9 J d G V t V H l w Z T 4 8 S X R l b V B h d G g + U 2 V j d G l v b j E v V E 9 U Q U x f R l J F S U d I V F 9 U Q U J M R V N f T k V X L 1 B S T 0 p F Q 1 R T Q T w v S X R l b V B h d G g + P C 9 J d G V t T G 9 j Y X R p b 2 4 + P F N 0 Y W J s Z U V u d H J p Z X M g L z 4 8 L 0 l 0 Z W 0 + P E l 0 Z W 0 + P E l 0 Z W 1 M b 2 N h d G l v b j 4 8 S X R l b V R 5 c G U + R m 9 y b X V s Y T w v S X R l b V R 5 c G U + P E l 0 Z W 1 Q Y X R o P l N l Y 3 R p b 2 4 x L 1 R P V E F M X 0 Z S R U l H S F R f V E F C T E V T X 0 5 F V y 9 k Y m 9 f V E 9 U Q U x f R l J F S U d I V F 9 U Q U J M R V N f T k V X P C 9 J d G V t U G F 0 a D 4 8 L 0 l 0 Z W 1 M b 2 N h d G l v b j 4 8 U 3 R h Y m x l R W 5 0 c m l l c y A v P j w v S X R l b T 4 8 S X R l b T 4 8 S X R l b U x v Y 2 F 0 a W 9 u P j x J d G V t V H l w Z T 5 G b 3 J t d W x h P C 9 J d G V t V H l w Z T 4 8 S X R l b V B h d G g + U 2 V j d G l v b j E v V E 9 U Q U x f U F J P R F V D V F 9 D T 1 N U X 1 R B Q k x F X 0 5 F V 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U T 1 R B T F 9 Q U k 9 E V U N U X 0 N P U 1 R f V E F C T E V f T k V X 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M y 0 w O S 0 x O V Q y M T o 0 O D o y M S 4 4 N j Q 3 M z A 4 W i I g L z 4 8 R W 5 0 c n k g V H l w Z T 0 i R m l s b E N v b H V t b l R 5 c G V z I i B W Y W x 1 Z T 0 i c 0 J R W T 0 i I C 8 + P E V u d H J 5 I F R 5 c G U 9 I k Z p b G x D b 2 x 1 b W 5 O Y W 1 l c y I g V m F s d W U 9 I n N b J n F 1 b 3 Q 7 V E 9 U Q U x f U F J P R F V D V F 9 D T 1 N U J n F 1 b 3 Q 7 L C Z x d W 9 0 O 1 B S T 0 R V Q 1 R O Q U 1 F 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E 9 U Q U x f U F J P R F V D V F 9 D T 1 N U X 1 R B Q k x F X 0 5 F V y 9 B d X R v U m V t b 3 Z l Z E N v b H V t b n M x L n t U T 1 R B T F 9 Q U k 9 E V U N U X 0 N P U 1 Q s M H 0 m c X V v d D s s J n F 1 b 3 Q 7 U 2 V j d G l v b j E v V E 9 U Q U x f U F J P R F V D V F 9 D T 1 N U X 1 R B Q k x F X 0 5 F V y 9 B d X R v U m V t b 3 Z l Z E N v b H V t b n M x L n t Q U k 9 E V U N U T k F N R S w x f S Z x d W 9 0 O 1 0 s J n F 1 b 3 Q 7 Q 2 9 s d W 1 u Q 2 9 1 b n Q m c X V v d D s 6 M i w m c X V v d D t L Z X l D b 2 x 1 b W 5 O Y W 1 l c y Z x d W 9 0 O z p b X S w m c X V v d D t D b 2 x 1 b W 5 J Z G V u d G l 0 a W V z J n F 1 b 3 Q 7 O l s m c X V v d D t T Z W N 0 a W 9 u M S 9 U T 1 R B T F 9 Q U k 9 E V U N U X 0 N P U 1 R f V E F C T E V f T k V X L 0 F 1 d G 9 S Z W 1 v d m V k Q 2 9 s d W 1 u c z E u e 1 R P V E F M X 1 B S T 0 R V Q 1 R f Q 0 9 T V C w w f S Z x d W 9 0 O y w m c X V v d D t T Z W N 0 a W 9 u M S 9 U T 1 R B T F 9 Q U k 9 E V U N U X 0 N P U 1 R f V E F C T E V f T k V X L 0 F 1 d G 9 S Z W 1 v d m V k Q 2 9 s d W 1 u c z E u e 1 B S T 0 R V Q 1 R O Q U 1 F L D F 9 J n F 1 b 3 Q 7 X S w m c X V v d D t S Z W x h d G l v b n N o a X B J b m Z v J n F 1 b 3 Q 7 O l t d f S I g L z 4 8 L 1 N 0 Y W J s Z U V u d H J p Z X M + P C 9 J d G V t P j x J d G V t P j x J d G V t T G 9 j Y X R p b 2 4 + P E l 0 Z W 1 U e X B l P k Z v c m 1 1 b G E 8 L 0 l 0 Z W 1 U e X B l P j x J d G V t U G F 0 a D 5 T Z W N 0 a W 9 u M S 9 U T 1 R B T F 9 Q U k 9 E V U N U X 0 N P U 1 R f V E F C T E V f T k V X L 1 N v d X J j Z T w v S X R l b V B h d G g + P C 9 J d G V t T G 9 j Y X R p b 2 4 + P F N 0 Y W J s Z U V u d H J p Z X M g L z 4 8 L 0 l 0 Z W 0 + P E l 0 Z W 0 + P E l 0 Z W 1 M b 2 N h d G l v b j 4 8 S X R l b V R 5 c G U + R m 9 y b X V s Y T w v S X R l b V R 5 c G U + P E l 0 Z W 1 Q Y X R o P l N l Y 3 R p b 2 4 x L 1 R P V E F M X 1 B S T 0 R V Q 1 R f Q 0 9 T V F 9 U Q U J M R V 9 O R V c v U F J P S k V D V F N B P C 9 J d G V t U G F 0 a D 4 8 L 0 l 0 Z W 1 M b 2 N h d G l v b j 4 8 U 3 R h Y m x l R W 5 0 c m l l c y A v P j w v S X R l b T 4 8 S X R l b T 4 8 S X R l b U x v Y 2 F 0 a W 9 u P j x J d G V t V H l w Z T 5 G b 3 J t d W x h P C 9 J d G V t V H l w Z T 4 8 S X R l b V B h d G g + U 2 V j d G l v b j E v V E 9 U Q U x f U F J P R F V D V F 9 D T 1 N U X 1 R B Q k x F X 0 5 F V y 9 k Y m 9 f V E 9 U Q U x f U F J P R F V D V F 9 D T 1 N U X 1 R B Q k x F X 0 5 F V z w v S X R l b V B h d G g + P C 9 J d G V t T G 9 j Y X R p b 2 4 + P F N 0 Y W J s Z U V u d H J p Z X M g L z 4 8 L 0 l 0 Z W 0 + P E l 0 Z W 0 + P E l 0 Z W 1 M b 2 N h d G l v b j 4 8 S X R l b V R 5 c G U + R m 9 y b X V s Y T w v S X R l b V R 5 c G U + P E l 0 Z W 1 Q Y X R o P l N l Y 3 R p b 2 4 x L 1 R P V E F M X 1 N B T E V T X 1 R B Q k x F X 0 5 F V 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P V E F M X 1 N B T E V T X 1 R B Q k x F X 0 5 F V y 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M t M D k t M T l U M j E 6 N D g 6 N T c u N T k w N j k y N l o i I C 8 + P E V u d H J 5 I F R 5 c G U 9 I k Z p b G x D b 2 x 1 b W 5 U e X B l c y I g V m F s d W U 9 I n N C U V k 9 I i A v P j x F b n R y e S B U e X B l P S J G a W x s Q 2 9 s d W 1 u T m F t Z X M i I F Z h b H V l P S J z W y Z x d W 9 0 O 1 R P V E F M X 1 N B T E V T X 0 F N T 1 V O V C Z x d W 9 0 O y w m c X V v d D t Q U k 9 E V U N U T k F N R 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P V E F M X 1 N B T E V T X 1 R B Q k x F X 0 5 F V y 9 B d X R v U m V t b 3 Z l Z E N v b H V t b n M x L n t U T 1 R B T F 9 T Q U x F U 1 9 B T U 9 V T l Q s M H 0 m c X V v d D s s J n F 1 b 3 Q 7 U 2 V j d G l v b j E v V E 9 U Q U x f U 0 F M R V N f V E F C T E V f T k V X L 0 F 1 d G 9 S Z W 1 v d m V k Q 2 9 s d W 1 u c z E u e 1 B S T 0 R V Q 1 R O Q U 1 F L D F 9 J n F 1 b 3 Q 7 X S w m c X V v d D t D b 2 x 1 b W 5 D b 3 V u d C Z x d W 9 0 O z o y L C Z x d W 9 0 O 0 t l e U N v b H V t b k 5 h b W V z J n F 1 b 3 Q 7 O l t d L C Z x d W 9 0 O 0 N v b H V t b k l k Z W 5 0 a X R p Z X M m c X V v d D s 6 W y Z x d W 9 0 O 1 N l Y 3 R p b 2 4 x L 1 R P V E F M X 1 N B T E V T X 1 R B Q k x F X 0 5 F V y 9 B d X R v U m V t b 3 Z l Z E N v b H V t b n M x L n t U T 1 R B T F 9 T Q U x F U 1 9 B T U 9 V T l Q s M H 0 m c X V v d D s s J n F 1 b 3 Q 7 U 2 V j d G l v b j E v V E 9 U Q U x f U 0 F M R V N f V E F C T E V f T k V X L 0 F 1 d G 9 S Z W 1 v d m V k Q 2 9 s d W 1 u c z E u e 1 B S T 0 R V Q 1 R O Q U 1 F L D F 9 J n F 1 b 3 Q 7 X S w m c X V v d D t S Z W x h d G l v b n N o a X B J b m Z v J n F 1 b 3 Q 7 O l t d f S I g L z 4 8 L 1 N 0 Y W J s Z U V u d H J p Z X M + P C 9 J d G V t P j x J d G V t P j x J d G V t T G 9 j Y X R p b 2 4 + P E l 0 Z W 1 U e X B l P k Z v c m 1 1 b G E 8 L 0 l 0 Z W 1 U e X B l P j x J d G V t U G F 0 a D 5 T Z W N 0 a W 9 u M S 9 U T 1 R B T F 9 T Q U x F U 1 9 U Q U J M R V 9 O R V c v U 2 9 1 c m N l P C 9 J d G V t U G F 0 a D 4 8 L 0 l 0 Z W 1 M b 2 N h d G l v b j 4 8 U 3 R h Y m x l R W 5 0 c m l l c y A v P j w v S X R l b T 4 8 S X R l b T 4 8 S X R l b U x v Y 2 F 0 a W 9 u P j x J d G V t V H l w Z T 5 G b 3 J t d W x h P C 9 J d G V t V H l w Z T 4 8 S X R l b V B h d G g + U 2 V j d G l v b j E v V E 9 U Q U x f U 0 F M R V N f V E F C T E V f T k V X L 1 B S T 0 p F Q 1 R T Q T w v S X R l b V B h d G g + P C 9 J d G V t T G 9 j Y X R p b 2 4 + P F N 0 Y W J s Z U V u d H J p Z X M g L z 4 8 L 0 l 0 Z W 0 + P E l 0 Z W 0 + P E l 0 Z W 1 M b 2 N h d G l v b j 4 8 S X R l b V R 5 c G U + R m 9 y b X V s Y T w v S X R l b V R 5 c G U + P E l 0 Z W 1 Q Y X R o P l N l Y 3 R p b 2 4 x L 1 R P V E F M X 1 N B T E V T X 1 R B Q k x F X 0 5 F V y 9 k Y m 9 f V E 9 U Q U x f U 0 F M R V N f V E F C T E V f T k V X P C 9 J d G V t U G F 0 a D 4 8 L 0 l 0 Z W 1 M b 2 N h d G l v b j 4 8 U 3 R h Y m x l R W 5 0 c m l l c y A v P j w v S X R l b T 4 8 S X R l b T 4 8 S X R l b U x v Y 2 F 0 a W 9 u P j x J d G V t V H l w Z T 5 G b 3 J t d W x h P C 9 J d G V t V H l w Z T 4 8 S X R l b V B h d G g + U 2 V j d G l v b j E v V E 9 U Q U x f V E F Y X 1 R B Q k x F X 0 5 F V 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P V E F M X 1 R B W F 9 U Q U J M R V 9 O R V c 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y 0 w O S 0 x O V Q y M T o 0 O T o 0 N S 4 4 M j Y 3 M D c 3 W i I g L z 4 8 R W 5 0 c n k g V H l w Z T 0 i R m l s b E N v b H V t b l R 5 c G V z I i B W Y W x 1 Z T 0 i c 0 J R W T 0 i I C 8 + P E V u d H J 5 I F R 5 c G U 9 I k Z p b G x D b 2 x 1 b W 5 O Y W 1 l c y I g V m F s d W U 9 I n N b J n F 1 b 3 Q 7 V E 9 U Q U x f V E F Y X 0 F N T 1 V O V C Z x d W 9 0 O y w m c X V v d D t Q U k 9 E V U N U Q 0 9 M T 1 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T 1 R B T F 9 U Q V h f V E F C T E V f T k V X L 0 F 1 d G 9 S Z W 1 v d m V k Q 2 9 s d W 1 u c z E u e 1 R P V E F M X 1 R B W F 9 B T U 9 V T l Q s M H 0 m c X V v d D s s J n F 1 b 3 Q 7 U 2 V j d G l v b j E v V E 9 U Q U x f V E F Y X 1 R B Q k x F X 0 5 F V y 9 B d X R v U m V t b 3 Z l Z E N v b H V t b n M x L n t Q U k 9 E V U N U Q 0 9 M T 1 I s M X 0 m c X V v d D t d L C Z x d W 9 0 O 0 N v b H V t b k N v d W 5 0 J n F 1 b 3 Q 7 O j I s J n F 1 b 3 Q 7 S 2 V 5 Q 2 9 s d W 1 u T m F t Z X M m c X V v d D s 6 W 1 0 s J n F 1 b 3 Q 7 Q 2 9 s d W 1 u S W R l b n R p d G l l c y Z x d W 9 0 O z p b J n F 1 b 3 Q 7 U 2 V j d G l v b j E v V E 9 U Q U x f V E F Y X 1 R B Q k x F X 0 5 F V y 9 B d X R v U m V t b 3 Z l Z E N v b H V t b n M x L n t U T 1 R B T F 9 U Q V h f Q U 1 P V U 5 U L D B 9 J n F 1 b 3 Q 7 L C Z x d W 9 0 O 1 N l Y 3 R p b 2 4 x L 1 R P V E F M X 1 R B W F 9 U Q U J M R V 9 O R V c v Q X V 0 b 1 J l b W 9 2 Z W R D b 2 x 1 b W 5 z M S 5 7 U F J P R F V D V E N P T E 9 S L D F 9 J n F 1 b 3 Q 7 X S w m c X V v d D t S Z W x h d G l v b n N o a X B J b m Z v J n F 1 b 3 Q 7 O l t d f S I g L z 4 8 L 1 N 0 Y W J s Z U V u d H J p Z X M + P C 9 J d G V t P j x J d G V t P j x J d G V t T G 9 j Y X R p b 2 4 + P E l 0 Z W 1 U e X B l P k Z v c m 1 1 b G E 8 L 0 l 0 Z W 1 U e X B l P j x J d G V t U G F 0 a D 5 T Z W N 0 a W 9 u M S 9 U T 1 R B T F 9 U Q V h f V E F C T E V f T k V X L 1 N v d X J j Z T w v S X R l b V B h d G g + P C 9 J d G V t T G 9 j Y X R p b 2 4 + P F N 0 Y W J s Z U V u d H J p Z X M g L z 4 8 L 0 l 0 Z W 0 + P E l 0 Z W 0 + P E l 0 Z W 1 M b 2 N h d G l v b j 4 8 S X R l b V R 5 c G U + R m 9 y b X V s Y T w v S X R l b V R 5 c G U + P E l 0 Z W 1 Q Y X R o P l N l Y 3 R p b 2 4 x L 1 R P V E F M X 1 R B W F 9 U Q U J M R V 9 O R V c v U F J P S k V D V F N B P C 9 J d G V t U G F 0 a D 4 8 L 0 l 0 Z W 1 M b 2 N h d G l v b j 4 8 U 3 R h Y m x l R W 5 0 c m l l c y A v P j w v S X R l b T 4 8 S X R l b T 4 8 S X R l b U x v Y 2 F 0 a W 9 u P j x J d G V t V H l w Z T 5 G b 3 J t d W x h P C 9 J d G V t V H l w Z T 4 8 S X R l b V B h d G g + U 2 V j d G l v b j E v V E 9 U Q U x f V E F Y X 1 R B Q k x F X 0 5 F V y 9 k Y m 9 f V E 9 U Q U x f V E F Y X 1 R B Q k x F X 0 5 F V z w v S X R l b V B h d G g + P C 9 J d G V t T G 9 j Y X R p b 2 4 + P F N 0 Y W J s Z U V u d H J p Z X M g L z 4 8 L 0 l 0 Z W 0 + P E l 0 Z W 0 + P E l 0 Z W 1 M b 2 N h d G l v b j 4 8 S X R l b V R 5 c G U + R m 9 y b X V s Y T w v S X R l b V R 5 c G U + P E l 0 Z W 1 Q Y X R o P l N l Y 3 R p b 2 4 x L 1 N B T E V T X 0 F N T 1 V O V F 9 B T k R f R l J F S U d I V 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B T E V T X 0 F N T 1 V O V F 9 B T k R f R l J F S U d I V 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A 5 L T E 5 V D I y O j A 5 O j U 3 L j Y y N D Q y M D l a I i A v P j x F b n R y e S B U e X B l P S J G a W x s Q 2 9 s d W 1 u V H l w Z X M i I F Z h b H V l P S J z Q l F V R y I g L z 4 8 R W 5 0 c n k g V H l w Z T 0 i R m l s b E N v b H V t b k 5 h b W V z I i B W Y W x 1 Z T 0 i c 1 s m c X V v d D t U T 1 R B T F 9 T Q U x F U 1 9 B T U 9 V T l Q m c X V v d D s s J n F 1 b 3 Q 7 V E 9 U Q U x f R l J F S U d I V C 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0 F M R V N f Q U 1 P V U 5 U X 0 F O R F 9 G U k V J R 0 h U L 0 F 1 d G 9 S Z W 1 v d m V k Q 2 9 s d W 1 u c z E u e 1 R P V E F M X 1 N B T E V T X 0 F N T 1 V O V C w w f S Z x d W 9 0 O y w m c X V v d D t T Z W N 0 a W 9 u M S 9 T Q U x F U 1 9 B T U 9 V T l R f Q U 5 E X 0 Z S R U l H S F Q v Q X V 0 b 1 J l b W 9 2 Z W R D b 2 x 1 b W 5 z M S 5 7 V E 9 U Q U x f R l J F S U d I V C w x f S Z x d W 9 0 O y w m c X V v d D t T Z W N 0 a W 9 u M S 9 T Q U x F U 1 9 B T U 9 V T l R f Q U 5 E X 0 Z S R U l H S F Q v Q X V 0 b 1 J l b W 9 2 Z W R D b 2 x 1 b W 5 z M S 5 7 Q 2 9 1 b n R y e S w y f S Z x d W 9 0 O 1 0 s J n F 1 b 3 Q 7 Q 2 9 s d W 1 u Q 2 9 1 b n Q m c X V v d D s 6 M y w m c X V v d D t L Z X l D b 2 x 1 b W 5 O Y W 1 l c y Z x d W 9 0 O z p b X S w m c X V v d D t D b 2 x 1 b W 5 J Z G V u d G l 0 a W V z J n F 1 b 3 Q 7 O l s m c X V v d D t T Z W N 0 a W 9 u M S 9 T Q U x F U 1 9 B T U 9 V T l R f Q U 5 E X 0 Z S R U l H S F Q v Q X V 0 b 1 J l b W 9 2 Z W R D b 2 x 1 b W 5 z M S 5 7 V E 9 U Q U x f U 0 F M R V N f Q U 1 P V U 5 U L D B 9 J n F 1 b 3 Q 7 L C Z x d W 9 0 O 1 N l Y 3 R p b 2 4 x L 1 N B T E V T X 0 F N T 1 V O V F 9 B T k R f R l J F S U d I V C 9 B d X R v U m V t b 3 Z l Z E N v b H V t b n M x L n t U T 1 R B T F 9 G U k V J R 0 h U L D F 9 J n F 1 b 3 Q 7 L C Z x d W 9 0 O 1 N l Y 3 R p b 2 4 x L 1 N B T E V T X 0 F N T 1 V O V F 9 B T k R f R l J F S U d I V C 9 B d X R v U m V t b 3 Z l Z E N v b H V t b n M x L n t D b 3 V u d H J 5 L D J 9 J n F 1 b 3 Q 7 X S w m c X V v d D t S Z W x h d G l v b n N o a X B J b m Z v J n F 1 b 3 Q 7 O l t d f S I g L z 4 8 L 1 N 0 Y W J s Z U V u d H J p Z X M + P C 9 J d G V t P j x J d G V t P j x J d G V t T G 9 j Y X R p b 2 4 + P E l 0 Z W 1 U e X B l P k Z v c m 1 1 b G E 8 L 0 l 0 Z W 1 U e X B l P j x J d G V t U G F 0 a D 5 T Z W N 0 a W 9 u M S 9 T Q U x F U 1 9 B T U 9 V T l R f Q U 5 E X 0 Z S R U l H S F Q v U 2 9 1 c m N l P C 9 J d G V t U G F 0 a D 4 8 L 0 l 0 Z W 1 M b 2 N h d G l v b j 4 8 U 3 R h Y m x l R W 5 0 c m l l c y A v P j w v S X R l b T 4 8 S X R l b T 4 8 S X R l b U x v Y 2 F 0 a W 9 u P j x J d G V t V H l w Z T 5 G b 3 J t d W x h P C 9 J d G V t V H l w Z T 4 8 S X R l b V B h d G g + U 2 V j d G l v b j E v U 0 F M R V N f Q U 1 P V U 5 U X 0 F O R F 9 G U k V J R 0 h U L 1 B S T 0 p F Q 1 R T Q T w v S X R l b V B h d G g + P C 9 J d G V t T G 9 j Y X R p b 2 4 + P F N 0 Y W J s Z U V u d H J p Z X M g L z 4 8 L 0 l 0 Z W 0 + P E l 0 Z W 0 + P E l 0 Z W 1 M b 2 N h d G l v b j 4 8 S X R l b V R 5 c G U + R m 9 y b X V s Y T w v S X R l b V R 5 c G U + P E l 0 Z W 1 Q Y X R o P l N l Y 3 R p b 2 4 x L 1 N B T E V T X 0 F N T 1 V O V F 9 B T k R f R l J F S U d I V C 9 k Y m 9 f U 0 F M R V N f Q U 1 P V U 5 U X 0 F O R F 9 G U k V J R 0 h U P C 9 J d G V t U G F 0 a D 4 8 L 0 l 0 Z W 1 M b 2 N h d G l v b j 4 8 U 3 R h Y m x l R W 5 0 c m l l c y A v P j w v S X R l b T 4 8 S X R l b T 4 8 S X R l b U x v Y 2 F 0 a W 9 u P j x J d G V t V H l w Z T 5 G b 3 J t d W x h P C 9 J d G V t V H l w Z T 4 8 S X R l b V B h d G g + U 2 V j d G l v b j E v V E F Y X 0 F N T 1 V O V F 9 G T 1 J f Q 0 9 V T l R S W 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k t M T l U M j I 6 M T A 6 N D Y u M D k 2 M j M 0 N l o i I C 8 + P E V u d H J 5 I F R 5 c G U 9 I k Z p b G x D b 2 x 1 b W 5 U e X B l c y I g V m F s d W U 9 I n N C U V k 9 I i A v P j x F b n R y e S B U e X B l P S J G a W x s Q 2 9 s d W 1 u T m F t Z X M i I F Z h b H V l P S J z W y Z x d W 9 0 O 1 R P V E F M X 1 R B W F 9 B T U 9 V T l Q m c X V v d D s s J n F 1 b 3 Q 7 Q 2 9 1 b n R 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B W F 9 B T U 9 V T l R f R k 9 S X 0 N P V U 5 U U l k v Q X V 0 b 1 J l b W 9 2 Z W R D b 2 x 1 b W 5 z M S 5 7 V E 9 U Q U x f V E F Y X 0 F N T 1 V O V C w w f S Z x d W 9 0 O y w m c X V v d D t T Z W N 0 a W 9 u M S 9 U Q V h f Q U 1 P V U 5 U X 0 Z P U l 9 D T 1 V O V F J Z L 0 F 1 d G 9 S Z W 1 v d m V k Q 2 9 s d W 1 u c z E u e 0 N v d W 5 0 c n k s M X 0 m c X V v d D t d L C Z x d W 9 0 O 0 N v b H V t b k N v d W 5 0 J n F 1 b 3 Q 7 O j I s J n F 1 b 3 Q 7 S 2 V 5 Q 2 9 s d W 1 u T m F t Z X M m c X V v d D s 6 W 1 0 s J n F 1 b 3 Q 7 Q 2 9 s d W 1 u S W R l b n R p d G l l c y Z x d W 9 0 O z p b J n F 1 b 3 Q 7 U 2 V j d G l v b j E v V E F Y X 0 F N T 1 V O V F 9 G T 1 J f Q 0 9 V T l R S W S 9 B d X R v U m V t b 3 Z l Z E N v b H V t b n M x L n t U T 1 R B T F 9 U Q V h f Q U 1 P V U 5 U L D B 9 J n F 1 b 3 Q 7 L C Z x d W 9 0 O 1 N l Y 3 R p b 2 4 x L 1 R B W F 9 B T U 9 V T l R f R k 9 S X 0 N P V U 5 U U l k v Q X V 0 b 1 J l b W 9 2 Z W R D b 2 x 1 b W 5 z M S 5 7 Q 2 9 1 b n R y e S w x f S Z x d W 9 0 O 1 0 s J n F 1 b 3 Q 7 U m V s Y X R p b 2 5 z a G l w S W 5 m b y Z x d W 9 0 O z p b X X 0 i I C 8 + P C 9 T d G F i b G V F b n R y a W V z P j w v S X R l b T 4 8 S X R l b T 4 8 S X R l b U x v Y 2 F 0 a W 9 u P j x J d G V t V H l w Z T 5 G b 3 J t d W x h P C 9 J d G V t V H l w Z T 4 8 S X R l b V B h d G g + U 2 V j d G l v b j E v V E F Y X 0 F N T 1 V O V F 9 G T 1 J f Q 0 9 V T l R S W S 9 T b 3 V y Y 2 U 8 L 0 l 0 Z W 1 Q Y X R o P j w v S X R l b U x v Y 2 F 0 a W 9 u P j x T d G F i b G V F b n R y a W V z I C 8 + P C 9 J d G V t P j x J d G V t P j x J d G V t T G 9 j Y X R p b 2 4 + P E l 0 Z W 1 U e X B l P k Z v c m 1 1 b G E 8 L 0 l 0 Z W 1 U e X B l P j x J d G V t U G F 0 a D 5 T Z W N 0 a W 9 u M S 9 U Q V h f Q U 1 P V U 5 U X 0 Z P U l 9 D T 1 V O V F J Z L 1 B S T 0 p F Q 1 R T Q T w v S X R l b V B h d G g + P C 9 J d G V t T G 9 j Y X R p b 2 4 + P F N 0 Y W J s Z U V u d H J p Z X M g L z 4 8 L 0 l 0 Z W 0 + P E l 0 Z W 0 + P E l 0 Z W 1 M b 2 N h d G l v b j 4 8 S X R l b V R 5 c G U + R m 9 y b X V s Y T w v S X R l b V R 5 c G U + P E l 0 Z W 1 Q Y X R o P l N l Y 3 R p b 2 4 x L 1 R B W F 9 B T U 9 V T l R f R k 9 S X 0 N P V U 5 U U l k v Z G J v X 1 R B W F 9 B T U 9 V T l R f R k 9 S X 0 N P V U 5 U U l k 8 L 0 l 0 Z W 1 Q Y X R o P j w v S X R l b U x v Y 2 F 0 a W 9 u P j x T d G F i b G V F b n R y a W V z I C 8 + P C 9 J d G V t P j x J d G V t P j x J d G V t T G 9 j Y X R p b 2 4 + P E l 0 Z W 1 U e X B l P k Z v c m 1 1 b G E 8 L 0 l 0 Z W 1 U e X B l P j x J d G V t U G F 0 a D 5 T Z W N 0 a W 9 u M S 9 T Q U x F U 1 9 B T U 9 V T l R f Q U 5 E X 0 Z S R U l H S F 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A 5 L T E 5 V D I z O j M 0 O j A 4 L j A 3 N z Q 4 M T F a I i A v P j x F b n R y e S B U e X B l P S J G a W x s Q 2 9 s d W 1 u V H l w Z X M i I F Z h b H V l P S J z Q l F V R y I g L z 4 8 R W 5 0 c n k g V H l w Z T 0 i R m l s b E N v b H V t b k 5 h b W V z I i B W Y W x 1 Z T 0 i c 1 s m c X V v d D t U T 1 R B T F 9 T Q U x F U 1 9 B T U 9 V T l Q m c X V v d D s s J n F 1 b 3 Q 7 V E 9 U Q U x f R l J F S U d I V C 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0 F M R V N f Q U 1 P V U 5 U X 0 F O R F 9 G U k V J R 0 h U I C g y K S 9 B d X R v U m V t b 3 Z l Z E N v b H V t b n M x L n t U T 1 R B T F 9 T Q U x F U 1 9 B T U 9 V T l Q s M H 0 m c X V v d D s s J n F 1 b 3 Q 7 U 2 V j d G l v b j E v U 0 F M R V N f Q U 1 P V U 5 U X 0 F O R F 9 G U k V J R 0 h U I C g y K S 9 B d X R v U m V t b 3 Z l Z E N v b H V t b n M x L n t U T 1 R B T F 9 G U k V J R 0 h U L D F 9 J n F 1 b 3 Q 7 L C Z x d W 9 0 O 1 N l Y 3 R p b 2 4 x L 1 N B T E V T X 0 F N T 1 V O V F 9 B T k R f R l J F S U d I V C A o M i k v Q X V 0 b 1 J l b W 9 2 Z W R D b 2 x 1 b W 5 z M S 5 7 Q 2 9 1 b n R y e S w y f S Z x d W 9 0 O 1 0 s J n F 1 b 3 Q 7 Q 2 9 s d W 1 u Q 2 9 1 b n Q m c X V v d D s 6 M y w m c X V v d D t L Z X l D b 2 x 1 b W 5 O Y W 1 l c y Z x d W 9 0 O z p b X S w m c X V v d D t D b 2 x 1 b W 5 J Z G V u d G l 0 a W V z J n F 1 b 3 Q 7 O l s m c X V v d D t T Z W N 0 a W 9 u M S 9 T Q U x F U 1 9 B T U 9 V T l R f Q U 5 E X 0 Z S R U l H S F Q g K D I p L 0 F 1 d G 9 S Z W 1 v d m V k Q 2 9 s d W 1 u c z E u e 1 R P V E F M X 1 N B T E V T X 0 F N T 1 V O V C w w f S Z x d W 9 0 O y w m c X V v d D t T Z W N 0 a W 9 u M S 9 T Q U x F U 1 9 B T U 9 V T l R f Q U 5 E X 0 Z S R U l H S F Q g K D I p L 0 F 1 d G 9 S Z W 1 v d m V k Q 2 9 s d W 1 u c z E u e 1 R P V E F M X 0 Z S R U l H S F Q s M X 0 m c X V v d D s s J n F 1 b 3 Q 7 U 2 V j d G l v b j E v U 0 F M R V N f Q U 1 P V U 5 U X 0 F O R F 9 G U k V J R 0 h U I C g y K S 9 B d X R v U m V t b 3 Z l Z E N v b H V t b n M x L n t D b 3 V u d H J 5 L D J 9 J n F 1 b 3 Q 7 X S w m c X V v d D t S Z W x h d G l v b n N o a X B J b m Z v J n F 1 b 3 Q 7 O l t d f S I g L z 4 8 L 1 N 0 Y W J s Z U V u d H J p Z X M + P C 9 J d G V t P j x J d G V t P j x J d G V t T G 9 j Y X R p b 2 4 + P E l 0 Z W 1 U e X B l P k Z v c m 1 1 b G E 8 L 0 l 0 Z W 1 U e X B l P j x J d G V t U G F 0 a D 5 T Z W N 0 a W 9 u M S 9 T Q U x F U 1 9 B T U 9 V T l R f Q U 5 E X 0 Z S R U l H S F Q l M j A o M i k v U 2 9 1 c m N l P C 9 J d G V t U G F 0 a D 4 8 L 0 l 0 Z W 1 M b 2 N h d G l v b j 4 8 U 3 R h Y m x l R W 5 0 c m l l c y A v P j w v S X R l b T 4 8 S X R l b T 4 8 S X R l b U x v Y 2 F 0 a W 9 u P j x J d G V t V H l w Z T 5 G b 3 J t d W x h P C 9 J d G V t V H l w Z T 4 8 S X R l b V B h d G g + U 2 V j d G l v b j E v U 0 F M R V N f Q U 1 P V U 5 U X 0 F O R F 9 G U k V J R 0 h U J T I w K D I p L 1 B S T 0 p F Q 1 R T Q T w v S X R l b V B h d G g + P C 9 J d G V t T G 9 j Y X R p b 2 4 + P F N 0 Y W J s Z U V u d H J p Z X M g L z 4 8 L 0 l 0 Z W 0 + P E l 0 Z W 0 + P E l 0 Z W 1 M b 2 N h d G l v b j 4 8 S X R l b V R 5 c G U + R m 9 y b X V s Y T w v S X R l b V R 5 c G U + P E l 0 Z W 1 Q Y X R o P l N l Y 3 R p b 2 4 x L 1 N B T E V T X 0 F N T 1 V O V F 9 B T k R f R l J F S U d I V C U y M C g y K S 9 k Y m 9 f U 0 F M R V N f Q U 1 P V U 5 U X 0 F O R F 9 G U k V J R 0 h U P C 9 J d G V t U G F 0 a D 4 8 L 0 l 0 Z W 1 M b 2 N h d G l v b j 4 8 U 3 R h Y m x l R W 5 0 c m l l c y A v P j w v S X R l b T 4 8 S X R l b T 4 8 S X R l b U x v Y 2 F 0 a W 9 u P j x J d G V t V H l w Z T 5 G b 3 J t d W x h P C 9 J d G V t V H l w Z T 4 8 S X R l b V B h d G g + U 2 V j d G l v b j E v V E F Y X 0 F N T 1 V O V F 9 G T 1 J f Q 0 9 V T l R S W 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M t M D k t M T l U M j M 6 M z Y 6 M D M u O D k w N z k w M V o i I C 8 + P E V u d H J 5 I F R 5 c G U 9 I k Z p b G x D b 2 x 1 b W 5 U e X B l c y I g V m F s d W U 9 I n N C U V k 9 I i A v P j x F b n R y e S B U e X B l P S J G a W x s Q 2 9 s d W 1 u T m F t Z X M i I F Z h b H V l P S J z W y Z x d W 9 0 O 1 R P V E F M X 1 R B W F 9 B T U 9 V T l Q m c X V v d D s s J n F 1 b 3 Q 7 Q 2 9 1 b n R 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B W F 9 B T U 9 V T l R f R k 9 S X 0 N P V U 5 U U l k g K D I p L 0 F 1 d G 9 S Z W 1 v d m V k Q 2 9 s d W 1 u c z E u e 1 R P V E F M X 1 R B W F 9 B T U 9 V T l Q s M H 0 m c X V v d D s s J n F 1 b 3 Q 7 U 2 V j d G l v b j E v V E F Y X 0 F N T 1 V O V F 9 G T 1 J f Q 0 9 V T l R S W S A o M i k v Q X V 0 b 1 J l b W 9 2 Z W R D b 2 x 1 b W 5 z M S 5 7 Q 2 9 1 b n R y e S w x f S Z x d W 9 0 O 1 0 s J n F 1 b 3 Q 7 Q 2 9 s d W 1 u Q 2 9 1 b n Q m c X V v d D s 6 M i w m c X V v d D t L Z X l D b 2 x 1 b W 5 O Y W 1 l c y Z x d W 9 0 O z p b X S w m c X V v d D t D b 2 x 1 b W 5 J Z G V u d G l 0 a W V z J n F 1 b 3 Q 7 O l s m c X V v d D t T Z W N 0 a W 9 u M S 9 U Q V h f Q U 1 P V U 5 U X 0 Z P U l 9 D T 1 V O V F J Z I C g y K S 9 B d X R v U m V t b 3 Z l Z E N v b H V t b n M x L n t U T 1 R B T F 9 U Q V h f Q U 1 P V U 5 U L D B 9 J n F 1 b 3 Q 7 L C Z x d W 9 0 O 1 N l Y 3 R p b 2 4 x L 1 R B W F 9 B T U 9 V T l R f R k 9 S X 0 N P V U 5 U U l k g K D I p L 0 F 1 d G 9 S Z W 1 v d m V k Q 2 9 s d W 1 u c z E u e 0 N v d W 5 0 c n k s M X 0 m c X V v d D t d L C Z x d W 9 0 O 1 J l b G F 0 a W 9 u c 2 h p c E l u Z m 8 m c X V v d D s 6 W 1 1 9 I i A v P j w v U 3 R h Y m x l R W 5 0 c m l l c z 4 8 L 0 l 0 Z W 0 + P E l 0 Z W 0 + P E l 0 Z W 1 M b 2 N h d G l v b j 4 8 S X R l b V R 5 c G U + R m 9 y b X V s Y T w v S X R l b V R 5 c G U + P E l 0 Z W 1 Q Y X R o P l N l Y 3 R p b 2 4 x L 1 R B W F 9 B T U 9 V T l R f R k 9 S X 0 N P V U 5 U U l k l M j A o M i k v U 2 9 1 c m N l P C 9 J d G V t U G F 0 a D 4 8 L 0 l 0 Z W 1 M b 2 N h d G l v b j 4 8 U 3 R h Y m x l R W 5 0 c m l l c y A v P j w v S X R l b T 4 8 S X R l b T 4 8 S X R l b U x v Y 2 F 0 a W 9 u P j x J d G V t V H l w Z T 5 G b 3 J t d W x h P C 9 J d G V t V H l w Z T 4 8 S X R l b V B h d G g + U 2 V j d G l v b j E v V E F Y X 0 F N T 1 V O V F 9 G T 1 J f Q 0 9 V T l R S W S U y M C g y K S 9 Q U k 9 K R U N U U 0 E 8 L 0 l 0 Z W 1 Q Y X R o P j w v S X R l b U x v Y 2 F 0 a W 9 u P j x T d G F i b G V F b n R y a W V z I C 8 + P C 9 J d G V t P j x J d G V t P j x J d G V t T G 9 j Y X R p b 2 4 + P E l 0 Z W 1 U e X B l P k Z v c m 1 1 b G E 8 L 0 l 0 Z W 1 U e X B l P j x J d G V t U G F 0 a D 5 T Z W N 0 a W 9 u M S 9 U Q V h f Q U 1 P V U 5 U X 0 Z P U l 9 D T 1 V O V F J Z J T I w K D I p L 2 R i b 1 9 U Q V h f Q U 1 P V U 5 U X 0 Z P U l 9 D T 1 V O V F J Z P C 9 J d G V t U G F 0 a D 4 8 L 0 l 0 Z W 1 M b 2 N h d G l v b j 4 8 U 3 R h Y m x l R W 5 0 c m l l c y A v P j w v S X R l b T 4 8 S X R l b T 4 8 S X R l b U x v Y 2 F 0 a W 9 u P j x J d G V t V H l w Z T 5 G b 3 J t d W x h P C 9 J d G V t V H l w Z T 4 8 S X R l b V B h d G g + U 2 V j d G l v b j E v V U 5 J V E V E X 0 5 B V E l P T l N f R V N U S U 1 B V E V f R V V S T 1 B 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U 5 J V E V E X 0 5 B V E l P T l N f R V N U S U 1 B V E V f R V V S T 1 B F 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z L T A 5 L T E 5 V D I z O j M 5 O j I 4 L j k y N D E 0 M T l a I i A v P j x F b n R y e S B U e X B l P S J G a W x s Q 2 9 s d W 1 u V H l w Z X M i I F Z h b H V l P S J z Q W d Z P S I g L z 4 8 R W 5 0 c n k g V H l w Z T 0 i R m l s b E N v b H V t b k 5 h b W V z I i B W Y W x 1 Z T 0 i c 1 s m c X V v d D t V b m l 0 Z W R f T m F 0 a W 9 u c 1 9 F c 3 R p b W F 0 Z S Z x d W 9 0 O y w m c X V v d D t D b 3 V u d H J 5 X 1 R l c n J p d G 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O S V R F R F 9 O Q V R J T 0 5 T X 0 V T V E l N Q V R F X 0 V V U k 9 Q R S 9 B d X R v U m V t b 3 Z l Z E N v b H V t b n M x L n t V b m l 0 Z W R f T m F 0 a W 9 u c 1 9 F c 3 R p b W F 0 Z S w w f S Z x d W 9 0 O y w m c X V v d D t T Z W N 0 a W 9 u M S 9 V T k l U R U R f T k F U S U 9 O U 1 9 F U 1 R J T U F U R V 9 F V V J P U E U v Q X V 0 b 1 J l b W 9 2 Z W R D b 2 x 1 b W 5 z M S 5 7 Q 2 9 1 b n R y e V 9 U Z X J y a X R v c n k s M X 0 m c X V v d D t d L C Z x d W 9 0 O 0 N v b H V t b k N v d W 5 0 J n F 1 b 3 Q 7 O j I s J n F 1 b 3 Q 7 S 2 V 5 Q 2 9 s d W 1 u T m F t Z X M m c X V v d D s 6 W 1 0 s J n F 1 b 3 Q 7 Q 2 9 s d W 1 u S W R l b n R p d G l l c y Z x d W 9 0 O z p b J n F 1 b 3 Q 7 U 2 V j d G l v b j E v V U 5 J V E V E X 0 5 B V E l P T l N f R V N U S U 1 B V E V f R V V S T 1 B F L 0 F 1 d G 9 S Z W 1 v d m V k Q 2 9 s d W 1 u c z E u e 1 V u a X R l Z F 9 O Y X R p b 2 5 z X 0 V z d G l t Y X R l L D B 9 J n F 1 b 3 Q 7 L C Z x d W 9 0 O 1 N l Y 3 R p b 2 4 x L 1 V O S V R F R F 9 O Q V R J T 0 5 T X 0 V T V E l N Q V R F X 0 V V U k 9 Q R S 9 B d X R v U m V t b 3 Z l Z E N v b H V t b n M x L n t D b 3 V u d H J 5 X 1 R l c n J p d G 9 y e S w x f S Z x d W 9 0 O 1 0 s J n F 1 b 3 Q 7 U m V s Y X R p b 2 5 z a G l w S W 5 m b y Z x d W 9 0 O z p b X X 0 i I C 8 + P C 9 T d G F i b G V F b n R y a W V z P j w v S X R l b T 4 8 S X R l b T 4 8 S X R l b U x v Y 2 F 0 a W 9 u P j x J d G V t V H l w Z T 5 G b 3 J t d W x h P C 9 J d G V t V H l w Z T 4 8 S X R l b V B h d G g + U 2 V j d G l v b j E v V U 5 J V E V E X 0 5 B V E l P T l N f R V N U S U 1 B V E V f R V V S T 1 B F L 1 N v d X J j Z T w v S X R l b V B h d G g + P C 9 J d G V t T G 9 j Y X R p b 2 4 + P F N 0 Y W J s Z U V u d H J p Z X M g L z 4 8 L 0 l 0 Z W 0 + P E l 0 Z W 0 + P E l 0 Z W 1 M b 2 N h d G l v b j 4 8 S X R l b V R 5 c G U + R m 9 y b X V s Y T w v S X R l b V R 5 c G U + P E l 0 Z W 1 Q Y X R o P l N l Y 3 R p b 2 4 x L 1 V O S V R F R F 9 O Q V R J T 0 5 T X 0 V T V E l N Q V R F X 0 V V U k 9 Q R S 9 Q U k 9 K R U N U U 0 E 8 L 0 l 0 Z W 1 Q Y X R o P j w v S X R l b U x v Y 2 F 0 a W 9 u P j x T d G F i b G V F b n R y a W V z I C 8 + P C 9 J d G V t P j x J d G V t P j x J d G V t T G 9 j Y X R p b 2 4 + P E l 0 Z W 1 U e X B l P k Z v c m 1 1 b G E 8 L 0 l 0 Z W 1 U e X B l P j x J d G V t U G F 0 a D 5 T Z W N 0 a W 9 u M S 9 V T k l U R U R f T k F U S U 9 O U 1 9 F U 1 R J T U F U R V 9 F V V J P U E U v Z G J v X 1 V O S V R F R F 9 O Q V R J T 0 5 T X 0 V T V E l N Q V R F X 0 V V U k 9 Q R T w v S X R l b V B h d G g + P C 9 J d G V t T G 9 j Y X R p b 2 4 + P F N 0 Y W J s Z U V u d H J p Z X M g L z 4 8 L 0 l 0 Z W 0 + P E l 0 Z W 0 + P E l 0 Z W 1 M b 2 N h d G l v b j 4 8 S X R l b V R 5 c G U + R m 9 y b X V s Y T w v S X R l b V R 5 c G U + P E l 0 Z W 1 Q Y X R o P l N l Y 3 R p b 2 4 x L 1 R P V E F M X 1 d P U k x E X 0 J B T k t f R V N U S U 1 B V E V f V U 5 f U k V H S U 9 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R P V E F M X 1 d P U k x E X 0 J B T k t f R V N U S U 1 B V E V f V U 5 f U k V H S U 9 O 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k t M T l U M j M 6 N D A 6 N D M u M j g x N z Y x N F o i I C 8 + P E V u d H J 5 I F R 5 c G U 9 I k Z p b G x D b 2 x 1 b W 5 U e X B l c y I g V m F s d W U 9 I n N B Z 1 k 9 I i A v P j x F b n R y e S B U e X B l P S J G a W x s Q 2 9 s d W 1 u T m F t Z X M i I F Z h b H V l P S J z W y Z x d W 9 0 O 1 R v d G F s X 1 d v c m x k X 0 J h b m t f R X N 0 a W 1 h d G U m c X V v d D s s J n F 1 b 3 Q 7 V U 5 f c m V n 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E 9 U Q U x f V 0 9 S T E R f Q k F O S 1 9 F U 1 R J T U F U R V 9 V T l 9 S R U d J T 0 4 v Q X V 0 b 1 J l b W 9 2 Z W R D b 2 x 1 b W 5 z M S 5 7 V G 9 0 Y W x f V 2 9 y b G R f Q m F u a 1 9 F c 3 R p b W F 0 Z S w w f S Z x d W 9 0 O y w m c X V v d D t T Z W N 0 a W 9 u M S 9 U T 1 R B T F 9 X T 1 J M R F 9 C Q U 5 L X 0 V T V E l N Q V R F X 1 V O X 1 J F R 0 l P T i 9 B d X R v U m V t b 3 Z l Z E N v b H V t b n M x L n t V T l 9 y Z W d p b 2 4 s M X 0 m c X V v d D t d L C Z x d W 9 0 O 0 N v b H V t b k N v d W 5 0 J n F 1 b 3 Q 7 O j I s J n F 1 b 3 Q 7 S 2 V 5 Q 2 9 s d W 1 u T m F t Z X M m c X V v d D s 6 W 1 0 s J n F 1 b 3 Q 7 Q 2 9 s d W 1 u S W R l b n R p d G l l c y Z x d W 9 0 O z p b J n F 1 b 3 Q 7 U 2 V j d G l v b j E v V E 9 U Q U x f V 0 9 S T E R f Q k F O S 1 9 F U 1 R J T U F U R V 9 V T l 9 S R U d J T 0 4 v Q X V 0 b 1 J l b W 9 2 Z W R D b 2 x 1 b W 5 z M S 5 7 V G 9 0 Y W x f V 2 9 y b G R f Q m F u a 1 9 F c 3 R p b W F 0 Z S w w f S Z x d W 9 0 O y w m c X V v d D t T Z W N 0 a W 9 u M S 9 U T 1 R B T F 9 X T 1 J M R F 9 C Q U 5 L X 0 V T V E l N Q V R F X 1 V O X 1 J F R 0 l P T i 9 B d X R v U m V t b 3 Z l Z E N v b H V t b n M x L n t V T l 9 y Z W d p b 2 4 s M X 0 m c X V v d D t d L C Z x d W 9 0 O 1 J l b G F 0 a W 9 u c 2 h p c E l u Z m 8 m c X V v d D s 6 W 1 1 9 I i A v P j w v U 3 R h Y m x l R W 5 0 c m l l c z 4 8 L 0 l 0 Z W 0 + P E l 0 Z W 0 + P E l 0 Z W 1 M b 2 N h d G l v b j 4 8 S X R l b V R 5 c G U + R m 9 y b X V s Y T w v S X R l b V R 5 c G U + P E l 0 Z W 1 Q Y X R o P l N l Y 3 R p b 2 4 x L 1 R P V E F M X 1 d P U k x E X 0 J B T k t f R V N U S U 1 B V E V f V U 5 f U k V H S U 9 O L 1 N v d X J j Z T w v S X R l b V B h d G g + P C 9 J d G V t T G 9 j Y X R p b 2 4 + P F N 0 Y W J s Z U V u d H J p Z X M g L z 4 8 L 0 l 0 Z W 0 + P E l 0 Z W 0 + P E l 0 Z W 1 M b 2 N h d G l v b j 4 8 S X R l b V R 5 c G U + R m 9 y b X V s Y T w v S X R l b V R 5 c G U + P E l 0 Z W 1 Q Y X R o P l N l Y 3 R p b 2 4 x L 1 R P V E F M X 1 d P U k x E X 0 J B T k t f R V N U S U 1 B V E V f V U 5 f U k V H S U 9 O L 1 B S T 0 p F Q 1 R T Q T w v S X R l b V B h d G g + P C 9 J d G V t T G 9 j Y X R p b 2 4 + P F N 0 Y W J s Z U V u d H J p Z X M g L z 4 8 L 0 l 0 Z W 0 + P E l 0 Z W 0 + P E l 0 Z W 1 M b 2 N h d G l v b j 4 8 S X R l b V R 5 c G U + R m 9 y b X V s Y T w v S X R l b V R 5 c G U + P E l 0 Z W 1 Q Y X R o P l N l Y 3 R p b 2 4 x L 1 R P V E F M X 1 d P U k x E X 0 J B T k t f R V N U S U 1 B V E V f V U 5 f U k V H S U 9 O L 2 R i b 1 9 U T 1 R B T F 9 X T 1 J M R F 9 C Q U 5 L X 0 V T V E l N Q V R F X 1 V O X 1 J F R 0 l P T j w v S X R l b V B h d G g + P C 9 J d G V t T G 9 j Y X R p b 2 4 + P F N 0 Y W J s Z U V u d H J p Z X M g L z 4 8 L 0 l 0 Z W 0 + P E l 0 Z W 0 + P E l 0 Z W 1 M b 2 N h d G l v b j 4 8 S X R l b V R 5 c G U + R m 9 y b X V s Y T w v S X R l b V R 5 c G U + P E l 0 Z W 1 Q Y X R o P l N l Y 3 R p b 2 4 x L 0 F 2 Z X J h Z 2 V f V 2 9 y b G R f Q m F u a 1 9 F c 3 R p b W F 0 Z V 9 n c m V h d G V y d G h 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F 2 Z X J h Z 2 V f V 2 9 y b G R f Q m F u a 1 9 F c 3 R p b W F 0 Z V 9 n c m V h d G V y d G h h b 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5 L T E 5 V D I z O j Q x O j U 3 L j A 2 M z g w M z h a I i A v P j x F b n R y e S B U e X B l P S J G a W x s Q 2 9 s d W 1 u V H l w Z X M i I F Z h b H V l P S J z Q W d Z P S I g L z 4 8 R W 5 0 c n k g V H l w Z T 0 i R m l s b E N v b H V t b k 5 h b W V z I i B W Y W x 1 Z T 0 i c 1 s m c X V v d D t B d m V y Y W d l X 1 d v c m x k X 0 J h b m t f R X N 0 a W 1 h d G U m c X V v d D s s J n F 1 b 3 Q 7 V U 5 f c m V n 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X Z l c m F n Z V 9 X b 3 J s Z F 9 C Y W 5 r X 0 V z d G l t Y X R l X 2 d y Z W F 0 Z X J 0 a G F u L 0 F 1 d G 9 S Z W 1 v d m V k Q 2 9 s d W 1 u c z E u e 0 F 2 Z X J h Z 2 V f V 2 9 y b G R f Q m F u a 1 9 F c 3 R p b W F 0 Z S w w f S Z x d W 9 0 O y w m c X V v d D t T Z W N 0 a W 9 u M S 9 B d m V y Y W d l X 1 d v c m x k X 0 J h b m t f R X N 0 a W 1 h d G V f Z 3 J l Y X R l c n R o Y W 4 v Q X V 0 b 1 J l b W 9 2 Z W R D b 2 x 1 b W 5 z M S 5 7 V U 5 f c m V n a W 9 u L D F 9 J n F 1 b 3 Q 7 X S w m c X V v d D t D b 2 x 1 b W 5 D b 3 V u d C Z x d W 9 0 O z o y L C Z x d W 9 0 O 0 t l e U N v b H V t b k 5 h b W V z J n F 1 b 3 Q 7 O l t d L C Z x d W 9 0 O 0 N v b H V t b k l k Z W 5 0 a X R p Z X M m c X V v d D s 6 W y Z x d W 9 0 O 1 N l Y 3 R p b 2 4 x L 0 F 2 Z X J h Z 2 V f V 2 9 y b G R f Q m F u a 1 9 F c 3 R p b W F 0 Z V 9 n c m V h d G V y d G h h b i 9 B d X R v U m V t b 3 Z l Z E N v b H V t b n M x L n t B d m V y Y W d l X 1 d v c m x k X 0 J h b m t f R X N 0 a W 1 h d G U s M H 0 m c X V v d D s s J n F 1 b 3 Q 7 U 2 V j d G l v b j E v Q X Z l c m F n Z V 9 X b 3 J s Z F 9 C Y W 5 r X 0 V z d G l t Y X R l X 2 d y Z W F 0 Z X J 0 a G F u L 0 F 1 d G 9 S Z W 1 v d m V k Q 2 9 s d W 1 u c z E u e 1 V O X 3 J l Z 2 l v b i w x f S Z x d W 9 0 O 1 0 s J n F 1 b 3 Q 7 U m V s Y X R p b 2 5 z a G l w S W 5 m b y Z x d W 9 0 O z p b X X 0 i I C 8 + P C 9 T d G F i b G V F b n R y a W V z P j w v S X R l b T 4 8 S X R l b T 4 8 S X R l b U x v Y 2 F 0 a W 9 u P j x J d G V t V H l w Z T 5 G b 3 J t d W x h P C 9 J d G V t V H l w Z T 4 8 S X R l b V B h d G g + U 2 V j d G l v b j E v Q X Z l c m F n Z V 9 X b 3 J s Z F 9 C Y W 5 r X 0 V z d G l t Y X R l X 2 d y Z W F 0 Z X J 0 a G F u L 1 N v d X J j Z T w v S X R l b V B h d G g + P C 9 J d G V t T G 9 j Y X R p b 2 4 + P F N 0 Y W J s Z U V u d H J p Z X M g L z 4 8 L 0 l 0 Z W 0 + P E l 0 Z W 0 + P E l 0 Z W 1 M b 2 N h d G l v b j 4 8 S X R l b V R 5 c G U + R m 9 y b X V s Y T w v S X R l b V R 5 c G U + P E l 0 Z W 1 Q Y X R o P l N l Y 3 R p b 2 4 x L 0 F 2 Z X J h Z 2 V f V 2 9 y b G R f Q m F u a 1 9 F c 3 R p b W F 0 Z V 9 n c m V h d G V y d G h h b i 9 Q U k 9 K R U N U U 0 E 8 L 0 l 0 Z W 1 Q Y X R o P j w v S X R l b U x v Y 2 F 0 a W 9 u P j x T d G F i b G V F b n R y a W V z I C 8 + P C 9 J d G V t P j x J d G V t P j x J d G V t T G 9 j Y X R p b 2 4 + P E l 0 Z W 1 U e X B l P k Z v c m 1 1 b G E 8 L 0 l 0 Z W 1 U e X B l P j x J d G V t U G F 0 a D 5 T Z W N 0 a W 9 u M S 9 B d m V y Y W d l X 1 d v c m x k X 0 J h b m t f R X N 0 a W 1 h d G V f Z 3 J l Y X R l c n R o Y W 4 v Z G J v X 0 F 2 Z X J h Z 2 V f V 2 9 y b G R f Q m F u a 1 9 F c 3 R p b W F 0 Z V 9 n c m V h d G V y d G h h b j w v S X R l b V B h d G g + P C 9 J d G V t T G 9 j Y X R p b 2 4 + P F N 0 Y W J s Z U V u d H J p Z X M g L z 4 8 L 0 l 0 Z W 0 + P E l 0 Z W 0 + P E l 0 Z W 1 M b 2 N h d G l v b j 4 8 S X R l b V R 5 c G U + R m 9 y b X V s Y T w v S X R l b V R 5 c G U + P E l 0 Z W 1 Q Y X R o P l N l Y 3 R p b 2 4 x L 1 R v d G F s X 1 d v c m x k X 0 J h b m t f R X N 0 a W 1 h d G V f Z 3 J l Y X R l c n R o 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b 3 R h b F 9 X b 3 J s Z F 9 C Y W 5 r X 0 V z d G l t Y X R l X 2 d y Z W F 0 Z X J 0 a G F 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5 L T E 5 V D I z O j Q y O j U 0 L j k w M j k 0 M D R a I i A v P j x F b n R y e S B U e X B l P S J G a W x s Q 2 9 s d W 1 u V H l w Z X M i I F Z h b H V l P S J z Q W d Z P S I g L z 4 8 R W 5 0 c n k g V H l w Z T 0 i R m l s b E N v b H V t b k 5 h b W V z I i B W Y W x 1 Z T 0 i c 1 s m c X V v d D t U b 3 R h b F 9 X b 3 J s Z F 9 C Y W 5 r X 0 V z d G l t Y X R l J n F 1 b 3 Q 7 L C Z x d W 9 0 O 0 N v d W 5 0 c n l f V G V y c m l 0 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9 0 Y W x f V 2 9 y b G R f Q m F u a 1 9 F c 3 R p b W F 0 Z V 9 n c m V h d G V y d G h h b i 9 B d X R v U m V t b 3 Z l Z E N v b H V t b n M x L n t U b 3 R h b F 9 X b 3 J s Z F 9 C Y W 5 r X 0 V z d G l t Y X R l L D B 9 J n F 1 b 3 Q 7 L C Z x d W 9 0 O 1 N l Y 3 R p b 2 4 x L 1 R v d G F s X 1 d v c m x k X 0 J h b m t f R X N 0 a W 1 h d G V f Z 3 J l Y X R l c n R o Y W 4 v Q X V 0 b 1 J l b W 9 2 Z W R D b 2 x 1 b W 5 z M S 5 7 Q 2 9 1 b n R y e V 9 U Z X J y a X R v c n k s M X 0 m c X V v d D t d L C Z x d W 9 0 O 0 N v b H V t b k N v d W 5 0 J n F 1 b 3 Q 7 O j I s J n F 1 b 3 Q 7 S 2 V 5 Q 2 9 s d W 1 u T m F t Z X M m c X V v d D s 6 W 1 0 s J n F 1 b 3 Q 7 Q 2 9 s d W 1 u S W R l b n R p d G l l c y Z x d W 9 0 O z p b J n F 1 b 3 Q 7 U 2 V j d G l v b j E v V G 9 0 Y W x f V 2 9 y b G R f Q m F u a 1 9 F c 3 R p b W F 0 Z V 9 n c m V h d G V y d G h h b i 9 B d X R v U m V t b 3 Z l Z E N v b H V t b n M x L n t U b 3 R h b F 9 X b 3 J s Z F 9 C Y W 5 r X 0 V z d G l t Y X R l L D B 9 J n F 1 b 3 Q 7 L C Z x d W 9 0 O 1 N l Y 3 R p b 2 4 x L 1 R v d G F s X 1 d v c m x k X 0 J h b m t f R X N 0 a W 1 h d G V f Z 3 J l Y X R l c n R o Y W 4 v Q X V 0 b 1 J l b W 9 2 Z W R D b 2 x 1 b W 5 z M S 5 7 Q 2 9 1 b n R y e V 9 U Z X J y a X R v c n k s M X 0 m c X V v d D t d L C Z x d W 9 0 O 1 J l b G F 0 a W 9 u c 2 h p c E l u Z m 8 m c X V v d D s 6 W 1 1 9 I i A v P j w v U 3 R h Y m x l R W 5 0 c m l l c z 4 8 L 0 l 0 Z W 0 + P E l 0 Z W 0 + P E l 0 Z W 1 M b 2 N h d G l v b j 4 8 S X R l b V R 5 c G U + R m 9 y b X V s Y T w v S X R l b V R 5 c G U + P E l 0 Z W 1 Q Y X R o P l N l Y 3 R p b 2 4 x L 1 R v d G F s X 1 d v c m x k X 0 J h b m t f R X N 0 a W 1 h d G V f Z 3 J l Y X R l c n R o Y W 4 v U 2 9 1 c m N l P C 9 J d G V t U G F 0 a D 4 8 L 0 l 0 Z W 1 M b 2 N h d G l v b j 4 8 U 3 R h Y m x l R W 5 0 c m l l c y A v P j w v S X R l b T 4 8 S X R l b T 4 8 S X R l b U x v Y 2 F 0 a W 9 u P j x J d G V t V H l w Z T 5 G b 3 J t d W x h P C 9 J d G V t V H l w Z T 4 8 S X R l b V B h d G g + U 2 V j d G l v b j E v V G 9 0 Y W x f V 2 9 y b G R f Q m F u a 1 9 F c 3 R p b W F 0 Z V 9 n c m V h d G V y d G h h b i 9 Q U k 9 K R U N U U 0 E 8 L 0 l 0 Z W 1 Q Y X R o P j w v S X R l b U x v Y 2 F 0 a W 9 u P j x T d G F i b G V F b n R y a W V z I C 8 + P C 9 J d G V t P j x J d G V t P j x J d G V t T G 9 j Y X R p b 2 4 + P E l 0 Z W 1 U e X B l P k Z v c m 1 1 b G E 8 L 0 l 0 Z W 1 U e X B l P j x J d G V t U G F 0 a D 5 T Z W N 0 a W 9 u M S 9 U b 3 R h b F 9 X b 3 J s Z F 9 C Y W 5 r X 0 V z d G l t Y X R l X 2 d y Z W F 0 Z X J 0 a G F u L 2 R i b 1 9 U b 3 R h b F 9 X b 3 J s Z F 9 C Y W 5 r X 0 V z d G l t Y X R l X 2 d y Z W F 0 Z X J 0 a G F u P C 9 J d G V t U G F 0 a D 4 8 L 0 l 0 Z W 1 M b 2 N h d G l v b j 4 8 U 3 R h Y m x l R W 5 0 c m l l c y A v P j w v S X R l b T 4 8 S X R l b T 4 8 S X R l b U x v Y 2 F 0 a W 9 u P j x J d G V t V H l w Z T 5 G b 3 J t d W x h P C 9 J d G V t V H l w Z T 4 8 S X R l b V B h d G g + U 2 V j d G l v b j E v V E F Y X 0 F N T 1 V O V F 9 G T 1 J f U k V H S U 9 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E F Y X 0 F N T 1 V O V F 9 G T 1 J f U k V H S U 9 O 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A 5 L T I w V D A w O j E z O j Q 3 L j M w M D E 2 N T B a I i A v P j x F b n R y e S B U e X B l P S J G a W x s Q 2 9 s d W 1 u V H l w Z X M i I F Z h b H V l P S J z Q l F Z P S I g L z 4 8 R W 5 0 c n k g V H l w Z T 0 i R m l s b E N v b H V t b k 5 h b W V z I i B W Y W x 1 Z T 0 i c 1 s m c X V v d D t U b 3 R h b F 9 U Y X h f Q W 1 v d W 5 0 J n F 1 b 3 Q 7 L C Z x d W 9 0 O 1 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B W F 9 B T U 9 V T l R f R k 9 S X 1 J F R 0 l P T i 9 B d X R v U m V t b 3 Z l Z E N v b H V t b n M x L n t U b 3 R h b F 9 U Y X h f Q W 1 v d W 5 0 L D B 9 J n F 1 b 3 Q 7 L C Z x d W 9 0 O 1 N l Y 3 R p b 2 4 x L 1 R B W F 9 B T U 9 V T l R f R k 9 S X 1 J F R 0 l P T i 9 B d X R v U m V t b 3 Z l Z E N v b H V t b n M x L n t S Z W d p b 2 4 s M X 0 m c X V v d D t d L C Z x d W 9 0 O 0 N v b H V t b k N v d W 5 0 J n F 1 b 3 Q 7 O j I s J n F 1 b 3 Q 7 S 2 V 5 Q 2 9 s d W 1 u T m F t Z X M m c X V v d D s 6 W 1 0 s J n F 1 b 3 Q 7 Q 2 9 s d W 1 u S W R l b n R p d G l l c y Z x d W 9 0 O z p b J n F 1 b 3 Q 7 U 2 V j d G l v b j E v V E F Y X 0 F N T 1 V O V F 9 G T 1 J f U k V H S U 9 O L 0 F 1 d G 9 S Z W 1 v d m V k Q 2 9 s d W 1 u c z E u e 1 R v d G F s X 1 R h e F 9 B b W 9 1 b n Q s M H 0 m c X V v d D s s J n F 1 b 3 Q 7 U 2 V j d G l v b j E v V E F Y X 0 F N T 1 V O V F 9 G T 1 J f U k V H S U 9 O L 0 F 1 d G 9 S Z W 1 v d m V k Q 2 9 s d W 1 u c z E u e 1 J l Z 2 l v b i w x f S Z x d W 9 0 O 1 0 s J n F 1 b 3 Q 7 U m V s Y X R p b 2 5 z a G l w S W 5 m b y Z x d W 9 0 O z p b X X 0 i I C 8 + P C 9 T d G F i b G V F b n R y a W V z P j w v S X R l b T 4 8 S X R l b T 4 8 S X R l b U x v Y 2 F 0 a W 9 u P j x J d G V t V H l w Z T 5 G b 3 J t d W x h P C 9 J d G V t V H l w Z T 4 8 S X R l b V B h d G g + U 2 V j d G l v b j E v V E F Y X 0 F N T 1 V O V F 9 G T 1 J f U k V H S U 9 O L 1 N v d X J j Z T w v S X R l b V B h d G g + P C 9 J d G V t T G 9 j Y X R p b 2 4 + P F N 0 Y W J s Z U V u d H J p Z X M g L z 4 8 L 0 l 0 Z W 0 + P E l 0 Z W 0 + P E l 0 Z W 1 M b 2 N h d G l v b j 4 8 S X R l b V R 5 c G U + R m 9 y b X V s Y T w v S X R l b V R 5 c G U + P E l 0 Z W 1 Q Y X R o P l N l Y 3 R p b 2 4 x L 1 R B W F 9 B T U 9 V T l R f R k 9 S X 1 J F R 0 l P T i 9 Q U k 9 K R U N U U 0 E 8 L 0 l 0 Z W 1 Q Y X R o P j w v S X R l b U x v Y 2 F 0 a W 9 u P j x T d G F i b G V F b n R y a W V z I C 8 + P C 9 J d G V t P j x J d G V t P j x J d G V t T G 9 j Y X R p b 2 4 + P E l 0 Z W 1 U e X B l P k Z v c m 1 1 b G E 8 L 0 l 0 Z W 1 U e X B l P j x J d G V t U G F 0 a D 5 T Z W N 0 a W 9 u M S 9 U Q V h f Q U 1 P V U 5 U X 0 Z P U l 9 S R U d J T 0 4 v Z G J v X 1 R B W F 9 B T U 9 V T l R f R k 9 S X 1 J F R 0 l P T j w v S X R l b V B h d G g + P C 9 J d G V t T G 9 j Y X R p b 2 4 + P F N 0 Y W J s Z U V u d H J p Z X M g L z 4 8 L 0 l 0 Z W 0 + P C 9 J d G V t c z 4 8 L 0 x v Y 2 F s U G F j a 2 F n Z U 1 l d G F k Y X R h R m l s Z T 4 W A A A A U E s F B g A A A A A A A A A A A A A A A A A A A A A A A C Y B A A A B A A A A 0 I y d 3 w E V 0 R G M e g D A T 8 K X 6 w E A A A C L l Y D r r s F q Q J V x i U Y m z 6 Q s A A A A A A I A A A A A A B B m A A A A A Q A A I A A A A K d 4 M K 8 p c n j O y V 7 5 3 j b 6 M d i + H X W b p 7 z 0 E T v z x G 2 e a E u 2 A A A A A A 6 A A A A A A g A A I A A A A H + U W N k j q N Z V q h t Q s 2 m p o i h q o n W c J 7 c D 2 s U y g G + j D + 0 a U A A A A J 0 / h z c m R O U 5 B 2 v T A + 5 D d 3 e a r Y A 0 s q / P F 8 X t Y 0 L g Q B R J 8 1 / z x f h a q 9 X W H l n 7 P 8 B a l I b Z Q l o A F l J 8 Z H A B C z m e Q 3 G G v m 3 f N W 4 q 9 D n Q 4 L M N v g 6 f Q A A A A M + n 9 l c 6 Z J b m B E W 0 x i 8 p u H W 6 M z G D 9 l V W H g + B B w W D a N x z x O Z N I 1 K 9 e C 7 q y 6 h u O 7 B R O R r 0 / r 1 l 9 G E r R D H c m O 3 9 c a M = < / D a t a M a s h u p > 
</file>

<file path=customXml/itemProps1.xml><?xml version="1.0" encoding="utf-8"?>
<ds:datastoreItem xmlns:ds="http://schemas.openxmlformats.org/officeDocument/2006/customXml" ds:itemID="{D78ED03C-8F74-48B9-B833-1F28311202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TOTAL TAX FOR COLOR</vt:lpstr>
      <vt:lpstr>TOTAL_TAX_TABLE_NEW</vt:lpstr>
      <vt:lpstr>TOTAL SALES FOR PRODUCT NAME</vt:lpstr>
      <vt:lpstr>TOTAL_SALES_TABLE_NEW</vt:lpstr>
      <vt:lpstr>PROPOTION FOR PRODUCT</vt:lpstr>
      <vt:lpstr>TOTAL_PRODUCT_COST_TABLE_NEW</vt:lpstr>
      <vt:lpstr>TOTAL FREIGHT FOR PRODUCT NAME</vt:lpstr>
      <vt:lpstr>TOTAL_FREIGHT_TABLES_NEW</vt:lpstr>
      <vt:lpstr>DASHBOARD 1</vt:lpstr>
      <vt:lpstr>TOTAL SALES&amp;TOTAL FREIGHT</vt:lpstr>
      <vt:lpstr>SALES_AMOUNT_AND_FREIGHT</vt:lpstr>
      <vt:lpstr>%TAX AMOUNT FOR REGION</vt:lpstr>
      <vt:lpstr>TAX_AMOUNT_FOR_REGION</vt:lpstr>
      <vt:lpstr>DASHBORD 2</vt:lpstr>
      <vt:lpstr>ESTIMATE FOR EUROPE COUNTRY</vt:lpstr>
      <vt:lpstr>UNITED_NATIONS_ESTIMATE_EUROPE</vt:lpstr>
      <vt:lpstr>WORLD BANK ESTIMATE FOR UN</vt:lpstr>
      <vt:lpstr>TOTAL_WORLD_BANK_ESTIMATE_UN_RE</vt:lpstr>
      <vt:lpstr>AVG WORLD BANK &gt;10,000</vt:lpstr>
      <vt:lpstr>Average_World_Bank_Estimate_gre</vt:lpstr>
      <vt:lpstr>TOTAL WORLD BANK&gt;2,000,000</vt:lpstr>
      <vt:lpstr>Total_World_Bank_Estimate_great</vt:lpstr>
      <vt:lpstr>DASHBORD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Adebisi Adewale</dc:creator>
  <cp:lastModifiedBy>Adebisi Adewale</cp:lastModifiedBy>
  <dcterms:created xsi:type="dcterms:W3CDTF">2023-09-17T19:55:34Z</dcterms:created>
  <dcterms:modified xsi:type="dcterms:W3CDTF">2023-09-27T18:50:23Z</dcterms:modified>
</cp:coreProperties>
</file>