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Stage\QueState\dev1\add\QueState_doc\"/>
    </mc:Choice>
  </mc:AlternateContent>
  <xr:revisionPtr revIDLastSave="0" documentId="13_ncr:1_{CA0501A2-DC5B-4AE8-9DBB-55362CC4C8DB}" xr6:coauthVersionLast="45" xr6:coauthVersionMax="45" xr10:uidLastSave="{00000000-0000-0000-0000-000000000000}"/>
  <bookViews>
    <workbookView xWindow="390" yWindow="390" windowWidth="20505" windowHeight="12435" tabRatio="836" xr2:uid="{00000000-000D-0000-FFFF-FFFF00000000}"/>
  </bookViews>
  <sheets>
    <sheet name="QueState_doc" sheetId="29" r:id="rId1"/>
  </sheets>
  <definedNames>
    <definedName name="_xlnm.Print_Area" localSheetId="0">QueState_doc!$A$1:$Y$48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8" i="29" l="1"/>
  <c r="X47" i="29"/>
  <c r="X46" i="29"/>
  <c r="X45" i="29"/>
  <c r="X44" i="29"/>
  <c r="X43" i="29"/>
  <c r="X42" i="29"/>
  <c r="X41" i="29"/>
  <c r="X40" i="29"/>
  <c r="J36" i="29"/>
  <c r="K36" i="29" s="1"/>
  <c r="I36" i="29"/>
  <c r="H36" i="29" s="1"/>
  <c r="I35" i="29"/>
  <c r="H35" i="29"/>
  <c r="I34" i="29"/>
  <c r="H34" i="29" s="1"/>
  <c r="I33" i="29"/>
  <c r="H33" i="29" s="1"/>
  <c r="I32" i="29"/>
  <c r="H32" i="29"/>
  <c r="I31" i="29"/>
  <c r="H31" i="29" s="1"/>
  <c r="I30" i="29"/>
  <c r="H30" i="29" s="1"/>
  <c r="I29" i="29"/>
  <c r="H29" i="29"/>
</calcChain>
</file>

<file path=xl/sharedStrings.xml><?xml version="1.0" encoding="utf-8"?>
<sst xmlns="http://schemas.openxmlformats.org/spreadsheetml/2006/main" count="76" uniqueCount="34">
  <si>
    <t xml:space="preserve"> StateProb</t>
  </si>
  <si>
    <t>State Probabilities</t>
  </si>
  <si>
    <t>Total</t>
  </si>
  <si>
    <t>Normal</t>
  </si>
  <si>
    <t>lamda</t>
  </si>
  <si>
    <t>mu</t>
  </si>
  <si>
    <t>Model</t>
  </si>
  <si>
    <t>sdev</t>
  </si>
  <si>
    <t>-</t>
  </si>
  <si>
    <t>mean</t>
  </si>
  <si>
    <t>var</t>
  </si>
  <si>
    <t>max</t>
  </si>
  <si>
    <t>p_sum</t>
  </si>
  <si>
    <t>Test Run</t>
  </si>
  <si>
    <t>f_sum</t>
  </si>
  <si>
    <t>Concurrent Requests</t>
  </si>
  <si>
    <t>Servers</t>
  </si>
  <si>
    <t>MMc</t>
  </si>
  <si>
    <t>MMcc</t>
  </si>
  <si>
    <t>MMccN</t>
  </si>
  <si>
    <t>MMck</t>
  </si>
  <si>
    <t>MMcN</t>
  </si>
  <si>
    <t>MMinf</t>
  </si>
  <si>
    <t>MMinfN</t>
  </si>
  <si>
    <t>p[show]</t>
  </si>
  <si>
    <t>Qsize</t>
  </si>
  <si>
    <t>2000_Agg</t>
  </si>
  <si>
    <t>/mu</t>
  </si>
  <si>
    <t>User Request Concurrency</t>
  </si>
  <si>
    <t>QueState Model Input</t>
  </si>
  <si>
    <t>Table A</t>
  </si>
  <si>
    <t>Table B</t>
  </si>
  <si>
    <t>Table C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</si>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</sst>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2" borderId="3" xfId="0" applyFont="1" applyFill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164" fontId="1" fillId="0" borderId="0" xfId="0" applyNumberFormat="1" applyFont="1" applyFill="1" applyBorder="1"/>
    <xf numFmtId="0" fontId="2" fillId="0" borderId="0" xfId="0" applyFont="1" applyBorder="1" applyAlignment="1"/>
    <xf numFmtId="0" fontId="1" fillId="0" borderId="0" xfId="0" applyFont="1" applyBorder="1"/>
    <xf numFmtId="0" fontId="2" fillId="2" borderId="4" xfId="0" applyFont="1" applyFill="1" applyBorder="1"/>
    <xf numFmtId="165" fontId="1" fillId="0" borderId="4" xfId="0" applyNumberFormat="1" applyFont="1" applyBorder="1" applyAlignment="1">
      <alignment horizontal="center"/>
    </xf>
    <xf numFmtId="0" fontId="0" fillId="2" borderId="12" xfId="0" applyFill="1" applyBorder="1"/>
    <xf numFmtId="0" fontId="2" fillId="0" borderId="4" xfId="0" applyFont="1" applyBorder="1"/>
    <xf numFmtId="2" fontId="1" fillId="0" borderId="4" xfId="0" applyNumberFormat="1" applyFont="1" applyBorder="1" applyAlignment="1"/>
    <xf numFmtId="1" fontId="1" fillId="0" borderId="4" xfId="0" applyNumberFormat="1" applyFont="1" applyBorder="1" applyAlignment="1"/>
    <xf numFmtId="0" fontId="1" fillId="2" borderId="14" xfId="0" applyFont="1" applyFill="1" applyBorder="1"/>
    <xf numFmtId="0" fontId="0" fillId="2" borderId="13" xfId="0" applyFill="1" applyBorder="1"/>
    <xf numFmtId="0" fontId="1" fillId="2" borderId="15" xfId="0" applyFont="1" applyFill="1" applyBorder="1"/>
    <xf numFmtId="165" fontId="1" fillId="0" borderId="10" xfId="0" applyNumberFormat="1" applyFont="1" applyBorder="1"/>
    <xf numFmtId="0" fontId="1" fillId="2" borderId="18" xfId="0" applyFont="1" applyFill="1" applyBorder="1"/>
    <xf numFmtId="165" fontId="1" fillId="0" borderId="19" xfId="0" applyNumberFormat="1" applyFont="1" applyBorder="1"/>
    <xf numFmtId="0" fontId="4" fillId="0" borderId="0" xfId="0" quotePrefix="1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/>
    <xf numFmtId="166" fontId="1" fillId="0" borderId="0" xfId="0" applyNumberFormat="1" applyFont="1" applyBorder="1"/>
    <xf numFmtId="165" fontId="1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1" fillId="0" borderId="12" xfId="0" applyNumberFormat="1" applyFont="1" applyBorder="1" applyAlignment="1"/>
    <xf numFmtId="1" fontId="1" fillId="0" borderId="12" xfId="0" applyNumberFormat="1" applyFont="1" applyBorder="1" applyAlignment="1"/>
    <xf numFmtId="0" fontId="1" fillId="2" borderId="4" xfId="0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0" borderId="13" xfId="0" applyFont="1" applyFill="1" applyBorder="1"/>
    <xf numFmtId="165" fontId="1" fillId="0" borderId="4" xfId="0" applyNumberFormat="1" applyFont="1" applyFill="1" applyBorder="1" applyAlignment="1">
      <alignment horizontal="center"/>
    </xf>
    <xf numFmtId="1" fontId="1" fillId="0" borderId="4" xfId="0" applyNumberFormat="1" applyFont="1" applyFill="1" applyBorder="1"/>
    <xf numFmtId="2" fontId="1" fillId="0" borderId="4" xfId="0" applyNumberFormat="1" applyFont="1" applyFill="1" applyBorder="1" applyAlignment="1">
      <alignment horizontal="center"/>
    </xf>
    <xf numFmtId="2" fontId="1" fillId="0" borderId="4" xfId="0" applyNumberFormat="1" applyFont="1" applyFill="1" applyBorder="1"/>
    <xf numFmtId="0" fontId="3" fillId="0" borderId="21" xfId="0" applyFont="1" applyBorder="1"/>
    <xf numFmtId="0" fontId="2" fillId="2" borderId="20" xfId="0" applyFont="1" applyFill="1" applyBorder="1" applyAlignment="1">
      <alignment horizontal="center"/>
    </xf>
    <xf numFmtId="0" fontId="0" fillId="2" borderId="10" xfId="0" applyFill="1" applyBorder="1"/>
    <xf numFmtId="0" fontId="2" fillId="3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 applyAlignment="1">
      <alignment horizontal="center"/>
    </xf>
    <xf numFmtId="165" fontId="1" fillId="0" borderId="22" xfId="0" applyNumberFormat="1" applyFont="1" applyBorder="1"/>
    <xf numFmtId="0" fontId="2" fillId="2" borderId="2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aseline="0"/>
              <a:t>User Request Concurrency and QueState Model State Probabilities</a:t>
            </a:r>
          </a:p>
        </c:rich>
      </c:tx>
      <c:layout>
        <c:manualLayout>
          <c:xMode val="edge"/>
          <c:yMode val="edge"/>
          <c:x val="0.30036576632569573"/>
          <c:y val="6.47911164478679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938239517202"/>
          <c:y val="0.18795496357348657"/>
          <c:w val="0.77993650753520005"/>
          <c:h val="0.54517299811684106"/>
        </c:manualLayout>
      </c:layout>
      <c:lineChart>
        <c:grouping val="standard"/>
        <c:varyColors val="0"/>
        <c:ser>
          <c:idx val="8"/>
          <c:order val="0"/>
          <c:tx>
            <c:strRef>
              <c:f>QueState_doc!$B$40</c:f>
              <c:strCache>
                <c:ptCount val="1"/>
                <c:pt idx="0">
                  <c:v>2000_Agg</c:v>
                </c:pt>
              </c:strCache>
            </c:strRef>
          </c:tx>
          <c:spPr>
            <a:ln w="635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QueState_doc!$C$39:$W$39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QueState_doc!$C$40:$W$40</c:f>
              <c:numCache>
                <c:formatCode>0.0000</c:formatCode>
                <c:ptCount val="21"/>
                <c:pt idx="0">
                  <c:v>1.18106034455445E-2</c:v>
                </c:pt>
                <c:pt idx="1">
                  <c:v>4.3135175337225502E-2</c:v>
                </c:pt>
                <c:pt idx="2">
                  <c:v>8.7109974936340304E-2</c:v>
                </c:pt>
                <c:pt idx="3">
                  <c:v>0.131771815639524</c:v>
                </c:pt>
                <c:pt idx="4">
                  <c:v>0.14783723796135601</c:v>
                </c:pt>
                <c:pt idx="5">
                  <c:v>0.13866390516164601</c:v>
                </c:pt>
                <c:pt idx="6">
                  <c:v>0.112959062689166</c:v>
                </c:pt>
                <c:pt idx="7">
                  <c:v>8.5051352987378107E-2</c:v>
                </c:pt>
                <c:pt idx="8">
                  <c:v>6.1405966251607103E-2</c:v>
                </c:pt>
                <c:pt idx="9">
                  <c:v>4.4809421134518301E-2</c:v>
                </c:pt>
                <c:pt idx="10">
                  <c:v>3.3876796187255399E-2</c:v>
                </c:pt>
                <c:pt idx="11">
                  <c:v>2.62926628345782E-2</c:v>
                </c:pt>
                <c:pt idx="12">
                  <c:v>1.81749053234013E-2</c:v>
                </c:pt>
                <c:pt idx="13">
                  <c:v>1.4415356369221199E-2</c:v>
                </c:pt>
                <c:pt idx="14">
                  <c:v>1.08675895029458E-2</c:v>
                </c:pt>
                <c:pt idx="15">
                  <c:v>7.80175195481537E-3</c:v>
                </c:pt>
                <c:pt idx="16">
                  <c:v>6.2083835690451301E-3</c:v>
                </c:pt>
                <c:pt idx="17">
                  <c:v>5.0619254160184004E-3</c:v>
                </c:pt>
                <c:pt idx="18">
                  <c:v>3.7362028972456698E-3</c:v>
                </c:pt>
                <c:pt idx="19">
                  <c:v>2.5163714224252201E-3</c:v>
                </c:pt>
                <c:pt idx="20">
                  <c:v>1.80014774718888E-3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0-4ED7-90BD-BCF98E710943}"/>
            </c:ext>
          </c:extLst>
        </c:ser>
        <c:ser>
          <c:idx val="0"/>
          <c:order val="1"/>
          <c:tx>
            <c:strRef>
              <c:f>QueState_doc!$B$41</c:f>
              <c:strCache>
                <c:ptCount val="1"/>
                <c:pt idx="0">
                  <c:v>MMc</c:v>
                </c:pt>
              </c:strCache>
            </c:strRef>
          </c:tx>
          <c:spPr>
            <a:ln w="12700">
              <a:solidFill>
                <a:srgbClr val="EEECE1">
                  <a:lumMod val="25000"/>
                </a:srgbClr>
              </a:solidFill>
            </a:ln>
          </c:spPr>
          <c:marker>
            <c:symbol val="star"/>
            <c:size val="5"/>
            <c:spPr>
              <a:solidFill>
                <a:srgbClr val="EEECE1">
                  <a:lumMod val="25000"/>
                </a:srgbClr>
              </a:solidFill>
              <a:ln>
                <a:solidFill>
                  <a:srgbClr val="EEECE1">
                    <a:lumMod val="25000"/>
                  </a:srgbClr>
                </a:solidFill>
              </a:ln>
            </c:spPr>
          </c:marker>
          <c:cat>
            <c:numRef>
              <c:f>QueState_doc!$C$39:$W$39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QueState_doc!$C$41:$W$41</c:f>
              <c:numCache>
                <c:formatCode>0.0000</c:formatCode>
                <c:ptCount val="21"/>
                <c:pt idx="0">
                  <c:v>2.6606009016076899E-3</c:v>
                </c:pt>
                <c:pt idx="1">
                  <c:v>1.5466986500725401E-2</c:v>
                </c:pt>
                <c:pt idx="2">
                  <c:v>4.4957451391726098E-2</c:v>
                </c:pt>
                <c:pt idx="3">
                  <c:v>8.7117700035691206E-2</c:v>
                </c:pt>
                <c:pt idx="4">
                  <c:v>0.12661127507061201</c:v>
                </c:pt>
                <c:pt idx="5">
                  <c:v>0.14720696224476701</c:v>
                </c:pt>
                <c:pt idx="6">
                  <c:v>0.142627435308367</c:v>
                </c:pt>
                <c:pt idx="7">
                  <c:v>0.118448892783935</c:v>
                </c:pt>
                <c:pt idx="8">
                  <c:v>8.6073010076781795E-2</c:v>
                </c:pt>
                <c:pt idx="9">
                  <c:v>6.2546494859955296E-2</c:v>
                </c:pt>
                <c:pt idx="10">
                  <c:v>4.5450531075613997E-2</c:v>
                </c:pt>
                <c:pt idx="11">
                  <c:v>3.3027442699717698E-2</c:v>
                </c:pt>
                <c:pt idx="12">
                  <c:v>2.3999982958799699E-2</c:v>
                </c:pt>
                <c:pt idx="13">
                  <c:v>1.7440017601714E-2</c:v>
                </c:pt>
                <c:pt idx="14">
                  <c:v>1.26731012463729E-2</c:v>
                </c:pt>
                <c:pt idx="15">
                  <c:v>9.2091360724908308E-3</c:v>
                </c:pt>
                <c:pt idx="16">
                  <c:v>6.6919837183439202E-3</c:v>
                </c:pt>
                <c:pt idx="17">
                  <c:v>4.8628498627958303E-3</c:v>
                </c:pt>
                <c:pt idx="18">
                  <c:v>3.5336769758228699E-3</c:v>
                </c:pt>
                <c:pt idx="19">
                  <c:v>2.56780968398673E-3</c:v>
                </c:pt>
                <c:pt idx="20">
                  <c:v>1.86594491185505E-3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0-4ED7-90BD-BCF98E710943}"/>
            </c:ext>
          </c:extLst>
        </c:ser>
        <c:ser>
          <c:idx val="2"/>
          <c:order val="2"/>
          <c:tx>
            <c:strRef>
              <c:f>QueState_doc!$B$42</c:f>
              <c:strCache>
                <c:ptCount val="1"/>
                <c:pt idx="0">
                  <c:v>MMcc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x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QueState_doc!$C$39:$W$39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QueState_doc!$C$42:$W$42</c:f>
              <c:numCache>
                <c:formatCode>0.0000</c:formatCode>
                <c:ptCount val="21"/>
                <c:pt idx="0">
                  <c:v>3.45008210536957E-3</c:v>
                </c:pt>
                <c:pt idx="1">
                  <c:v>2.0056511789460999E-2</c:v>
                </c:pt>
                <c:pt idx="2">
                  <c:v>5.8297694500476102E-2</c:v>
                </c:pt>
                <c:pt idx="3">
                  <c:v>0.11296817112723501</c:v>
                </c:pt>
                <c:pt idx="4">
                  <c:v>0.16418069098420199</c:v>
                </c:pt>
                <c:pt idx="5">
                  <c:v>0.190887744914916</c:v>
                </c:pt>
                <c:pt idx="6">
                  <c:v>0.18494933306036601</c:v>
                </c:pt>
                <c:pt idx="7">
                  <c:v>0.15359628163237801</c:v>
                </c:pt>
                <c:pt idx="8">
                  <c:v>0.11161348988559699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0-4ED7-90BD-BCF98E710943}"/>
            </c:ext>
          </c:extLst>
        </c:ser>
        <c:ser>
          <c:idx val="3"/>
          <c:order val="3"/>
          <c:tx>
            <c:strRef>
              <c:f>QueState_doc!$B$43</c:f>
              <c:strCache>
                <c:ptCount val="1"/>
                <c:pt idx="0">
                  <c:v>MMccN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QueState_doc!$C$39:$W$39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QueState_doc!$C$43:$W$43</c:f>
              <c:numCache>
                <c:formatCode>0.0000</c:formatCode>
                <c:ptCount val="21"/>
                <c:pt idx="0">
                  <c:v>3.1538531357810399E-3</c:v>
                </c:pt>
                <c:pt idx="1">
                  <c:v>1.88833068138601E-2</c:v>
                </c:pt>
                <c:pt idx="2">
                  <c:v>5.6248082039714202E-2</c:v>
                </c:pt>
                <c:pt idx="3">
                  <c:v>0.111136890618954</c:v>
                </c:pt>
                <c:pt idx="4">
                  <c:v>0.163859288530707</c:v>
                </c:pt>
                <c:pt idx="5">
                  <c:v>0.192293108441316</c:v>
                </c:pt>
                <c:pt idx="6">
                  <c:v>0.18709133285250901</c:v>
                </c:pt>
                <c:pt idx="7">
                  <c:v>0.15522581434368199</c:v>
                </c:pt>
                <c:pt idx="8">
                  <c:v>0.112108323223477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0-4ED7-90BD-BCF98E710943}"/>
            </c:ext>
          </c:extLst>
        </c:ser>
        <c:ser>
          <c:idx val="1"/>
          <c:order val="4"/>
          <c:tx>
            <c:strRef>
              <c:f>QueState_doc!$B$44</c:f>
              <c:strCache>
                <c:ptCount val="1"/>
                <c:pt idx="0">
                  <c:v>MMck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QueState_doc!$C$39:$W$39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QueState_doc!$C$44:$W$44</c:f>
              <c:numCache>
                <c:formatCode>0.0000</c:formatCode>
                <c:ptCount val="21"/>
                <c:pt idx="0">
                  <c:v>2.6738651820996302E-3</c:v>
                </c:pt>
                <c:pt idx="1">
                  <c:v>1.55440963172284E-2</c:v>
                </c:pt>
                <c:pt idx="2">
                  <c:v>4.51815843103845E-2</c:v>
                </c:pt>
                <c:pt idx="3">
                  <c:v>8.7552020571472197E-2</c:v>
                </c:pt>
                <c:pt idx="4">
                  <c:v>0.12724248866787199</c:v>
                </c:pt>
                <c:pt idx="5">
                  <c:v>0.14794085451564501</c:v>
                </c:pt>
                <c:pt idx="6">
                  <c:v>0.14333849659780401</c:v>
                </c:pt>
                <c:pt idx="7">
                  <c:v>0.119039413270076</c:v>
                </c:pt>
                <c:pt idx="8">
                  <c:v>8.6502122367826201E-2</c:v>
                </c:pt>
                <c:pt idx="9">
                  <c:v>6.2858316994236496E-2</c:v>
                </c:pt>
                <c:pt idx="10">
                  <c:v>4.5677122216107903E-2</c:v>
                </c:pt>
                <c:pt idx="11">
                  <c:v>3.31920992115739E-2</c:v>
                </c:pt>
                <c:pt idx="12">
                  <c:v>2.4119633563133E-2</c:v>
                </c:pt>
                <c:pt idx="13">
                  <c:v>1.7526963857018098E-2</c:v>
                </c:pt>
                <c:pt idx="14">
                  <c:v>1.27362823005224E-2</c:v>
                </c:pt>
                <c:pt idx="15">
                  <c:v>9.2550477174429494E-3</c:v>
                </c:pt>
                <c:pt idx="16">
                  <c:v>6.7253462377033502E-3</c:v>
                </c:pt>
                <c:pt idx="17">
                  <c:v>4.8870933352126496E-3</c:v>
                </c:pt>
                <c:pt idx="18">
                  <c:v>3.55129392940162E-3</c:v>
                </c:pt>
                <c:pt idx="19">
                  <c:v>2.58061135893081E-3</c:v>
                </c:pt>
                <c:pt idx="20">
                  <c:v>1.87524747830851E-3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00-4ED7-90BD-BCF98E710943}"/>
            </c:ext>
          </c:extLst>
        </c:ser>
        <c:ser>
          <c:idx val="5"/>
          <c:order val="5"/>
          <c:tx>
            <c:strRef>
              <c:f>QueState_doc!$B$45</c:f>
              <c:strCache>
                <c:ptCount val="1"/>
                <c:pt idx="0">
                  <c:v>MMcN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cat>
            <c:numRef>
              <c:f>QueState_doc!$C$39:$W$39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QueState_doc!$C$45:$W$45</c:f>
              <c:numCache>
                <c:formatCode>0.0000</c:formatCode>
                <c:ptCount val="21"/>
                <c:pt idx="0">
                  <c:v>2.4754365324236201E-3</c:v>
                </c:pt>
                <c:pt idx="1">
                  <c:v>1.48213710428267E-2</c:v>
                </c:pt>
                <c:pt idx="2">
                  <c:v>4.4148713071063099E-2</c:v>
                </c:pt>
                <c:pt idx="3">
                  <c:v>8.72305422268803E-2</c:v>
                </c:pt>
                <c:pt idx="4">
                  <c:v>0.12861197130709201</c:v>
                </c:pt>
                <c:pt idx="5">
                  <c:v>0.15092947105510901</c:v>
                </c:pt>
                <c:pt idx="6">
                  <c:v>0.14684663499026099</c:v>
                </c:pt>
                <c:pt idx="7">
                  <c:v>0.121835619814427</c:v>
                </c:pt>
                <c:pt idx="8">
                  <c:v>8.7993012657332698E-2</c:v>
                </c:pt>
                <c:pt idx="9">
                  <c:v>6.3221677761712294E-2</c:v>
                </c:pt>
                <c:pt idx="10">
                  <c:v>4.51872576236933E-2</c:v>
                </c:pt>
                <c:pt idx="11">
                  <c:v>3.2128184652102397E-2</c:v>
                </c:pt>
                <c:pt idx="12">
                  <c:v>2.2722943698808701E-2</c:v>
                </c:pt>
                <c:pt idx="13">
                  <c:v>1.5985971808103398E-2</c:v>
                </c:pt>
                <c:pt idx="14">
                  <c:v>1.11865778757235E-2</c:v>
                </c:pt>
                <c:pt idx="15">
                  <c:v>7.7862222419270303E-3</c:v>
                </c:pt>
                <c:pt idx="16">
                  <c:v>5.3903271607909104E-3</c:v>
                </c:pt>
                <c:pt idx="17">
                  <c:v>3.7115007200852002E-3</c:v>
                </c:pt>
                <c:pt idx="18">
                  <c:v>2.5416587462698198E-3</c:v>
                </c:pt>
                <c:pt idx="19">
                  <c:v>1.7310325286497899E-3</c:v>
                </c:pt>
                <c:pt idx="20">
                  <c:v>1.17246639773105E-3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00-4ED7-90BD-BCF98E710943}"/>
            </c:ext>
          </c:extLst>
        </c:ser>
        <c:ser>
          <c:idx val="6"/>
          <c:order val="6"/>
          <c:tx>
            <c:strRef>
              <c:f>QueState_doc!$B$46</c:f>
              <c:strCache>
                <c:ptCount val="1"/>
                <c:pt idx="0">
                  <c:v>MMinf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plus"/>
            <c:size val="5"/>
            <c:spPr>
              <a:solidFill>
                <a:srgbClr val="00B0F0"/>
              </a:solidFill>
            </c:spPr>
          </c:marker>
          <c:cat>
            <c:numRef>
              <c:f>QueState_doc!$C$39:$W$39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QueState_doc!$C$46:$W$46</c:f>
              <c:numCache>
                <c:formatCode>0.0000</c:formatCode>
                <c:ptCount val="21"/>
                <c:pt idx="0">
                  <c:v>2.9874254131797601E-3</c:v>
                </c:pt>
                <c:pt idx="1">
                  <c:v>1.73669295946095E-2</c:v>
                </c:pt>
                <c:pt idx="2">
                  <c:v>5.0479962146250598E-2</c:v>
                </c:pt>
                <c:pt idx="3">
                  <c:v>9.7819117052517099E-2</c:v>
                </c:pt>
                <c:pt idx="4">
                  <c:v>0.14216402787523799</c:v>
                </c:pt>
                <c:pt idx="5">
                  <c:v>0.16528966059557301</c:v>
                </c:pt>
                <c:pt idx="6">
                  <c:v>0.16014759094436101</c:v>
                </c:pt>
                <c:pt idx="7">
                  <c:v>0.132998989909351</c:v>
                </c:pt>
                <c:pt idx="8">
                  <c:v>9.6646098833116395E-2</c:v>
                </c:pt>
                <c:pt idx="9">
                  <c:v>6.2426328206798103E-2</c:v>
                </c:pt>
                <c:pt idx="10">
                  <c:v>3.6290567859349303E-2</c:v>
                </c:pt>
                <c:pt idx="11">
                  <c:v>1.91790482315152E-2</c:v>
                </c:pt>
                <c:pt idx="12">
                  <c:v>9.2911993400424803E-3</c:v>
                </c:pt>
                <c:pt idx="13">
                  <c:v>4.1548408996672503E-3</c:v>
                </c:pt>
                <c:pt idx="14">
                  <c:v>1.72525118745553E-3</c:v>
                </c:pt>
                <c:pt idx="15">
                  <c:v>6.6863183201987296E-4</c:v>
                </c:pt>
                <c:pt idx="16">
                  <c:v>2.4293664998660601E-4</c:v>
                </c:pt>
                <c:pt idx="17">
                  <c:v>8.3074950200464194E-5</c:v>
                </c:pt>
                <c:pt idx="18">
                  <c:v>2.68301781944278E-5</c:v>
                </c:pt>
                <c:pt idx="19">
                  <c:v>8.2091072318230699E-6</c:v>
                </c:pt>
                <c:pt idx="20">
                  <c:v>2.3861179378856001E-6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00-4ED7-90BD-BCF98E710943}"/>
            </c:ext>
          </c:extLst>
        </c:ser>
        <c:ser>
          <c:idx val="7"/>
          <c:order val="7"/>
          <c:tx>
            <c:strRef>
              <c:f>QueState_doc!$B$47</c:f>
              <c:strCache>
                <c:ptCount val="1"/>
                <c:pt idx="0">
                  <c:v>MMinfN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F79646">
                    <a:lumMod val="50000"/>
                  </a:srgbClr>
                </a:solidFill>
              </a:ln>
            </c:spPr>
          </c:marker>
          <c:cat>
            <c:numRef>
              <c:f>QueState_doc!$C$39:$W$39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QueState_doc!$C$47:$W$47</c:f>
              <c:numCache>
                <c:formatCode>0.0000</c:formatCode>
                <c:ptCount val="21"/>
                <c:pt idx="0">
                  <c:v>2.7408026815133098E-3</c:v>
                </c:pt>
                <c:pt idx="1">
                  <c:v>1.64102181436706E-2</c:v>
                </c:pt>
                <c:pt idx="2">
                  <c:v>4.8881443569898798E-2</c:v>
                </c:pt>
                <c:pt idx="3">
                  <c:v>9.6581633547766998E-2</c:v>
                </c:pt>
                <c:pt idx="4">
                  <c:v>0.14239914100648299</c:v>
                </c:pt>
                <c:pt idx="5">
                  <c:v>0.167109070892729</c:v>
                </c:pt>
                <c:pt idx="6">
                  <c:v>0.16258855586915799</c:v>
                </c:pt>
                <c:pt idx="7">
                  <c:v>0.13489636640543601</c:v>
                </c:pt>
                <c:pt idx="8">
                  <c:v>9.7425840609021402E-2</c:v>
                </c:pt>
                <c:pt idx="9">
                  <c:v>6.2221355634567398E-2</c:v>
                </c:pt>
                <c:pt idx="10">
                  <c:v>3.5577827432569403E-2</c:v>
                </c:pt>
                <c:pt idx="11">
                  <c:v>1.8396996601334401E-2</c:v>
                </c:pt>
                <c:pt idx="12">
                  <c:v>8.6742927334352501E-3</c:v>
                </c:pt>
                <c:pt idx="13">
                  <c:v>3.7553909842764498E-3</c:v>
                </c:pt>
                <c:pt idx="14">
                  <c:v>1.5016728131992899E-3</c:v>
                </c:pt>
                <c:pt idx="15">
                  <c:v>5.5744701137975996E-4</c:v>
                </c:pt>
                <c:pt idx="16">
                  <c:v>1.92957616208395E-4</c:v>
                </c:pt>
                <c:pt idx="17">
                  <c:v>6.2522655436900604E-5</c:v>
                </c:pt>
                <c:pt idx="18">
                  <c:v>1.9029290128293701E-5</c:v>
                </c:pt>
                <c:pt idx="19">
                  <c:v>5.4569121560824102E-6</c:v>
                </c:pt>
                <c:pt idx="20">
                  <c:v>1.47843464117158E-6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00-4ED7-90BD-BCF98E710943}"/>
            </c:ext>
          </c:extLst>
        </c:ser>
        <c:ser>
          <c:idx val="4"/>
          <c:order val="8"/>
          <c:tx>
            <c:strRef>
              <c:f>QueState_doc!$B$48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cat>
            <c:numRef>
              <c:f>QueState_doc!$C$39:$W$39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QueState_doc!$C$48:$W$48</c:f>
              <c:numCache>
                <c:formatCode>0.0000</c:formatCode>
                <c:ptCount val="21"/>
                <c:pt idx="0">
                  <c:v>3.07456347916545E-2</c:v>
                </c:pt>
                <c:pt idx="1">
                  <c:v>4.5813225735516598E-2</c:v>
                </c:pt>
                <c:pt idx="2">
                  <c:v>6.3328573706801797E-2</c:v>
                </c:pt>
                <c:pt idx="3">
                  <c:v>8.1210085842517002E-2</c:v>
                </c:pt>
                <c:pt idx="4">
                  <c:v>9.6609906039383506E-2</c:v>
                </c:pt>
                <c:pt idx="5">
                  <c:v>0.10661904235634501</c:v>
                </c:pt>
                <c:pt idx="6">
                  <c:v>0.10915642978260801</c:v>
                </c:pt>
                <c:pt idx="7">
                  <c:v>0.10367291152477</c:v>
                </c:pt>
                <c:pt idx="8">
                  <c:v>9.1344561554561707E-2</c:v>
                </c:pt>
                <c:pt idx="9">
                  <c:v>7.4662327319971897E-2</c:v>
                </c:pt>
                <c:pt idx="10">
                  <c:v>5.6613731203272399E-2</c:v>
                </c:pt>
                <c:pt idx="11">
                  <c:v>3.9823869981891698E-2</c:v>
                </c:pt>
                <c:pt idx="12">
                  <c:v>2.59876238259776E-2</c:v>
                </c:pt>
                <c:pt idx="13">
                  <c:v>1.5732259793766499E-2</c:v>
                </c:pt>
                <c:pt idx="14">
                  <c:v>8.8352140346366695E-3</c:v>
                </c:pt>
                <c:pt idx="15">
                  <c:v>4.6030370195538801E-3</c:v>
                </c:pt>
                <c:pt idx="16">
                  <c:v>2.22470939094807E-3</c:v>
                </c:pt>
                <c:pt idx="17">
                  <c:v>9.9747848259638906E-4</c:v>
                </c:pt>
                <c:pt idx="18">
                  <c:v>4.1489214383827201E-4</c:v>
                </c:pt>
                <c:pt idx="19">
                  <c:v>1.6009151491194201E-4</c:v>
                </c:pt>
                <c:pt idx="20">
                  <c:v>5.73063627724643E-5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00-4ED7-90BD-BCF98E71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41760"/>
        <c:axId val="121543680"/>
      </c:lineChart>
      <c:catAx>
        <c:axId val="1215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aseline="0"/>
                  <a:t>Concurrent User Requests</a:t>
                </a:r>
              </a:p>
            </c:rich>
          </c:tx>
          <c:layout>
            <c:manualLayout>
              <c:xMode val="edge"/>
              <c:yMode val="edge"/>
              <c:x val="0.42689491682392161"/>
              <c:y val="0.797510442298046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5436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21543680"/>
        <c:scaling>
          <c:orientation val="minMax"/>
          <c:max val="0.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1" i="0" baseline="0"/>
                  <a:t>Probability</a:t>
                </a:r>
              </a:p>
            </c:rich>
          </c:tx>
          <c:layout>
            <c:manualLayout>
              <c:xMode val="edge"/>
              <c:yMode val="edge"/>
              <c:x val="1.9156877235005816E-2"/>
              <c:y val="0.31928471557877697"/>
            </c:manualLayout>
          </c:layout>
          <c:overlay val="0"/>
          <c:spPr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541760"/>
        <c:crosses val="autoZero"/>
        <c:crossBetween val="between"/>
        <c:majorUnit val="4.0000000000000008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8691843847387872E-3"/>
          <c:y val="0.86220059952592132"/>
          <c:w val="0.97380137879056083"/>
          <c:h val="0.13779940047407871"/>
        </c:manualLayout>
      </c:layout>
      <c:overlay val="0"/>
      <c:spPr>
        <a:solidFill>
          <a:srgbClr val="FFFFFF"/>
        </a:solidFill>
        <a:ln w="3175">
          <a:solidFill>
            <a:srgbClr val="7030A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905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0</xdr:row>
      <xdr:rowOff>57149</xdr:rowOff>
    </xdr:from>
    <xdr:to>
      <xdr:col>23</xdr:col>
      <xdr:colOff>390525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31B82-A956-40B1-B6E7-F524C44D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81CF-BD67-4956-9045-134893FE4201}">
  <sheetPr>
    <pageSetUpPr fitToPage="1"/>
  </sheetPr>
  <dimension ref="A20:AH49"/>
  <sheetViews>
    <sheetView tabSelected="1" workbookViewId="0"/>
  </sheetViews>
  <sheetFormatPr defaultRowHeight="15" x14ac:dyDescent="0.25"/>
  <cols>
    <col min="1" max="1" width="1.7109375" customWidth="1"/>
    <col min="2" max="2" width="10" customWidth="1"/>
    <col min="3" max="3" width="7.7109375" customWidth="1"/>
    <col min="4" max="4" width="6.7109375" customWidth="1"/>
    <col min="5" max="5" width="6.42578125" customWidth="1"/>
    <col min="6" max="6" width="7" customWidth="1"/>
    <col min="7" max="24" width="6.7109375" customWidth="1"/>
    <col min="25" max="25" width="1.7109375" customWidth="1"/>
    <col min="35" max="35" width="1.7109375" customWidth="1"/>
    <col min="37" max="37" width="10" customWidth="1"/>
  </cols>
  <sheetData>
    <row r="20" spans="1:34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thickBo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6.5" thickTop="1" thickBot="1" x14ac:dyDescent="0.3">
      <c r="A22" s="1"/>
      <c r="B22" s="43" t="s">
        <v>30</v>
      </c>
      <c r="C22" s="51" t="s">
        <v>28</v>
      </c>
      <c r="D22" s="52"/>
      <c r="E22" s="52"/>
      <c r="F22" s="52"/>
      <c r="G22" s="52"/>
      <c r="H22" s="53"/>
      <c r="I22" s="1"/>
      <c r="J22" s="1"/>
      <c r="K22" s="1"/>
      <c r="L22" s="1"/>
      <c r="M22" s="1"/>
      <c r="N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thickTop="1" x14ac:dyDescent="0.25">
      <c r="A23" s="1"/>
      <c r="B23" s="44"/>
      <c r="C23" s="54" t="s">
        <v>15</v>
      </c>
      <c r="D23" s="52"/>
      <c r="E23" s="52"/>
      <c r="F23" s="53"/>
      <c r="G23" s="15"/>
      <c r="H23" s="20"/>
      <c r="I23" s="1"/>
      <c r="J23" s="1"/>
      <c r="K23" s="1"/>
      <c r="L23" s="1"/>
      <c r="M23" s="1"/>
      <c r="N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1"/>
      <c r="B24" s="13" t="s">
        <v>13</v>
      </c>
      <c r="C24" s="16" t="s">
        <v>9</v>
      </c>
      <c r="D24" s="16" t="s">
        <v>7</v>
      </c>
      <c r="E24" s="16" t="s">
        <v>10</v>
      </c>
      <c r="F24" s="16" t="s">
        <v>11</v>
      </c>
      <c r="G24" s="16" t="s">
        <v>12</v>
      </c>
      <c r="H24" s="16" t="s">
        <v>14</v>
      </c>
      <c r="I24" s="1"/>
      <c r="J24" s="1"/>
      <c r="K24" s="1"/>
      <c r="L24" s="1"/>
      <c r="M24" s="1"/>
      <c r="N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1"/>
      <c r="B25" s="34" t="s">
        <v>26</v>
      </c>
      <c r="C25" s="17">
        <v>5.8124794679767202</v>
      </c>
      <c r="D25" s="17">
        <v>3.65316236026948</v>
      </c>
      <c r="E25" s="17">
        <v>13.3455952304897</v>
      </c>
      <c r="F25" s="18">
        <v>33</v>
      </c>
      <c r="G25" s="17">
        <v>1</v>
      </c>
      <c r="H25" s="18">
        <v>171699</v>
      </c>
      <c r="I25" s="1"/>
      <c r="J25" s="1"/>
      <c r="K25" s="1"/>
      <c r="L25" s="1"/>
      <c r="M25" s="1"/>
      <c r="N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thickBot="1" x14ac:dyDescent="0.3">
      <c r="A26" s="1"/>
      <c r="B26" s="42"/>
      <c r="C26" s="31"/>
      <c r="D26" s="31"/>
      <c r="E26" s="31"/>
      <c r="F26" s="32"/>
      <c r="G26" s="31"/>
      <c r="H26" s="32"/>
      <c r="I26" s="1"/>
      <c r="J26" s="1"/>
      <c r="K26" s="1"/>
      <c r="L26" s="1"/>
      <c r="M26" s="1"/>
      <c r="N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6.5" thickTop="1" thickBot="1" x14ac:dyDescent="0.3">
      <c r="A27" s="1"/>
      <c r="B27" s="43" t="s">
        <v>31</v>
      </c>
      <c r="C27" s="51" t="s">
        <v>29</v>
      </c>
      <c r="D27" s="52"/>
      <c r="E27" s="52"/>
      <c r="F27" s="52"/>
      <c r="G27" s="52"/>
      <c r="H27" s="53"/>
      <c r="I27" s="35" t="s">
        <v>4</v>
      </c>
      <c r="J27" s="35"/>
      <c r="K27" s="35"/>
      <c r="L27" s="1"/>
      <c r="M27" s="1"/>
      <c r="N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thickTop="1" x14ac:dyDescent="0.25">
      <c r="A28" s="1"/>
      <c r="B28" s="50" t="s">
        <v>6</v>
      </c>
      <c r="C28" s="30" t="s">
        <v>16</v>
      </c>
      <c r="D28" s="30" t="s">
        <v>33</v>
      </c>
      <c r="E28" s="30" t="s">
        <v>25</v>
      </c>
      <c r="F28" s="30" t="s">
        <v>24</v>
      </c>
      <c r="G28" s="30" t="s">
        <v>4</v>
      </c>
      <c r="H28" s="30" t="s">
        <v>5</v>
      </c>
      <c r="I28" s="35" t="s">
        <v>27</v>
      </c>
      <c r="J28" s="35" t="s">
        <v>10</v>
      </c>
      <c r="K28" s="35" t="s">
        <v>7</v>
      </c>
      <c r="L28" s="1"/>
      <c r="M28" s="1"/>
      <c r="N28" s="1"/>
      <c r="O28" s="25"/>
      <c r="P28" s="26"/>
      <c r="Q28" s="27"/>
      <c r="R28" s="28"/>
      <c r="S28" s="29"/>
      <c r="T28" s="29"/>
      <c r="U28" s="27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"/>
      <c r="B29" s="33" t="s">
        <v>17</v>
      </c>
      <c r="C29" s="37">
        <v>8</v>
      </c>
      <c r="D29" s="38" t="s">
        <v>8</v>
      </c>
      <c r="E29" s="38" t="s">
        <v>8</v>
      </c>
      <c r="F29" s="39">
        <v>20</v>
      </c>
      <c r="G29" s="40">
        <v>77.55</v>
      </c>
      <c r="H29" s="41">
        <f>G29/I29</f>
        <v>13.341982612971631</v>
      </c>
      <c r="I29" s="36">
        <f>C$25</f>
        <v>5.8124794679767202</v>
      </c>
      <c r="J29" s="14" t="s">
        <v>8</v>
      </c>
      <c r="K29" s="14" t="s">
        <v>8</v>
      </c>
      <c r="L29" s="1"/>
      <c r="M29" s="1"/>
      <c r="N29" s="1"/>
      <c r="O29" s="25"/>
      <c r="P29" s="26"/>
      <c r="Q29" s="27"/>
      <c r="R29" s="28"/>
      <c r="S29" s="29"/>
      <c r="T29" s="29"/>
      <c r="U29" s="27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"/>
      <c r="B30" s="33" t="s">
        <v>18</v>
      </c>
      <c r="C30" s="37">
        <v>8</v>
      </c>
      <c r="D30" s="38" t="s">
        <v>8</v>
      </c>
      <c r="E30" s="38" t="s">
        <v>8</v>
      </c>
      <c r="F30" s="38" t="s">
        <v>8</v>
      </c>
      <c r="G30" s="40">
        <v>77.55</v>
      </c>
      <c r="H30" s="41">
        <f t="shared" ref="H30:H36" si="0">G30/I30</f>
        <v>13.341982612971631</v>
      </c>
      <c r="I30" s="36">
        <f t="shared" ref="I30:I36" si="1">C$25</f>
        <v>5.8124794679767202</v>
      </c>
      <c r="J30" s="14" t="s">
        <v>8</v>
      </c>
      <c r="K30" s="14" t="s">
        <v>8</v>
      </c>
      <c r="L30" s="1"/>
      <c r="M30" s="1"/>
      <c r="N30" s="1"/>
      <c r="O30" s="25"/>
      <c r="P30" s="26"/>
      <c r="Q30" s="27"/>
      <c r="R30" s="28"/>
      <c r="S30" s="29"/>
      <c r="T30" s="29"/>
      <c r="U30" s="27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"/>
      <c r="B31" s="33" t="s">
        <v>19</v>
      </c>
      <c r="C31" s="37">
        <v>8</v>
      </c>
      <c r="D31" s="39">
        <v>200</v>
      </c>
      <c r="E31" s="38" t="s">
        <v>8</v>
      </c>
      <c r="F31" s="38" t="s">
        <v>8</v>
      </c>
      <c r="G31" s="40">
        <v>77.55</v>
      </c>
      <c r="H31" s="41">
        <f t="shared" si="0"/>
        <v>13.341982612971631</v>
      </c>
      <c r="I31" s="36">
        <f t="shared" si="1"/>
        <v>5.8124794679767202</v>
      </c>
      <c r="J31" s="14" t="s">
        <v>8</v>
      </c>
      <c r="K31" s="14" t="s">
        <v>8</v>
      </c>
      <c r="L31" s="1"/>
      <c r="M31" s="1"/>
      <c r="N31" s="1"/>
      <c r="O31" s="25"/>
      <c r="P31" s="26"/>
      <c r="Q31" s="27"/>
      <c r="R31" s="28"/>
      <c r="S31" s="29"/>
      <c r="T31" s="29"/>
      <c r="U31" s="27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"/>
      <c r="B32" s="33" t="s">
        <v>20</v>
      </c>
      <c r="C32" s="37">
        <v>8</v>
      </c>
      <c r="D32" s="38" t="s">
        <v>8</v>
      </c>
      <c r="E32" s="39">
        <v>20</v>
      </c>
      <c r="F32" s="38" t="s">
        <v>8</v>
      </c>
      <c r="G32" s="40">
        <v>77.55</v>
      </c>
      <c r="H32" s="41">
        <f t="shared" si="0"/>
        <v>13.341982612971631</v>
      </c>
      <c r="I32" s="36">
        <f t="shared" si="1"/>
        <v>5.8124794679767202</v>
      </c>
      <c r="J32" s="14" t="s">
        <v>8</v>
      </c>
      <c r="K32" s="14" t="s">
        <v>8</v>
      </c>
      <c r="L32" s="1"/>
      <c r="M32" s="1"/>
      <c r="N32" s="1"/>
      <c r="O32" s="25"/>
      <c r="P32" s="26"/>
      <c r="Q32" s="27"/>
      <c r="R32" s="28"/>
      <c r="S32" s="29"/>
      <c r="T32" s="29"/>
      <c r="U32" s="27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"/>
      <c r="B33" s="33" t="s">
        <v>21</v>
      </c>
      <c r="C33" s="37">
        <v>8</v>
      </c>
      <c r="D33" s="39">
        <v>200</v>
      </c>
      <c r="E33" s="38" t="s">
        <v>8</v>
      </c>
      <c r="F33" s="38" t="s">
        <v>8</v>
      </c>
      <c r="G33" s="40">
        <v>77.55</v>
      </c>
      <c r="H33" s="41">
        <f t="shared" si="0"/>
        <v>13.341982612971631</v>
      </c>
      <c r="I33" s="36">
        <f t="shared" si="1"/>
        <v>5.8124794679767202</v>
      </c>
      <c r="J33" s="14" t="s">
        <v>8</v>
      </c>
      <c r="K33" s="14" t="s">
        <v>8</v>
      </c>
      <c r="L33" s="1"/>
      <c r="M33" s="1"/>
      <c r="N33" s="1"/>
      <c r="O33" s="25"/>
      <c r="P33" s="26"/>
      <c r="Q33" s="27"/>
      <c r="R33" s="28"/>
      <c r="S33" s="29"/>
      <c r="T33" s="29"/>
      <c r="U33" s="27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33" t="s">
        <v>22</v>
      </c>
      <c r="C34" s="37">
        <v>8</v>
      </c>
      <c r="D34" s="38" t="s">
        <v>8</v>
      </c>
      <c r="E34" s="38" t="s">
        <v>8</v>
      </c>
      <c r="F34" s="39">
        <v>20</v>
      </c>
      <c r="G34" s="40">
        <v>77.55</v>
      </c>
      <c r="H34" s="41">
        <f t="shared" si="0"/>
        <v>13.341982612971631</v>
      </c>
      <c r="I34" s="36">
        <f t="shared" si="1"/>
        <v>5.8124794679767202</v>
      </c>
      <c r="J34" s="14" t="s">
        <v>8</v>
      </c>
      <c r="K34" s="14" t="s">
        <v>8</v>
      </c>
      <c r="L34" s="1"/>
      <c r="M34" s="1"/>
      <c r="N34" s="1"/>
      <c r="O34" s="25"/>
      <c r="P34" s="26"/>
      <c r="Q34" s="27"/>
      <c r="R34" s="28"/>
      <c r="S34" s="29"/>
      <c r="T34" s="29"/>
      <c r="U34" s="27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1"/>
      <c r="B35" s="33" t="s">
        <v>23</v>
      </c>
      <c r="C35" s="37">
        <v>8</v>
      </c>
      <c r="D35" s="39">
        <v>200</v>
      </c>
      <c r="E35" s="38" t="s">
        <v>8</v>
      </c>
      <c r="F35" s="38" t="s">
        <v>8</v>
      </c>
      <c r="G35" s="40">
        <v>77.55</v>
      </c>
      <c r="H35" s="41">
        <f t="shared" si="0"/>
        <v>13.341982612971631</v>
      </c>
      <c r="I35" s="36">
        <f t="shared" si="1"/>
        <v>5.8124794679767202</v>
      </c>
      <c r="J35" s="14" t="s">
        <v>8</v>
      </c>
      <c r="K35" s="14" t="s">
        <v>8</v>
      </c>
      <c r="L35" s="1"/>
      <c r="M35" s="1"/>
      <c r="N35" s="1"/>
      <c r="O35" s="25"/>
      <c r="P35" s="26"/>
      <c r="Q35" s="27"/>
      <c r="R35" s="28"/>
      <c r="S35" s="29"/>
      <c r="T35" s="29"/>
      <c r="U35" s="27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1"/>
      <c r="B36" s="33" t="s">
        <v>3</v>
      </c>
      <c r="C36" s="37">
        <v>8</v>
      </c>
      <c r="D36" s="38" t="s">
        <v>8</v>
      </c>
      <c r="E36" s="38" t="s">
        <v>8</v>
      </c>
      <c r="F36" s="39">
        <v>20</v>
      </c>
      <c r="G36" s="40">
        <v>77.55</v>
      </c>
      <c r="H36" s="41">
        <f t="shared" si="0"/>
        <v>13.341982612971631</v>
      </c>
      <c r="I36" s="36">
        <f t="shared" si="1"/>
        <v>5.8124794679767202</v>
      </c>
      <c r="J36" s="36">
        <f>E25</f>
        <v>13.3455952304897</v>
      </c>
      <c r="K36" s="36">
        <f>SQRT(J36)</f>
        <v>3.6531623602694832</v>
      </c>
      <c r="L36" s="1"/>
      <c r="M36" s="1"/>
      <c r="N36" s="1"/>
      <c r="O36" s="25"/>
      <c r="P36" s="26"/>
      <c r="Q36" s="27"/>
      <c r="R36" s="28"/>
      <c r="S36" s="29"/>
      <c r="T36" s="29"/>
      <c r="U36" s="27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" customHeight="1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6.5" thickTop="1" thickBot="1" x14ac:dyDescent="0.3">
      <c r="A38" s="1"/>
      <c r="B38" s="45" t="s">
        <v>32</v>
      </c>
      <c r="C38" s="55" t="s">
        <v>1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7"/>
      <c r="Y38" s="8"/>
      <c r="Z38" s="8"/>
      <c r="AA38" s="8"/>
      <c r="AB38" s="8"/>
      <c r="AC38" s="8"/>
      <c r="AD38" s="8"/>
      <c r="AE38" s="8"/>
      <c r="AF38" s="8"/>
      <c r="AG38" s="12"/>
      <c r="AH38" s="11"/>
    </row>
    <row r="39" spans="1:34" ht="15" customHeight="1" thickTop="1" x14ac:dyDescent="0.25">
      <c r="A39" s="1"/>
      <c r="B39" s="46" t="s">
        <v>0</v>
      </c>
      <c r="C39" s="47">
        <v>0</v>
      </c>
      <c r="D39" s="47">
        <v>1</v>
      </c>
      <c r="E39" s="47">
        <v>2</v>
      </c>
      <c r="F39" s="47">
        <v>3</v>
      </c>
      <c r="G39" s="47">
        <v>4</v>
      </c>
      <c r="H39" s="47">
        <v>5</v>
      </c>
      <c r="I39" s="47">
        <v>6</v>
      </c>
      <c r="J39" s="47">
        <v>7</v>
      </c>
      <c r="K39" s="47">
        <v>8</v>
      </c>
      <c r="L39" s="47">
        <v>9</v>
      </c>
      <c r="M39" s="47">
        <v>10</v>
      </c>
      <c r="N39" s="47">
        <v>11</v>
      </c>
      <c r="O39" s="47">
        <v>12</v>
      </c>
      <c r="P39" s="47">
        <v>13</v>
      </c>
      <c r="Q39" s="47">
        <v>14</v>
      </c>
      <c r="R39" s="47">
        <v>15</v>
      </c>
      <c r="S39" s="47">
        <v>16</v>
      </c>
      <c r="T39" s="47">
        <v>17</v>
      </c>
      <c r="U39" s="47">
        <v>18</v>
      </c>
      <c r="V39" s="47">
        <v>19</v>
      </c>
      <c r="W39" s="47">
        <v>20</v>
      </c>
      <c r="X39" s="48" t="s">
        <v>2</v>
      </c>
      <c r="Y39" s="9"/>
      <c r="Z39" s="9"/>
      <c r="AA39" s="9"/>
      <c r="AB39" s="9"/>
      <c r="AC39" s="9"/>
      <c r="AD39" s="9"/>
      <c r="AE39" s="9"/>
      <c r="AF39" s="9"/>
      <c r="AG39" s="9"/>
    </row>
    <row r="40" spans="1:34" x14ac:dyDescent="0.25">
      <c r="A40" s="1"/>
      <c r="B40" s="21" t="s">
        <v>26</v>
      </c>
      <c r="C40" s="4">
        <v>1.18106034455445E-2</v>
      </c>
      <c r="D40" s="4">
        <v>4.3135175337225502E-2</v>
      </c>
      <c r="E40" s="4">
        <v>8.7109974936340304E-2</v>
      </c>
      <c r="F40" s="4">
        <v>0.131771815639524</v>
      </c>
      <c r="G40" s="4">
        <v>0.14783723796135601</v>
      </c>
      <c r="H40" s="4">
        <v>0.13866390516164601</v>
      </c>
      <c r="I40" s="4">
        <v>0.112959062689166</v>
      </c>
      <c r="J40" s="4">
        <v>8.5051352987378107E-2</v>
      </c>
      <c r="K40" s="4">
        <v>6.1405966251607103E-2</v>
      </c>
      <c r="L40" s="4">
        <v>4.4809421134518301E-2</v>
      </c>
      <c r="M40" s="4">
        <v>3.3876796187255399E-2</v>
      </c>
      <c r="N40" s="4">
        <v>2.62926628345782E-2</v>
      </c>
      <c r="O40" s="4">
        <v>1.81749053234013E-2</v>
      </c>
      <c r="P40" s="4">
        <v>1.4415356369221199E-2</v>
      </c>
      <c r="Q40" s="4">
        <v>1.08675895029458E-2</v>
      </c>
      <c r="R40" s="4">
        <v>7.80175195481537E-3</v>
      </c>
      <c r="S40" s="4">
        <v>6.2083835690451301E-3</v>
      </c>
      <c r="T40" s="4">
        <v>5.0619254160184004E-3</v>
      </c>
      <c r="U40" s="4">
        <v>3.7362028972456698E-3</v>
      </c>
      <c r="V40" s="4">
        <v>2.5163714224252201E-3</v>
      </c>
      <c r="W40" s="4">
        <v>1.80014774718888E-3</v>
      </c>
      <c r="X40" s="5">
        <f t="shared" ref="X40:X48" si="2">SUM(C40:W40)</f>
        <v>0.99530660876844612</v>
      </c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4" x14ac:dyDescent="0.25">
      <c r="A41" s="1"/>
      <c r="B41" s="21" t="s">
        <v>17</v>
      </c>
      <c r="C41" s="4">
        <v>2.6606009016076899E-3</v>
      </c>
      <c r="D41" s="4">
        <v>1.5466986500725401E-2</v>
      </c>
      <c r="E41" s="4">
        <v>4.4957451391726098E-2</v>
      </c>
      <c r="F41" s="4">
        <v>8.7117700035691206E-2</v>
      </c>
      <c r="G41" s="4">
        <v>0.12661127507061201</v>
      </c>
      <c r="H41" s="4">
        <v>0.14720696224476701</v>
      </c>
      <c r="I41" s="4">
        <v>0.142627435308367</v>
      </c>
      <c r="J41" s="4">
        <v>0.118448892783935</v>
      </c>
      <c r="K41" s="4">
        <v>8.6073010076781795E-2</v>
      </c>
      <c r="L41" s="4">
        <v>6.2546494859955296E-2</v>
      </c>
      <c r="M41" s="4">
        <v>4.5450531075613997E-2</v>
      </c>
      <c r="N41" s="4">
        <v>3.3027442699717698E-2</v>
      </c>
      <c r="O41" s="4">
        <v>2.3999982958799699E-2</v>
      </c>
      <c r="P41" s="4">
        <v>1.7440017601714E-2</v>
      </c>
      <c r="Q41" s="4">
        <v>1.26731012463729E-2</v>
      </c>
      <c r="R41" s="4">
        <v>9.2091360724908308E-3</v>
      </c>
      <c r="S41" s="4">
        <v>6.6919837183439202E-3</v>
      </c>
      <c r="T41" s="4">
        <v>4.8628498627958303E-3</v>
      </c>
      <c r="U41" s="4">
        <v>3.5336769758228699E-3</v>
      </c>
      <c r="V41" s="4">
        <v>2.56780968398673E-3</v>
      </c>
      <c r="W41" s="4">
        <v>1.86594491185505E-3</v>
      </c>
      <c r="X41" s="5">
        <f t="shared" si="2"/>
        <v>0.99503928598168212</v>
      </c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4" x14ac:dyDescent="0.25">
      <c r="A42" s="1"/>
      <c r="B42" s="3" t="s">
        <v>18</v>
      </c>
      <c r="C42" s="22">
        <v>3.45008210536957E-3</v>
      </c>
      <c r="D42" s="22">
        <v>2.0056511789460999E-2</v>
      </c>
      <c r="E42" s="22">
        <v>5.8297694500476102E-2</v>
      </c>
      <c r="F42" s="22">
        <v>0.11296817112723501</v>
      </c>
      <c r="G42" s="22">
        <v>0.16418069098420199</v>
      </c>
      <c r="H42" s="22">
        <v>0.190887744914916</v>
      </c>
      <c r="I42" s="22">
        <v>0.18494933306036601</v>
      </c>
      <c r="J42" s="22">
        <v>0.15359628163237801</v>
      </c>
      <c r="K42" s="22">
        <v>0.11161348988559699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5">
        <f t="shared" si="2"/>
        <v>1.0000000000000007</v>
      </c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4" x14ac:dyDescent="0.25">
      <c r="A43" s="1"/>
      <c r="B43" s="3" t="s">
        <v>19</v>
      </c>
      <c r="C43" s="4">
        <v>3.1538531357810399E-3</v>
      </c>
      <c r="D43" s="4">
        <v>1.88833068138601E-2</v>
      </c>
      <c r="E43" s="4">
        <v>5.6248082039714202E-2</v>
      </c>
      <c r="F43" s="4">
        <v>0.111136890618954</v>
      </c>
      <c r="G43" s="4">
        <v>0.163859288530707</v>
      </c>
      <c r="H43" s="4">
        <v>0.192293108441316</v>
      </c>
      <c r="I43" s="4">
        <v>0.18709133285250901</v>
      </c>
      <c r="J43" s="4">
        <v>0.15522581434368199</v>
      </c>
      <c r="K43" s="4">
        <v>0.112108323223477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5">
        <f t="shared" si="2"/>
        <v>1.0000000000000004</v>
      </c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4" x14ac:dyDescent="0.25">
      <c r="A44" s="1"/>
      <c r="B44" s="23" t="s">
        <v>20</v>
      </c>
      <c r="C44" s="24">
        <v>2.6738651820996302E-3</v>
      </c>
      <c r="D44" s="24">
        <v>1.55440963172284E-2</v>
      </c>
      <c r="E44" s="24">
        <v>4.51815843103845E-2</v>
      </c>
      <c r="F44" s="24">
        <v>8.7552020571472197E-2</v>
      </c>
      <c r="G44" s="24">
        <v>0.12724248866787199</v>
      </c>
      <c r="H44" s="24">
        <v>0.14794085451564501</v>
      </c>
      <c r="I44" s="24">
        <v>0.14333849659780401</v>
      </c>
      <c r="J44" s="24">
        <v>0.119039413270076</v>
      </c>
      <c r="K44" s="24">
        <v>8.6502122367826201E-2</v>
      </c>
      <c r="L44" s="24">
        <v>6.2858316994236496E-2</v>
      </c>
      <c r="M44" s="24">
        <v>4.5677122216107903E-2</v>
      </c>
      <c r="N44" s="24">
        <v>3.31920992115739E-2</v>
      </c>
      <c r="O44" s="24">
        <v>2.4119633563133E-2</v>
      </c>
      <c r="P44" s="24">
        <v>1.7526963857018098E-2</v>
      </c>
      <c r="Q44" s="24">
        <v>1.27362823005224E-2</v>
      </c>
      <c r="R44" s="24">
        <v>9.2550477174429494E-3</v>
      </c>
      <c r="S44" s="24">
        <v>6.7253462377033502E-3</v>
      </c>
      <c r="T44" s="24">
        <v>4.8870933352126496E-3</v>
      </c>
      <c r="U44" s="24">
        <v>3.55129392940162E-3</v>
      </c>
      <c r="V44" s="24">
        <v>2.58061135893081E-3</v>
      </c>
      <c r="W44" s="24">
        <v>1.87524747830851E-3</v>
      </c>
      <c r="X44" s="5">
        <f t="shared" si="2"/>
        <v>0.99999999999999956</v>
      </c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4" x14ac:dyDescent="0.25">
      <c r="A45" s="1"/>
      <c r="B45" s="3" t="s">
        <v>21</v>
      </c>
      <c r="C45" s="4">
        <v>2.4754365324236201E-3</v>
      </c>
      <c r="D45" s="4">
        <v>1.48213710428267E-2</v>
      </c>
      <c r="E45" s="4">
        <v>4.4148713071063099E-2</v>
      </c>
      <c r="F45" s="4">
        <v>8.72305422268803E-2</v>
      </c>
      <c r="G45" s="4">
        <v>0.12861197130709201</v>
      </c>
      <c r="H45" s="4">
        <v>0.15092947105510901</v>
      </c>
      <c r="I45" s="4">
        <v>0.14684663499026099</v>
      </c>
      <c r="J45" s="4">
        <v>0.121835619814427</v>
      </c>
      <c r="K45" s="4">
        <v>8.7993012657332698E-2</v>
      </c>
      <c r="L45" s="4">
        <v>6.3221677761712294E-2</v>
      </c>
      <c r="M45" s="4">
        <v>4.51872576236933E-2</v>
      </c>
      <c r="N45" s="4">
        <v>3.2128184652102397E-2</v>
      </c>
      <c r="O45" s="4">
        <v>2.2722943698808701E-2</v>
      </c>
      <c r="P45" s="4">
        <v>1.5985971808103398E-2</v>
      </c>
      <c r="Q45" s="4">
        <v>1.11865778757235E-2</v>
      </c>
      <c r="R45" s="4">
        <v>7.7862222419270303E-3</v>
      </c>
      <c r="S45" s="4">
        <v>5.3903271607909104E-3</v>
      </c>
      <c r="T45" s="4">
        <v>3.7115007200852002E-3</v>
      </c>
      <c r="U45" s="4">
        <v>2.5416587462698198E-3</v>
      </c>
      <c r="V45" s="4">
        <v>1.7310325286497899E-3</v>
      </c>
      <c r="W45" s="4">
        <v>1.17246639773105E-3</v>
      </c>
      <c r="X45" s="5">
        <f t="shared" si="2"/>
        <v>0.99765859391301293</v>
      </c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4" x14ac:dyDescent="0.25">
      <c r="A46" s="1"/>
      <c r="B46" s="3" t="s">
        <v>22</v>
      </c>
      <c r="C46" s="4">
        <v>2.9874254131797601E-3</v>
      </c>
      <c r="D46" s="4">
        <v>1.73669295946095E-2</v>
      </c>
      <c r="E46" s="4">
        <v>5.0479962146250598E-2</v>
      </c>
      <c r="F46" s="4">
        <v>9.7819117052517099E-2</v>
      </c>
      <c r="G46" s="4">
        <v>0.14216402787523799</v>
      </c>
      <c r="H46" s="4">
        <v>0.16528966059557301</v>
      </c>
      <c r="I46" s="4">
        <v>0.16014759094436101</v>
      </c>
      <c r="J46" s="4">
        <v>0.132998989909351</v>
      </c>
      <c r="K46" s="4">
        <v>9.6646098833116395E-2</v>
      </c>
      <c r="L46" s="4">
        <v>6.2426328206798103E-2</v>
      </c>
      <c r="M46" s="4">
        <v>3.6290567859349303E-2</v>
      </c>
      <c r="N46" s="4">
        <v>1.91790482315152E-2</v>
      </c>
      <c r="O46" s="4">
        <v>9.2911993400424803E-3</v>
      </c>
      <c r="P46" s="4">
        <v>4.1548408996672503E-3</v>
      </c>
      <c r="Q46" s="4">
        <v>1.72525118745553E-3</v>
      </c>
      <c r="R46" s="4">
        <v>6.6863183201987296E-4</v>
      </c>
      <c r="S46" s="4">
        <v>2.4293664998660601E-4</v>
      </c>
      <c r="T46" s="4">
        <v>8.3074950200464194E-5</v>
      </c>
      <c r="U46" s="4">
        <v>2.68301781944278E-5</v>
      </c>
      <c r="V46" s="4">
        <v>8.2091072318230699E-6</v>
      </c>
      <c r="W46" s="4">
        <v>2.3861179378856001E-6</v>
      </c>
      <c r="X46" s="5">
        <f t="shared" si="2"/>
        <v>0.99999910692459526</v>
      </c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4" x14ac:dyDescent="0.25">
      <c r="A47" s="1"/>
      <c r="B47" s="3" t="s">
        <v>23</v>
      </c>
      <c r="C47" s="4">
        <v>2.7408026815133098E-3</v>
      </c>
      <c r="D47" s="4">
        <v>1.64102181436706E-2</v>
      </c>
      <c r="E47" s="4">
        <v>4.8881443569898798E-2</v>
      </c>
      <c r="F47" s="4">
        <v>9.6581633547766998E-2</v>
      </c>
      <c r="G47" s="4">
        <v>0.14239914100648299</v>
      </c>
      <c r="H47" s="4">
        <v>0.167109070892729</v>
      </c>
      <c r="I47" s="4">
        <v>0.16258855586915799</v>
      </c>
      <c r="J47" s="4">
        <v>0.13489636640543601</v>
      </c>
      <c r="K47" s="4">
        <v>9.7425840609021402E-2</v>
      </c>
      <c r="L47" s="4">
        <v>6.2221355634567398E-2</v>
      </c>
      <c r="M47" s="4">
        <v>3.5577827432569403E-2</v>
      </c>
      <c r="N47" s="4">
        <v>1.8396996601334401E-2</v>
      </c>
      <c r="O47" s="4">
        <v>8.6742927334352501E-3</v>
      </c>
      <c r="P47" s="4">
        <v>3.7553909842764498E-3</v>
      </c>
      <c r="Q47" s="4">
        <v>1.5016728131992899E-3</v>
      </c>
      <c r="R47" s="4">
        <v>5.5744701137975996E-4</v>
      </c>
      <c r="S47" s="4">
        <v>1.92957616208395E-4</v>
      </c>
      <c r="T47" s="4">
        <v>6.2522655436900604E-5</v>
      </c>
      <c r="U47" s="4">
        <v>1.9029290128293701E-5</v>
      </c>
      <c r="V47" s="4">
        <v>5.4569121560824102E-6</v>
      </c>
      <c r="W47" s="4">
        <v>1.47843464117158E-6</v>
      </c>
      <c r="X47" s="5">
        <f t="shared" si="2"/>
        <v>0.99999950084500988</v>
      </c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4" ht="15.75" thickBot="1" x14ac:dyDescent="0.3">
      <c r="A48" s="1"/>
      <c r="B48" s="19" t="s">
        <v>3</v>
      </c>
      <c r="C48" s="6">
        <v>3.07456347916545E-2</v>
      </c>
      <c r="D48" s="6">
        <v>4.5813225735516598E-2</v>
      </c>
      <c r="E48" s="6">
        <v>6.3328573706801797E-2</v>
      </c>
      <c r="F48" s="6">
        <v>8.1210085842517002E-2</v>
      </c>
      <c r="G48" s="6">
        <v>9.6609906039383506E-2</v>
      </c>
      <c r="H48" s="6">
        <v>0.10661904235634501</v>
      </c>
      <c r="I48" s="6">
        <v>0.10915642978260801</v>
      </c>
      <c r="J48" s="6">
        <v>0.10367291152477</v>
      </c>
      <c r="K48" s="6">
        <v>9.1344561554561707E-2</v>
      </c>
      <c r="L48" s="6">
        <v>7.4662327319971897E-2</v>
      </c>
      <c r="M48" s="6">
        <v>5.6613731203272399E-2</v>
      </c>
      <c r="N48" s="6">
        <v>3.9823869981891698E-2</v>
      </c>
      <c r="O48" s="6">
        <v>2.59876238259776E-2</v>
      </c>
      <c r="P48" s="6">
        <v>1.5732259793766499E-2</v>
      </c>
      <c r="Q48" s="6">
        <v>8.8352140346366695E-3</v>
      </c>
      <c r="R48" s="6">
        <v>4.6030370195538801E-3</v>
      </c>
      <c r="S48" s="6">
        <v>2.22470939094807E-3</v>
      </c>
      <c r="T48" s="6">
        <v>9.9747848259638906E-4</v>
      </c>
      <c r="U48" s="6">
        <v>4.1489214383827201E-4</v>
      </c>
      <c r="V48" s="6">
        <v>1.6009151491194201E-4</v>
      </c>
      <c r="W48" s="49">
        <v>5.73063627724643E-5</v>
      </c>
      <c r="X48" s="7">
        <f t="shared" si="2"/>
        <v>0.95861291240829594</v>
      </c>
      <c r="Y48" s="10"/>
      <c r="Z48" s="10"/>
      <c r="AA48" s="10"/>
      <c r="AB48" s="10"/>
      <c r="AC48" s="10"/>
      <c r="AD48" s="10"/>
      <c r="AE48" s="10"/>
      <c r="AF48" s="10"/>
      <c r="AG48" s="10"/>
    </row>
    <row r="49" ht="15.75" thickTop="1" x14ac:dyDescent="0.25"/>
  </sheetData>
  <mergeCells count="4">
    <mergeCell ref="C22:H22"/>
    <mergeCell ref="C23:F23"/>
    <mergeCell ref="C27:H27"/>
    <mergeCell ref="C38:X38"/>
  </mergeCells>
  <pageMargins left="0.7" right="0.7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QueState_doc</vt:lpstr>
      <vt:lpstr>QueState_doc!Print_Area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Brady</dc:creator>
  <cp:lastModifiedBy>James F. Brady</cp:lastModifiedBy>
  <cp:lastPrinted>2020-10-01T20:13:05Z</cp:lastPrinted>
  <dcterms:created xsi:type="dcterms:W3CDTF">2011-10-18T20:44:56Z</dcterms:created>
  <dcterms:modified xsi:type="dcterms:W3CDTF">2021-02-03T22:44:52Z</dcterms:modified>
</cp:coreProperties>
</file>