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 meu disco\UNIVERSIDADE\FORMAÇÕES\EINST EXCEL\Sessão 5\Relatorios base\"/>
    </mc:Choice>
  </mc:AlternateContent>
  <xr:revisionPtr revIDLastSave="0" documentId="13_ncr:1_{16EC9FFA-A083-4D15-8636-1804647ECFBA}" xr6:coauthVersionLast="47" xr6:coauthVersionMax="47" xr10:uidLastSave="{00000000-0000-0000-0000-000000000000}"/>
  <bookViews>
    <workbookView xWindow="-120" yWindow="-120" windowWidth="29040" windowHeight="15720" xr2:uid="{8F07911A-A523-4469-B5E6-B8C4F80863AF}"/>
  </bookViews>
  <sheets>
    <sheet name="Médias" sheetId="1" r:id="rId1"/>
    <sheet name="Tarefas" sheetId="2" r:id="rId2"/>
  </sheets>
  <definedNames>
    <definedName name="meses">Médias!$F$22:$G$33</definedName>
    <definedName name="numeros">Médias!$L$3:$O$22</definedName>
    <definedName name="numeros1h">Médias!$Q$6:$R$7</definedName>
    <definedName name="numerosv2">Médias!$T$3:$U$5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C3" i="1"/>
  <c r="C4" i="1"/>
  <c r="C5" i="1"/>
  <c r="C6" i="1"/>
  <c r="C8" i="1"/>
  <c r="C9" i="1"/>
  <c r="C10" i="1"/>
  <c r="C11" i="1"/>
  <c r="C12" i="1"/>
  <c r="C13" i="1"/>
  <c r="C14" i="1"/>
  <c r="C15" i="1"/>
  <c r="C16" i="1"/>
  <c r="C7" i="1"/>
</calcChain>
</file>

<file path=xl/sharedStrings.xml><?xml version="1.0" encoding="utf-8"?>
<sst xmlns="http://schemas.openxmlformats.org/spreadsheetml/2006/main" count="172" uniqueCount="83">
  <si>
    <t>PROCV</t>
  </si>
  <si>
    <t>PROCH</t>
  </si>
  <si>
    <t>Média</t>
  </si>
  <si>
    <t>Extenso</t>
  </si>
  <si>
    <t>Um</t>
  </si>
  <si>
    <t>João</t>
  </si>
  <si>
    <t>Nove</t>
  </si>
  <si>
    <t>Dois</t>
  </si>
  <si>
    <t>Ana</t>
  </si>
  <si>
    <t>Três</t>
  </si>
  <si>
    <t>Maria</t>
  </si>
  <si>
    <t>Quinze</t>
  </si>
  <si>
    <t>Quatro</t>
  </si>
  <si>
    <t>Pedro</t>
  </si>
  <si>
    <t>Dez</t>
  </si>
  <si>
    <t>Cinco</t>
  </si>
  <si>
    <t>Manuel</t>
  </si>
  <si>
    <t>Seis</t>
  </si>
  <si>
    <t>Luís</t>
  </si>
  <si>
    <t>Sete</t>
  </si>
  <si>
    <t>António</t>
  </si>
  <si>
    <t>Catorze</t>
  </si>
  <si>
    <t>Oito</t>
  </si>
  <si>
    <t>Paulo</t>
  </si>
  <si>
    <t>Onze</t>
  </si>
  <si>
    <t>Joana</t>
  </si>
  <si>
    <t>Dezassete</t>
  </si>
  <si>
    <t>Leonor</t>
  </si>
  <si>
    <t>Rodrigo</t>
  </si>
  <si>
    <t>Doze</t>
  </si>
  <si>
    <t>Joaquim</t>
  </si>
  <si>
    <t>Treze</t>
  </si>
  <si>
    <t>Carlos</t>
  </si>
  <si>
    <t>Isabel</t>
  </si>
  <si>
    <t>Dezoito</t>
  </si>
  <si>
    <t>Dezanove</t>
  </si>
  <si>
    <t>Vinte</t>
  </si>
  <si>
    <t>Situação final 1</t>
  </si>
  <si>
    <t>Situação final 2</t>
  </si>
  <si>
    <t>Situação final 3</t>
  </si>
  <si>
    <t>Situação final 4</t>
  </si>
  <si>
    <t>Situação final 5</t>
  </si>
  <si>
    <t>SE(CONDIÇÃO;RESP_VERD;RESP_FALSA)</t>
  </si>
  <si>
    <t>Situação 1</t>
  </si>
  <si>
    <t>Quando a média é inferir a 10, está reprovado, caso contrário está aprovado</t>
  </si>
  <si>
    <t>Situação 2</t>
  </si>
  <si>
    <t xml:space="preserve">Atividades: </t>
  </si>
  <si>
    <t>Tem de existir /  definir um quadro auxiliar com as respostas</t>
  </si>
  <si>
    <t>Com recurso a uma função, preencha a coluna "Extenso" de modo a colocar o resultado da média por extenso</t>
  </si>
  <si>
    <t>Ex:</t>
  </si>
  <si>
    <t>Situação 3</t>
  </si>
  <si>
    <t>Situação 4</t>
  </si>
  <si>
    <t xml:space="preserve">Com recurso à última função, realize as seguintes tarefas: </t>
  </si>
  <si>
    <t>Situação final 6</t>
  </si>
  <si>
    <t>Para as tarefas Situação 5 e Situação 6, utilize o enunciado das 2 tarefas anteriores (situação 3 e Situação 4), no entanto recorra à construção de um quadro auxiliar de menor dimensão</t>
  </si>
  <si>
    <t>Quando o valor da média for inferior a 8, então está reprovado, para o caso do valor ser superior a 12, está aprovado. Nos restantes casos terá de realizar uma prova prática.</t>
  </si>
  <si>
    <t xml:space="preserve"> Procurar na horizontal</t>
  </si>
  <si>
    <t xml:space="preserve">Procurar na vertível </t>
  </si>
  <si>
    <t>PROCV(O_MEU_VALOR;NO_QUADRO_AUXILIAR;COLUNA2_OU _MAIOR)</t>
  </si>
  <si>
    <t>SE</t>
  </si>
  <si>
    <t>Aprovado</t>
  </si>
  <si>
    <t>Reprovado</t>
  </si>
  <si>
    <t>Prova Prática</t>
  </si>
  <si>
    <t>SE(média&lt;10;REPROVADO;APROVADO)</t>
  </si>
  <si>
    <t>SE(MÉDIA&lt;8;REPROVADO;SE(MÉDIA&gt;12;APROVADO;PROVA PRÁTICA))</t>
  </si>
  <si>
    <t>procv</t>
  </si>
  <si>
    <t>proch</t>
  </si>
  <si>
    <t>Desasseis</t>
  </si>
  <si>
    <t>Prova prática</t>
  </si>
  <si>
    <t>abril</t>
  </si>
  <si>
    <t>junho</t>
  </si>
  <si>
    <t>agosto</t>
  </si>
  <si>
    <t>outubro</t>
  </si>
  <si>
    <t>dezembro</t>
  </si>
  <si>
    <t>fevereiro</t>
  </si>
  <si>
    <t>janeiro</t>
  </si>
  <si>
    <t>março</t>
  </si>
  <si>
    <t>maio</t>
  </si>
  <si>
    <t>julho</t>
  </si>
  <si>
    <t>setembro</t>
  </si>
  <si>
    <t>novembro</t>
  </si>
  <si>
    <t>Nome mês</t>
  </si>
  <si>
    <t>Número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</si>
</sst>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D242-E107-437D-9117-4F8046E4E52C}">
  <dimension ref="A2:U33"/>
  <sheetViews>
    <sheetView tabSelected="1" workbookViewId="0">
      <selection activeCell="I3" sqref="I3"/>
    </sheetView>
  </sheetViews>
  <sheetFormatPr defaultRowHeight="15" x14ac:dyDescent="0.25"/>
  <cols>
    <col min="1" max="1" width="14.42578125" style="2" customWidth="1"/>
    <col min="2" max="9" width="15.85546875" style="1" customWidth="1"/>
    <col min="14" max="14" width="10.5703125" bestFit="1" customWidth="1"/>
    <col min="15" max="15" width="12.42578125" bestFit="1" customWidth="1"/>
    <col min="17" max="18" width="10.5703125" bestFit="1" customWidth="1"/>
    <col min="21" max="21" width="12.42578125" bestFit="1" customWidth="1"/>
  </cols>
  <sheetData>
    <row r="2" spans="1:21" s="2" customFormat="1" ht="31.5" x14ac:dyDescent="0.25">
      <c r="A2" s="11"/>
      <c r="B2" s="12" t="s">
        <v>2</v>
      </c>
      <c r="C2" s="29" t="s">
        <v>37</v>
      </c>
      <c r="D2" s="30" t="s">
        <v>38</v>
      </c>
      <c r="E2" s="12" t="s">
        <v>3</v>
      </c>
      <c r="F2" s="29" t="s">
        <v>39</v>
      </c>
      <c r="G2" s="30" t="s">
        <v>40</v>
      </c>
      <c r="H2" s="29" t="s">
        <v>41</v>
      </c>
      <c r="I2" s="30" t="s">
        <v>53</v>
      </c>
      <c r="J2" s="7"/>
      <c r="L2" s="28">
        <v>1</v>
      </c>
      <c r="M2" s="28">
        <v>2</v>
      </c>
      <c r="N2" s="28">
        <v>3</v>
      </c>
      <c r="O2" s="28">
        <v>4</v>
      </c>
      <c r="Q2" s="31" t="s">
        <v>65</v>
      </c>
    </row>
    <row r="3" spans="1:21" ht="15.75" x14ac:dyDescent="0.25">
      <c r="A3" s="11" t="s">
        <v>5</v>
      </c>
      <c r="B3" s="8">
        <v>9</v>
      </c>
      <c r="C3" s="8" t="str">
        <f t="shared" ref="C3:C6" si="0">IF(B3&lt;10,"Reprovado","Aprovado")</f>
        <v>Reprovado</v>
      </c>
      <c r="D3" s="8" t="str">
        <f>IF(B3&lt;8,"Reprovado",IF(B3&gt;12,"Aprovado","Prova Prática"))</f>
        <v>Prova Prática</v>
      </c>
      <c r="E3" s="8" t="str">
        <f>VLOOKUP(B3,numeros,2)</f>
        <v>Nove</v>
      </c>
      <c r="F3" s="8" t="str">
        <f>VLOOKUP(B3,numeros,3)</f>
        <v>Reprovado</v>
      </c>
      <c r="G3" s="8" t="str">
        <f>VLOOKUP(B3,numeros,4)</f>
        <v>Prova Prática</v>
      </c>
      <c r="H3" s="8" t="str">
        <f>HLOOKUP(B3,numeros1h,2)</f>
        <v>Reprovado</v>
      </c>
      <c r="I3" s="8" t="str">
        <f>VLOOKUP(B3,numerosv2,2)</f>
        <v>Prova prática</v>
      </c>
      <c r="L3" s="1">
        <v>1</v>
      </c>
      <c r="M3" s="1" t="s">
        <v>4</v>
      </c>
      <c r="N3" s="1" t="s">
        <v>61</v>
      </c>
      <c r="O3" s="1" t="s">
        <v>61</v>
      </c>
      <c r="Q3">
        <v>1</v>
      </c>
      <c r="R3" s="1" t="s">
        <v>61</v>
      </c>
      <c r="T3">
        <v>1</v>
      </c>
      <c r="U3" t="s">
        <v>61</v>
      </c>
    </row>
    <row r="4" spans="1:21" ht="15.75" x14ac:dyDescent="0.25">
      <c r="A4" s="11" t="s">
        <v>8</v>
      </c>
      <c r="B4" s="8">
        <v>1</v>
      </c>
      <c r="C4" s="8" t="str">
        <f t="shared" si="0"/>
        <v>Reprovado</v>
      </c>
      <c r="D4" s="8" t="str">
        <f t="shared" ref="D4:D16" si="1">IF(B4&lt;8,"Reprovado",IF(B4&gt;12,"Aprovado","Prova Prática"))</f>
        <v>Reprovado</v>
      </c>
      <c r="E4" s="8" t="str">
        <f>VLOOKUP(B4,numeros,2)</f>
        <v>Um</v>
      </c>
      <c r="F4" s="8" t="str">
        <f>VLOOKUP(B4,numeros,3)</f>
        <v>Reprovado</v>
      </c>
      <c r="G4" s="8" t="str">
        <f>VLOOKUP(B4,numeros,4)</f>
        <v>Reprovado</v>
      </c>
      <c r="H4" s="8" t="str">
        <f>HLOOKUP(B4,numeros1h,2)</f>
        <v>Reprovado</v>
      </c>
      <c r="I4" s="8" t="str">
        <f>VLOOKUP(B4,numerosv2,2)</f>
        <v>Reprovado</v>
      </c>
      <c r="L4" s="1">
        <v>2</v>
      </c>
      <c r="M4" s="1" t="s">
        <v>7</v>
      </c>
      <c r="N4" s="1" t="s">
        <v>61</v>
      </c>
      <c r="O4" s="1" t="s">
        <v>61</v>
      </c>
      <c r="Q4">
        <v>10</v>
      </c>
      <c r="R4" s="1" t="s">
        <v>60</v>
      </c>
      <c r="T4">
        <v>8</v>
      </c>
      <c r="U4" t="s">
        <v>68</v>
      </c>
    </row>
    <row r="5" spans="1:21" ht="15.75" x14ac:dyDescent="0.25">
      <c r="A5" s="11" t="s">
        <v>10</v>
      </c>
      <c r="B5" s="8">
        <v>15</v>
      </c>
      <c r="C5" s="8" t="str">
        <f t="shared" si="0"/>
        <v>Aprovado</v>
      </c>
      <c r="D5" s="8" t="str">
        <f t="shared" si="1"/>
        <v>Aprovado</v>
      </c>
      <c r="E5" s="8" t="str">
        <f>VLOOKUP(B5,numeros,2)</f>
        <v>Quinze</v>
      </c>
      <c r="F5" s="8" t="str">
        <f>VLOOKUP(B5,numeros,3)</f>
        <v>Aprovado</v>
      </c>
      <c r="G5" s="8" t="str">
        <f>VLOOKUP(B5,numeros,4)</f>
        <v>Aprovado</v>
      </c>
      <c r="H5" s="8" t="str">
        <f>HLOOKUP(B5,numeros1h,2)</f>
        <v>Aprovado</v>
      </c>
      <c r="I5" s="8" t="str">
        <f>VLOOKUP(B5,numerosv2,2)</f>
        <v>Aprovado</v>
      </c>
      <c r="L5" s="1">
        <v>3</v>
      </c>
      <c r="M5" s="1" t="s">
        <v>9</v>
      </c>
      <c r="N5" s="1" t="s">
        <v>61</v>
      </c>
      <c r="O5" s="1" t="s">
        <v>61</v>
      </c>
      <c r="Q5" s="31" t="s">
        <v>66</v>
      </c>
      <c r="T5">
        <v>13</v>
      </c>
      <c r="U5" t="s">
        <v>60</v>
      </c>
    </row>
    <row r="6" spans="1:21" ht="15.75" x14ac:dyDescent="0.25">
      <c r="A6" s="11" t="s">
        <v>13</v>
      </c>
      <c r="B6" s="8">
        <v>10</v>
      </c>
      <c r="C6" s="8" t="str">
        <f t="shared" si="0"/>
        <v>Aprovado</v>
      </c>
      <c r="D6" s="8" t="str">
        <f t="shared" si="1"/>
        <v>Prova Prática</v>
      </c>
      <c r="E6" s="8" t="str">
        <f>VLOOKUP(B6,numeros,2)</f>
        <v>Dez</v>
      </c>
      <c r="F6" s="8" t="str">
        <f>VLOOKUP(B6,numeros,3)</f>
        <v>Aprovado</v>
      </c>
      <c r="G6" s="8" t="str">
        <f>VLOOKUP(B6,numeros,4)</f>
        <v>Prova Prática</v>
      </c>
      <c r="H6" s="8" t="str">
        <f>HLOOKUP(B6,numeros1h,2)</f>
        <v>Aprovado</v>
      </c>
      <c r="I6" s="8" t="str">
        <f>VLOOKUP(B6,numerosv2,2)</f>
        <v>Prova prática</v>
      </c>
      <c r="L6" s="1">
        <v>4</v>
      </c>
      <c r="M6" s="1" t="s">
        <v>12</v>
      </c>
      <c r="N6" s="1" t="s">
        <v>61</v>
      </c>
      <c r="O6" s="1" t="s">
        <v>61</v>
      </c>
      <c r="Q6">
        <v>1</v>
      </c>
      <c r="R6">
        <v>10</v>
      </c>
    </row>
    <row r="7" spans="1:21" ht="15.75" x14ac:dyDescent="0.25">
      <c r="A7" s="11" t="s">
        <v>16</v>
      </c>
      <c r="B7" s="8">
        <v>9</v>
      </c>
      <c r="C7" s="8" t="str">
        <f>IF(B7&lt;10,"Reprovado","Aprovado")</f>
        <v>Reprovado</v>
      </c>
      <c r="D7" s="8" t="str">
        <f t="shared" si="1"/>
        <v>Prova Prática</v>
      </c>
      <c r="E7" s="8" t="str">
        <f>VLOOKUP(B7,numeros,2)</f>
        <v>Nove</v>
      </c>
      <c r="F7" s="8" t="str">
        <f>VLOOKUP(B7,numeros,3)</f>
        <v>Reprovado</v>
      </c>
      <c r="G7" s="8" t="str">
        <f>VLOOKUP(B7,numeros,4)</f>
        <v>Prova Prática</v>
      </c>
      <c r="H7" s="8" t="str">
        <f>HLOOKUP(B7,numeros1h,2)</f>
        <v>Reprovado</v>
      </c>
      <c r="I7" s="8" t="str">
        <f>VLOOKUP(B7,numerosv2,2)</f>
        <v>Prova prática</v>
      </c>
      <c r="L7" s="1">
        <v>5</v>
      </c>
      <c r="M7" s="1" t="s">
        <v>15</v>
      </c>
      <c r="N7" s="1" t="s">
        <v>61</v>
      </c>
      <c r="O7" s="1" t="s">
        <v>61</v>
      </c>
      <c r="Q7" s="1" t="s">
        <v>61</v>
      </c>
      <c r="R7" s="1" t="s">
        <v>60</v>
      </c>
    </row>
    <row r="8" spans="1:21" ht="15.75" x14ac:dyDescent="0.25">
      <c r="A8" s="11" t="s">
        <v>18</v>
      </c>
      <c r="B8" s="8">
        <v>7</v>
      </c>
      <c r="C8" s="8" t="str">
        <f t="shared" ref="C8:C17" si="2">IF(B8&lt;10,"Reprovado","Aprovado")</f>
        <v>Reprovado</v>
      </c>
      <c r="D8" s="8" t="str">
        <f t="shared" si="1"/>
        <v>Reprovado</v>
      </c>
      <c r="E8" s="8" t="str">
        <f>VLOOKUP(B8,numeros,2)</f>
        <v>Sete</v>
      </c>
      <c r="F8" s="8" t="str">
        <f>VLOOKUP(B8,numeros,3)</f>
        <v>Reprovado</v>
      </c>
      <c r="G8" s="8" t="str">
        <f>VLOOKUP(B8,numeros,4)</f>
        <v>Reprovado</v>
      </c>
      <c r="H8" s="8" t="str">
        <f>HLOOKUP(B8,numeros1h,2)</f>
        <v>Reprovado</v>
      </c>
      <c r="I8" s="8" t="str">
        <f>VLOOKUP(B8,numerosv2,2)</f>
        <v>Reprovado</v>
      </c>
      <c r="L8" s="1">
        <v>6</v>
      </c>
      <c r="M8" s="1" t="s">
        <v>17</v>
      </c>
      <c r="N8" s="1" t="s">
        <v>61</v>
      </c>
      <c r="O8" s="1" t="s">
        <v>61</v>
      </c>
    </row>
    <row r="9" spans="1:21" ht="15.75" x14ac:dyDescent="0.25">
      <c r="A9" s="11" t="s">
        <v>20</v>
      </c>
      <c r="B9" s="8">
        <v>14</v>
      </c>
      <c r="C9" s="8" t="str">
        <f t="shared" si="2"/>
        <v>Aprovado</v>
      </c>
      <c r="D9" s="8" t="str">
        <f t="shared" si="1"/>
        <v>Aprovado</v>
      </c>
      <c r="E9" s="8" t="str">
        <f>VLOOKUP(B9,numeros,2)</f>
        <v>Catorze</v>
      </c>
      <c r="F9" s="8" t="str">
        <f>VLOOKUP(B9,numeros,3)</f>
        <v>Aprovado</v>
      </c>
      <c r="G9" s="8" t="str">
        <f>VLOOKUP(B9,numeros,4)</f>
        <v>Aprovado</v>
      </c>
      <c r="H9" s="8" t="str">
        <f>HLOOKUP(B9,numeros1h,2)</f>
        <v>Aprovado</v>
      </c>
      <c r="I9" s="8" t="str">
        <f>VLOOKUP(B9,numerosv2,2)</f>
        <v>Aprovado</v>
      </c>
      <c r="L9" s="1">
        <v>7</v>
      </c>
      <c r="M9" s="1" t="s">
        <v>19</v>
      </c>
      <c r="N9" s="1" t="s">
        <v>61</v>
      </c>
      <c r="O9" s="1" t="s">
        <v>61</v>
      </c>
    </row>
    <row r="10" spans="1:21" ht="15.75" x14ac:dyDescent="0.25">
      <c r="A10" s="11" t="s">
        <v>23</v>
      </c>
      <c r="B10" s="8">
        <v>11</v>
      </c>
      <c r="C10" s="8" t="str">
        <f t="shared" si="2"/>
        <v>Aprovado</v>
      </c>
      <c r="D10" s="8" t="str">
        <f t="shared" si="1"/>
        <v>Prova Prática</v>
      </c>
      <c r="E10" s="8" t="str">
        <f>VLOOKUP(B10,numeros,2)</f>
        <v>Onze</v>
      </c>
      <c r="F10" s="8" t="str">
        <f>VLOOKUP(B10,numeros,3)</f>
        <v>Aprovado</v>
      </c>
      <c r="G10" s="8" t="str">
        <f>VLOOKUP(B10,numeros,4)</f>
        <v>Prova Prática</v>
      </c>
      <c r="H10" s="8" t="str">
        <f>HLOOKUP(B10,numeros1h,2)</f>
        <v>Aprovado</v>
      </c>
      <c r="I10" s="8" t="str">
        <f>VLOOKUP(B10,numerosv2,2)</f>
        <v>Prova prática</v>
      </c>
      <c r="L10" s="1">
        <v>8</v>
      </c>
      <c r="M10" s="1" t="s">
        <v>22</v>
      </c>
      <c r="N10" s="1" t="s">
        <v>61</v>
      </c>
      <c r="O10" s="1" t="s">
        <v>62</v>
      </c>
    </row>
    <row r="11" spans="1:21" ht="15.75" x14ac:dyDescent="0.25">
      <c r="A11" s="11" t="s">
        <v>25</v>
      </c>
      <c r="B11" s="8">
        <v>17</v>
      </c>
      <c r="C11" s="8" t="str">
        <f t="shared" si="2"/>
        <v>Aprovado</v>
      </c>
      <c r="D11" s="8" t="str">
        <f t="shared" si="1"/>
        <v>Aprovado</v>
      </c>
      <c r="E11" s="8" t="str">
        <f>VLOOKUP(B11,numeros,2)</f>
        <v>Dezassete</v>
      </c>
      <c r="F11" s="8" t="str">
        <f>VLOOKUP(B11,numeros,3)</f>
        <v>Aprovado</v>
      </c>
      <c r="G11" s="8" t="str">
        <f>VLOOKUP(B11,numeros,4)</f>
        <v>Aprovado</v>
      </c>
      <c r="H11" s="8" t="str">
        <f>HLOOKUP(B11,numeros1h,2)</f>
        <v>Aprovado</v>
      </c>
      <c r="I11" s="8" t="str">
        <f>VLOOKUP(B11,numerosv2,2)</f>
        <v>Aprovado</v>
      </c>
      <c r="L11" s="1">
        <v>9</v>
      </c>
      <c r="M11" s="1" t="s">
        <v>6</v>
      </c>
      <c r="N11" s="1" t="s">
        <v>61</v>
      </c>
      <c r="O11" s="1" t="s">
        <v>62</v>
      </c>
    </row>
    <row r="12" spans="1:21" ht="15.75" x14ac:dyDescent="0.25">
      <c r="A12" s="11" t="s">
        <v>27</v>
      </c>
      <c r="B12" s="8">
        <v>9</v>
      </c>
      <c r="C12" s="8" t="str">
        <f t="shared" si="2"/>
        <v>Reprovado</v>
      </c>
      <c r="D12" s="8" t="str">
        <f t="shared" si="1"/>
        <v>Prova Prática</v>
      </c>
      <c r="E12" s="8" t="str">
        <f>VLOOKUP(B12,numeros,2)</f>
        <v>Nove</v>
      </c>
      <c r="F12" s="8" t="str">
        <f>VLOOKUP(B12,numeros,3)</f>
        <v>Reprovado</v>
      </c>
      <c r="G12" s="8" t="str">
        <f>VLOOKUP(B12,numeros,4)</f>
        <v>Prova Prática</v>
      </c>
      <c r="H12" s="8" t="str">
        <f>HLOOKUP(B12,numeros1h,2)</f>
        <v>Reprovado</v>
      </c>
      <c r="I12" s="8" t="str">
        <f>VLOOKUP(B12,numerosv2,2)</f>
        <v>Prova prática</v>
      </c>
      <c r="L12" s="1">
        <v>10</v>
      </c>
      <c r="M12" s="1" t="s">
        <v>14</v>
      </c>
      <c r="N12" s="1" t="s">
        <v>60</v>
      </c>
      <c r="O12" s="1" t="s">
        <v>62</v>
      </c>
    </row>
    <row r="13" spans="1:21" ht="15.75" x14ac:dyDescent="0.25">
      <c r="A13" s="11" t="s">
        <v>28</v>
      </c>
      <c r="B13" s="8">
        <v>14</v>
      </c>
      <c r="C13" s="8" t="str">
        <f t="shared" si="2"/>
        <v>Aprovado</v>
      </c>
      <c r="D13" s="8" t="str">
        <f t="shared" si="1"/>
        <v>Aprovado</v>
      </c>
      <c r="E13" s="8" t="str">
        <f>VLOOKUP(B13,numeros,2)</f>
        <v>Catorze</v>
      </c>
      <c r="F13" s="8" t="str">
        <f>VLOOKUP(B13,numeros,3)</f>
        <v>Aprovado</v>
      </c>
      <c r="G13" s="8" t="str">
        <f>VLOOKUP(B13,numeros,4)</f>
        <v>Aprovado</v>
      </c>
      <c r="H13" s="8" t="str">
        <f>HLOOKUP(B13,numeros1h,2)</f>
        <v>Aprovado</v>
      </c>
      <c r="I13" s="8" t="str">
        <f>VLOOKUP(B13,numerosv2,2)</f>
        <v>Aprovado</v>
      </c>
      <c r="L13" s="1">
        <v>11</v>
      </c>
      <c r="M13" s="1" t="s">
        <v>24</v>
      </c>
      <c r="N13" s="1" t="s">
        <v>60</v>
      </c>
      <c r="O13" s="1" t="s">
        <v>62</v>
      </c>
    </row>
    <row r="14" spans="1:21" ht="15.75" x14ac:dyDescent="0.25">
      <c r="A14" s="11" t="s">
        <v>30</v>
      </c>
      <c r="B14" s="8">
        <v>4</v>
      </c>
      <c r="C14" s="8" t="str">
        <f t="shared" si="2"/>
        <v>Reprovado</v>
      </c>
      <c r="D14" s="8" t="str">
        <f t="shared" si="1"/>
        <v>Reprovado</v>
      </c>
      <c r="E14" s="8" t="str">
        <f>VLOOKUP(B14,numeros,2)</f>
        <v>Quatro</v>
      </c>
      <c r="F14" s="8" t="str">
        <f>VLOOKUP(B14,numeros,3)</f>
        <v>Reprovado</v>
      </c>
      <c r="G14" s="8" t="str">
        <f>VLOOKUP(B14,numeros,4)</f>
        <v>Reprovado</v>
      </c>
      <c r="H14" s="8" t="str">
        <f>HLOOKUP(B14,numeros1h,2)</f>
        <v>Reprovado</v>
      </c>
      <c r="I14" s="8" t="str">
        <f>VLOOKUP(B14,numerosv2,2)</f>
        <v>Reprovado</v>
      </c>
      <c r="L14" s="1">
        <v>12</v>
      </c>
      <c r="M14" s="1" t="s">
        <v>29</v>
      </c>
      <c r="N14" s="1" t="s">
        <v>60</v>
      </c>
      <c r="O14" s="1" t="s">
        <v>62</v>
      </c>
    </row>
    <row r="15" spans="1:21" ht="15.75" x14ac:dyDescent="0.25">
      <c r="A15" s="11" t="s">
        <v>32</v>
      </c>
      <c r="B15" s="8">
        <v>12</v>
      </c>
      <c r="C15" s="8" t="str">
        <f t="shared" si="2"/>
        <v>Aprovado</v>
      </c>
      <c r="D15" s="8" t="str">
        <f t="shared" si="1"/>
        <v>Prova Prática</v>
      </c>
      <c r="E15" s="8" t="str">
        <f>VLOOKUP(B15,numeros,2)</f>
        <v>Doze</v>
      </c>
      <c r="F15" s="8" t="str">
        <f>VLOOKUP(B15,numeros,3)</f>
        <v>Aprovado</v>
      </c>
      <c r="G15" s="8" t="str">
        <f>VLOOKUP(B15,numeros,4)</f>
        <v>Prova Prática</v>
      </c>
      <c r="H15" s="8" t="str">
        <f>HLOOKUP(B15,numeros1h,2)</f>
        <v>Aprovado</v>
      </c>
      <c r="I15" s="8" t="str">
        <f>VLOOKUP(B15,numerosv2,2)</f>
        <v>Prova prática</v>
      </c>
      <c r="L15" s="1">
        <v>13</v>
      </c>
      <c r="M15" s="1" t="s">
        <v>31</v>
      </c>
      <c r="N15" s="1" t="s">
        <v>60</v>
      </c>
      <c r="O15" s="1" t="s">
        <v>60</v>
      </c>
    </row>
    <row r="16" spans="1:21" ht="15.75" x14ac:dyDescent="0.25">
      <c r="A16" s="11" t="s">
        <v>33</v>
      </c>
      <c r="B16" s="8">
        <v>10</v>
      </c>
      <c r="C16" s="8" t="str">
        <f t="shared" si="2"/>
        <v>Aprovado</v>
      </c>
      <c r="D16" s="8" t="str">
        <f t="shared" si="1"/>
        <v>Prova Prática</v>
      </c>
      <c r="E16" s="8" t="str">
        <f>VLOOKUP(B16,numeros,2)</f>
        <v>Dez</v>
      </c>
      <c r="F16" s="8" t="str">
        <f>VLOOKUP(B16,numeros,3)</f>
        <v>Aprovado</v>
      </c>
      <c r="G16" s="8" t="str">
        <f>VLOOKUP(B16,numeros,4)</f>
        <v>Prova Prática</v>
      </c>
      <c r="H16" s="8" t="str">
        <f>HLOOKUP(B16,numeros1h,2)</f>
        <v>Aprovado</v>
      </c>
      <c r="I16" s="8" t="str">
        <f>VLOOKUP(B16,numerosv2,2)</f>
        <v>Prova prática</v>
      </c>
      <c r="L16" s="1">
        <v>14</v>
      </c>
      <c r="M16" s="1" t="s">
        <v>21</v>
      </c>
      <c r="N16" s="1" t="s">
        <v>60</v>
      </c>
      <c r="O16" s="1" t="s">
        <v>60</v>
      </c>
    </row>
    <row r="17" spans="1:15" ht="15.75" x14ac:dyDescent="0.25">
      <c r="A17" s="9"/>
      <c r="B17" s="10"/>
      <c r="C17" s="10"/>
      <c r="D17" s="10"/>
      <c r="E17" s="10"/>
      <c r="F17" s="10"/>
      <c r="G17" s="10"/>
      <c r="H17" s="10"/>
      <c r="I17" s="10"/>
      <c r="L17" s="1">
        <v>15</v>
      </c>
      <c r="M17" s="1" t="s">
        <v>11</v>
      </c>
      <c r="N17" s="1" t="s">
        <v>60</v>
      </c>
      <c r="O17" s="1" t="s">
        <v>60</v>
      </c>
    </row>
    <row r="18" spans="1:15" x14ac:dyDescent="0.25">
      <c r="L18" s="1">
        <v>16</v>
      </c>
      <c r="M18" s="1" t="s">
        <v>67</v>
      </c>
      <c r="N18" s="1" t="s">
        <v>60</v>
      </c>
      <c r="O18" s="1" t="s">
        <v>60</v>
      </c>
    </row>
    <row r="19" spans="1:15" ht="15.75" x14ac:dyDescent="0.25">
      <c r="A19" s="11" t="s">
        <v>81</v>
      </c>
      <c r="B19" s="12" t="s">
        <v>82</v>
      </c>
      <c r="L19" s="1">
        <v>17</v>
      </c>
      <c r="M19" s="1" t="s">
        <v>26</v>
      </c>
      <c r="N19" s="1" t="s">
        <v>60</v>
      </c>
      <c r="O19" s="1" t="s">
        <v>60</v>
      </c>
    </row>
    <row r="20" spans="1:15" ht="15.75" x14ac:dyDescent="0.25">
      <c r="A20" s="11" t="s">
        <v>69</v>
      </c>
      <c r="B20" s="32">
        <f>VLOOKUP(A20,meses,2,0)</f>
        <v>4</v>
      </c>
      <c r="L20" s="1">
        <v>18</v>
      </c>
      <c r="M20" s="1" t="s">
        <v>34</v>
      </c>
      <c r="N20" s="1" t="s">
        <v>60</v>
      </c>
      <c r="O20" s="1" t="s">
        <v>60</v>
      </c>
    </row>
    <row r="21" spans="1:15" ht="15.75" x14ac:dyDescent="0.25">
      <c r="A21" s="11" t="s">
        <v>70</v>
      </c>
      <c r="B21" s="32">
        <f>VLOOKUP(A21,meses,2,0)</f>
        <v>6</v>
      </c>
      <c r="L21" s="1">
        <v>19</v>
      </c>
      <c r="M21" s="1" t="s">
        <v>35</v>
      </c>
      <c r="N21" s="1" t="s">
        <v>60</v>
      </c>
      <c r="O21" s="1" t="s">
        <v>60</v>
      </c>
    </row>
    <row r="22" spans="1:15" ht="15.75" x14ac:dyDescent="0.25">
      <c r="A22" s="11" t="s">
        <v>71</v>
      </c>
      <c r="B22" s="32">
        <f>VLOOKUP(A22,meses,2,0)</f>
        <v>8</v>
      </c>
      <c r="F22" s="1" t="s">
        <v>75</v>
      </c>
      <c r="G22" s="1">
        <v>1</v>
      </c>
      <c r="L22" s="1">
        <v>20</v>
      </c>
      <c r="M22" s="1" t="s">
        <v>36</v>
      </c>
      <c r="N22" s="1" t="s">
        <v>60</v>
      </c>
      <c r="O22" s="1" t="s">
        <v>60</v>
      </c>
    </row>
    <row r="23" spans="1:15" ht="15.75" x14ac:dyDescent="0.25">
      <c r="A23" s="11" t="s">
        <v>72</v>
      </c>
      <c r="B23" s="32">
        <f>VLOOKUP(A23,meses,2,0)</f>
        <v>10</v>
      </c>
      <c r="F23" s="1" t="s">
        <v>74</v>
      </c>
      <c r="G23" s="1">
        <v>2</v>
      </c>
    </row>
    <row r="24" spans="1:15" ht="15.75" x14ac:dyDescent="0.25">
      <c r="A24" s="11" t="s">
        <v>73</v>
      </c>
      <c r="B24" s="32">
        <f>VLOOKUP(A24,meses,2,0)</f>
        <v>12</v>
      </c>
      <c r="F24" s="1" t="s">
        <v>76</v>
      </c>
      <c r="G24" s="1">
        <v>3</v>
      </c>
    </row>
    <row r="25" spans="1:15" ht="15.75" x14ac:dyDescent="0.25">
      <c r="A25" s="11" t="s">
        <v>74</v>
      </c>
      <c r="B25" s="32">
        <f>VLOOKUP(A25,meses,2,0)</f>
        <v>2</v>
      </c>
      <c r="F25" s="1" t="s">
        <v>69</v>
      </c>
      <c r="G25" s="1">
        <v>4</v>
      </c>
    </row>
    <row r="26" spans="1:15" ht="15.75" x14ac:dyDescent="0.25">
      <c r="A26" s="11" t="s">
        <v>69</v>
      </c>
      <c r="B26" s="32">
        <f>VLOOKUP(A26,meses,2,0)</f>
        <v>4</v>
      </c>
      <c r="F26" s="1" t="s">
        <v>77</v>
      </c>
      <c r="G26" s="1">
        <v>5</v>
      </c>
    </row>
    <row r="27" spans="1:15" ht="15.75" x14ac:dyDescent="0.25">
      <c r="A27" s="11" t="s">
        <v>70</v>
      </c>
      <c r="B27" s="32">
        <f>VLOOKUP(A27,meses,2,0)</f>
        <v>6</v>
      </c>
      <c r="F27" s="1" t="s">
        <v>70</v>
      </c>
      <c r="G27" s="1">
        <v>6</v>
      </c>
    </row>
    <row r="28" spans="1:15" ht="15.75" x14ac:dyDescent="0.25">
      <c r="A28" s="11" t="s">
        <v>71</v>
      </c>
      <c r="B28" s="32">
        <f>VLOOKUP(A28,meses,2,0)</f>
        <v>8</v>
      </c>
      <c r="F28" s="1" t="s">
        <v>78</v>
      </c>
      <c r="G28" s="1">
        <v>7</v>
      </c>
    </row>
    <row r="29" spans="1:15" ht="15.75" x14ac:dyDescent="0.25">
      <c r="A29" s="11" t="s">
        <v>72</v>
      </c>
      <c r="B29" s="32">
        <f>VLOOKUP(A29,meses,2,0)</f>
        <v>10</v>
      </c>
      <c r="F29" s="1" t="s">
        <v>71</v>
      </c>
      <c r="G29" s="1">
        <v>8</v>
      </c>
    </row>
    <row r="30" spans="1:15" ht="15.75" x14ac:dyDescent="0.25">
      <c r="A30" s="11" t="s">
        <v>73</v>
      </c>
      <c r="B30" s="32">
        <f>VLOOKUP(A30,meses,2,0)</f>
        <v>12</v>
      </c>
      <c r="F30" s="1" t="s">
        <v>79</v>
      </c>
      <c r="G30" s="1">
        <v>9</v>
      </c>
    </row>
    <row r="31" spans="1:15" ht="15.75" x14ac:dyDescent="0.25">
      <c r="A31" s="11" t="s">
        <v>74</v>
      </c>
      <c r="B31" s="32">
        <f>VLOOKUP(A31,meses,2,0)</f>
        <v>2</v>
      </c>
      <c r="F31" s="1" t="s">
        <v>72</v>
      </c>
      <c r="G31" s="1">
        <v>10</v>
      </c>
    </row>
    <row r="32" spans="1:15" x14ac:dyDescent="0.25">
      <c r="A32" s="1"/>
      <c r="F32" s="1" t="s">
        <v>80</v>
      </c>
      <c r="G32" s="1">
        <v>11</v>
      </c>
    </row>
    <row r="33" spans="1:7" x14ac:dyDescent="0.25">
      <c r="A33" s="1"/>
      <c r="F33" s="1" t="s">
        <v>73</v>
      </c>
      <c r="G33" s="1">
        <v>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CD36-09EE-482D-8F4A-8353E6D1843E}">
  <dimension ref="A1:AC34"/>
  <sheetViews>
    <sheetView workbookViewId="0">
      <selection activeCell="T5" sqref="T5:U23"/>
    </sheetView>
  </sheetViews>
  <sheetFormatPr defaultRowHeight="15" x14ac:dyDescent="0.25"/>
  <cols>
    <col min="10" max="10" width="11.85546875" customWidth="1"/>
    <col min="13" max="13" width="12.140625" customWidth="1"/>
  </cols>
  <sheetData>
    <row r="1" spans="2:29" ht="18.75" x14ac:dyDescent="0.3">
      <c r="B1" s="13" t="s">
        <v>59</v>
      </c>
      <c r="J1" s="14" t="s">
        <v>0</v>
      </c>
      <c r="K1" s="14"/>
      <c r="L1" s="15"/>
      <c r="M1" s="14" t="s">
        <v>1</v>
      </c>
    </row>
    <row r="3" spans="2:29" ht="15.75" x14ac:dyDescent="0.25">
      <c r="B3" s="4" t="s">
        <v>42</v>
      </c>
      <c r="J3" s="27" t="s">
        <v>57</v>
      </c>
      <c r="K3" s="27"/>
      <c r="L3" s="5"/>
      <c r="M3" s="27" t="s">
        <v>56</v>
      </c>
      <c r="N3" s="27"/>
      <c r="O3" s="5"/>
      <c r="P3" s="5"/>
      <c r="Q3" s="5"/>
    </row>
    <row r="4" spans="2:29" ht="15.75" x14ac:dyDescent="0.25">
      <c r="J4" s="5"/>
      <c r="K4" s="5"/>
      <c r="L4" s="5"/>
      <c r="M4" s="5"/>
      <c r="N4" s="5"/>
      <c r="O4" s="5"/>
      <c r="P4" s="5"/>
      <c r="Q4" s="5"/>
    </row>
    <row r="5" spans="2:29" ht="18.75" x14ac:dyDescent="0.3">
      <c r="B5" s="6" t="s">
        <v>46</v>
      </c>
      <c r="J5" s="27" t="s">
        <v>47</v>
      </c>
      <c r="K5" s="27"/>
      <c r="L5" s="27"/>
      <c r="M5" s="27"/>
      <c r="N5" s="27"/>
      <c r="O5" s="27"/>
      <c r="P5" s="5"/>
      <c r="Q5" s="5"/>
      <c r="T5">
        <v>1</v>
      </c>
      <c r="U5" t="s">
        <v>4</v>
      </c>
    </row>
    <row r="6" spans="2:29" ht="15.75" x14ac:dyDescent="0.25">
      <c r="B6" s="4" t="s">
        <v>43</v>
      </c>
      <c r="C6" s="5"/>
      <c r="D6" s="5"/>
      <c r="E6" s="5"/>
      <c r="F6" s="5"/>
      <c r="G6" s="5"/>
      <c r="H6" s="5"/>
      <c r="J6" s="5"/>
      <c r="K6" s="5"/>
      <c r="L6" s="5"/>
      <c r="M6" s="5"/>
      <c r="N6" s="5"/>
      <c r="O6" s="5"/>
      <c r="P6" s="5"/>
      <c r="Q6" s="5"/>
      <c r="T6">
        <v>2</v>
      </c>
      <c r="U6" t="s">
        <v>7</v>
      </c>
    </row>
    <row r="7" spans="2:29" ht="15.75" x14ac:dyDescent="0.25">
      <c r="B7" s="16" t="s">
        <v>44</v>
      </c>
      <c r="C7" s="16"/>
      <c r="D7" s="16"/>
      <c r="E7" s="16"/>
      <c r="F7" s="16"/>
      <c r="G7" s="16"/>
      <c r="H7" s="16"/>
      <c r="J7" s="25" t="s">
        <v>58</v>
      </c>
      <c r="K7" s="25"/>
      <c r="L7" s="25"/>
      <c r="M7" s="25"/>
      <c r="N7" s="25"/>
      <c r="O7" s="25"/>
      <c r="P7" s="25"/>
      <c r="Q7" s="5"/>
      <c r="T7">
        <v>3</v>
      </c>
      <c r="U7" t="s">
        <v>9</v>
      </c>
      <c r="W7" s="2"/>
    </row>
    <row r="8" spans="2:29" ht="15.75" x14ac:dyDescent="0.25">
      <c r="B8" s="16"/>
      <c r="C8" s="16"/>
      <c r="D8" s="16"/>
      <c r="E8" s="16"/>
      <c r="F8" s="16"/>
      <c r="G8" s="16"/>
      <c r="H8" s="16"/>
      <c r="J8" s="5"/>
      <c r="K8" s="5"/>
      <c r="L8" s="5"/>
      <c r="M8" s="5"/>
      <c r="N8" s="5"/>
      <c r="O8" s="5"/>
      <c r="P8" s="5"/>
      <c r="Q8" s="5"/>
      <c r="T8">
        <v>4</v>
      </c>
      <c r="U8" t="s">
        <v>12</v>
      </c>
      <c r="W8" s="3"/>
      <c r="X8" s="3"/>
      <c r="Y8" s="3"/>
      <c r="Z8" s="3"/>
      <c r="AA8" s="3"/>
      <c r="AB8" s="3"/>
      <c r="AC8" s="3"/>
    </row>
    <row r="9" spans="2:29" ht="18.75" x14ac:dyDescent="0.3">
      <c r="B9" s="5"/>
      <c r="C9" s="5"/>
      <c r="D9" s="5"/>
      <c r="E9" s="5"/>
      <c r="F9" s="5"/>
      <c r="G9" s="5"/>
      <c r="H9" s="5"/>
      <c r="J9" s="26" t="s">
        <v>46</v>
      </c>
      <c r="K9" s="26"/>
      <c r="L9" s="5"/>
      <c r="M9" s="5"/>
      <c r="N9" s="5"/>
      <c r="O9" s="5"/>
      <c r="P9" s="5"/>
      <c r="Q9" s="5"/>
      <c r="T9">
        <v>5</v>
      </c>
      <c r="U9" t="s">
        <v>15</v>
      </c>
      <c r="W9" s="3"/>
      <c r="X9" s="3"/>
      <c r="Y9" s="3"/>
      <c r="Z9" s="3"/>
      <c r="AA9" s="3"/>
      <c r="AB9" s="3"/>
      <c r="AC9" s="3"/>
    </row>
    <row r="10" spans="2:29" ht="15.75" x14ac:dyDescent="0.25">
      <c r="B10" s="4" t="s">
        <v>45</v>
      </c>
      <c r="C10" s="5"/>
      <c r="D10" s="5"/>
      <c r="E10" s="5"/>
      <c r="F10" s="5"/>
      <c r="G10" s="5"/>
      <c r="H10" s="5"/>
      <c r="K10" s="5"/>
      <c r="L10" s="5"/>
      <c r="M10" s="5"/>
      <c r="N10" s="5"/>
      <c r="O10" s="5"/>
      <c r="P10" s="5"/>
      <c r="Q10" s="5"/>
      <c r="T10">
        <v>6</v>
      </c>
      <c r="U10" t="s">
        <v>17</v>
      </c>
    </row>
    <row r="11" spans="2:29" ht="15.75" x14ac:dyDescent="0.25">
      <c r="B11" s="16" t="s">
        <v>55</v>
      </c>
      <c r="C11" s="16"/>
      <c r="D11" s="16"/>
      <c r="E11" s="16"/>
      <c r="F11" s="16"/>
      <c r="G11" s="16"/>
      <c r="H11" s="16"/>
      <c r="J11" s="4" t="s">
        <v>3</v>
      </c>
      <c r="Q11" s="5"/>
      <c r="T11">
        <v>7</v>
      </c>
      <c r="U11" t="s">
        <v>19</v>
      </c>
      <c r="W11" s="2"/>
    </row>
    <row r="12" spans="2:29" ht="15" customHeight="1" x14ac:dyDescent="0.25">
      <c r="B12" s="16"/>
      <c r="C12" s="16"/>
      <c r="D12" s="16"/>
      <c r="E12" s="16"/>
      <c r="F12" s="16"/>
      <c r="G12" s="16"/>
      <c r="H12" s="16"/>
      <c r="J12" s="16" t="s">
        <v>48</v>
      </c>
      <c r="K12" s="16"/>
      <c r="L12" s="16"/>
      <c r="M12" s="16"/>
      <c r="N12" s="16"/>
      <c r="O12" s="16"/>
      <c r="P12" s="16"/>
      <c r="Q12" s="5"/>
      <c r="T12">
        <v>8</v>
      </c>
      <c r="U12" t="s">
        <v>22</v>
      </c>
      <c r="W12" s="3"/>
      <c r="X12" s="3"/>
      <c r="Y12" s="3"/>
      <c r="Z12" s="3"/>
      <c r="AA12" s="3"/>
      <c r="AB12" s="3"/>
      <c r="AC12" s="3"/>
    </row>
    <row r="13" spans="2:29" ht="15.75" x14ac:dyDescent="0.25">
      <c r="B13" s="16"/>
      <c r="C13" s="16"/>
      <c r="D13" s="16"/>
      <c r="E13" s="16"/>
      <c r="F13" s="16"/>
      <c r="G13" s="16"/>
      <c r="H13" s="16"/>
      <c r="J13" s="16"/>
      <c r="K13" s="16"/>
      <c r="L13" s="16"/>
      <c r="M13" s="16"/>
      <c r="N13" s="16"/>
      <c r="O13" s="16"/>
      <c r="P13" s="16"/>
      <c r="Q13" s="5"/>
      <c r="T13">
        <v>9</v>
      </c>
      <c r="U13" t="s">
        <v>6</v>
      </c>
      <c r="W13" s="3"/>
      <c r="X13" s="3"/>
      <c r="Y13" s="3"/>
      <c r="Z13" s="3"/>
      <c r="AA13" s="3"/>
      <c r="AB13" s="3"/>
      <c r="AC13" s="3"/>
    </row>
    <row r="14" spans="2:29" ht="15.75" x14ac:dyDescent="0.25">
      <c r="J14" s="5"/>
      <c r="K14" s="5" t="s">
        <v>49</v>
      </c>
      <c r="L14" s="5"/>
      <c r="M14" s="10" t="s">
        <v>2</v>
      </c>
      <c r="N14" s="10" t="s">
        <v>3</v>
      </c>
      <c r="O14" s="5"/>
      <c r="P14" s="5"/>
      <c r="Q14" s="5"/>
      <c r="T14">
        <v>10</v>
      </c>
      <c r="U14" t="s">
        <v>14</v>
      </c>
      <c r="W14" s="3"/>
      <c r="X14" s="3"/>
      <c r="Y14" s="3"/>
      <c r="Z14" s="3"/>
      <c r="AA14" s="3"/>
      <c r="AB14" s="3"/>
      <c r="AC14" s="3"/>
    </row>
    <row r="15" spans="2:29" ht="15.75" x14ac:dyDescent="0.25">
      <c r="B15" s="1"/>
      <c r="C15" s="1"/>
      <c r="D15" s="1"/>
      <c r="E15" s="1" t="s">
        <v>2</v>
      </c>
      <c r="F15" s="1"/>
      <c r="G15" s="1"/>
      <c r="H15" s="1"/>
      <c r="J15" s="5"/>
      <c r="K15" s="5"/>
      <c r="L15" s="5"/>
      <c r="M15" s="10">
        <v>15</v>
      </c>
      <c r="N15" s="10" t="s">
        <v>11</v>
      </c>
      <c r="O15" s="5"/>
      <c r="P15" s="5"/>
      <c r="Q15" s="5"/>
      <c r="T15">
        <v>11</v>
      </c>
      <c r="U15" t="s">
        <v>24</v>
      </c>
      <c r="W15" s="3"/>
      <c r="X15" s="3"/>
      <c r="Y15" s="3"/>
      <c r="Z15" s="3"/>
      <c r="AA15" s="3"/>
      <c r="AB15" s="3"/>
      <c r="AC15" s="3"/>
    </row>
    <row r="16" spans="2:29" ht="15.75" x14ac:dyDescent="0.25">
      <c r="B16" s="19" t="s">
        <v>61</v>
      </c>
      <c r="C16" s="19"/>
      <c r="D16" s="19"/>
      <c r="E16" s="21">
        <v>10</v>
      </c>
      <c r="F16" s="20" t="s">
        <v>60</v>
      </c>
      <c r="G16" s="20"/>
      <c r="H16" s="20"/>
      <c r="J16" s="5"/>
      <c r="K16" s="5"/>
      <c r="L16" s="5"/>
      <c r="M16" s="5"/>
      <c r="N16" s="5"/>
      <c r="O16" s="5"/>
      <c r="P16" s="5"/>
      <c r="Q16" s="5"/>
      <c r="T16">
        <v>12</v>
      </c>
      <c r="U16" t="s">
        <v>29</v>
      </c>
      <c r="W16" s="3"/>
      <c r="X16" s="3"/>
      <c r="Y16" s="3"/>
      <c r="Z16" s="3"/>
      <c r="AA16" s="3"/>
      <c r="AB16" s="3"/>
      <c r="AC16" s="3"/>
    </row>
    <row r="17" spans="1:21" ht="15.75" x14ac:dyDescent="0.25">
      <c r="J17" s="25" t="s">
        <v>52</v>
      </c>
      <c r="K17" s="25"/>
      <c r="L17" s="25"/>
      <c r="M17" s="25"/>
      <c r="N17" s="25"/>
      <c r="O17" s="25"/>
      <c r="P17" s="5"/>
      <c r="Q17" s="5"/>
      <c r="T17">
        <v>13</v>
      </c>
      <c r="U17" t="s">
        <v>31</v>
      </c>
    </row>
    <row r="18" spans="1:21" ht="15.75" x14ac:dyDescent="0.25">
      <c r="B18" s="18" t="s">
        <v>63</v>
      </c>
      <c r="C18" s="18"/>
      <c r="D18" s="18"/>
      <c r="E18" s="18"/>
      <c r="J18" s="5"/>
      <c r="K18" s="5"/>
      <c r="L18" s="5"/>
      <c r="M18" s="5"/>
      <c r="N18" s="5"/>
      <c r="O18" s="5"/>
      <c r="P18" s="5"/>
      <c r="Q18" s="5"/>
      <c r="T18">
        <v>14</v>
      </c>
      <c r="U18" t="s">
        <v>21</v>
      </c>
    </row>
    <row r="19" spans="1:21" ht="15.75" x14ac:dyDescent="0.25">
      <c r="C19" s="1" t="s">
        <v>2</v>
      </c>
      <c r="F19" s="1" t="s">
        <v>2</v>
      </c>
      <c r="J19" s="4" t="s">
        <v>50</v>
      </c>
      <c r="K19" s="5"/>
      <c r="L19" s="5"/>
      <c r="M19" s="5"/>
      <c r="N19" s="5"/>
      <c r="O19" s="5"/>
      <c r="P19" s="5"/>
      <c r="Q19" s="5"/>
      <c r="T19">
        <v>15</v>
      </c>
      <c r="U19" t="s">
        <v>11</v>
      </c>
    </row>
    <row r="20" spans="1:21" ht="15.75" x14ac:dyDescent="0.25">
      <c r="A20" s="22" t="s">
        <v>61</v>
      </c>
      <c r="B20" s="22"/>
      <c r="C20" s="23">
        <v>8</v>
      </c>
      <c r="D20" s="24" t="s">
        <v>62</v>
      </c>
      <c r="E20" s="24"/>
      <c r="F20" s="23">
        <v>12</v>
      </c>
      <c r="G20" s="20" t="s">
        <v>60</v>
      </c>
      <c r="H20" s="20"/>
      <c r="J20" s="16" t="s">
        <v>44</v>
      </c>
      <c r="K20" s="16"/>
      <c r="L20" s="16"/>
      <c r="M20" s="16"/>
      <c r="N20" s="16"/>
      <c r="O20" s="16"/>
      <c r="P20" s="16"/>
      <c r="Q20" s="5"/>
      <c r="T20">
        <v>17</v>
      </c>
      <c r="U20" t="s">
        <v>26</v>
      </c>
    </row>
    <row r="21" spans="1:21" ht="15.75" x14ac:dyDescent="0.25">
      <c r="J21" s="16"/>
      <c r="K21" s="16"/>
      <c r="L21" s="16"/>
      <c r="M21" s="16"/>
      <c r="N21" s="16"/>
      <c r="O21" s="16"/>
      <c r="P21" s="16"/>
      <c r="Q21" s="5"/>
      <c r="T21">
        <v>18</v>
      </c>
      <c r="U21" t="s">
        <v>34</v>
      </c>
    </row>
    <row r="22" spans="1:21" ht="15.75" x14ac:dyDescent="0.25">
      <c r="B22" s="18" t="s">
        <v>64</v>
      </c>
      <c r="C22" s="18"/>
      <c r="D22" s="18"/>
      <c r="E22" s="18"/>
      <c r="F22" s="18"/>
      <c r="G22" s="18"/>
      <c r="H22" s="18"/>
      <c r="J22" s="5"/>
      <c r="K22" s="5"/>
      <c r="L22" s="5"/>
      <c r="M22" s="5"/>
      <c r="N22" s="5"/>
      <c r="O22" s="5"/>
      <c r="P22" s="5"/>
      <c r="Q22" s="5"/>
      <c r="T22">
        <v>19</v>
      </c>
      <c r="U22" t="s">
        <v>35</v>
      </c>
    </row>
    <row r="23" spans="1:21" ht="15.75" x14ac:dyDescent="0.25">
      <c r="J23" s="4" t="s">
        <v>51</v>
      </c>
      <c r="K23" s="5"/>
      <c r="L23" s="5"/>
      <c r="M23" s="5"/>
      <c r="N23" s="5"/>
      <c r="O23" s="5"/>
      <c r="P23" s="5"/>
      <c r="Q23" s="5"/>
      <c r="T23">
        <v>20</v>
      </c>
      <c r="U23" t="s">
        <v>36</v>
      </c>
    </row>
    <row r="24" spans="1:21" ht="15.75" x14ac:dyDescent="0.25">
      <c r="J24" s="16" t="s">
        <v>55</v>
      </c>
      <c r="K24" s="16"/>
      <c r="L24" s="16"/>
      <c r="M24" s="16"/>
      <c r="N24" s="16"/>
      <c r="O24" s="16"/>
      <c r="P24" s="16"/>
      <c r="Q24" s="5"/>
    </row>
    <row r="25" spans="1:21" ht="15.75" x14ac:dyDescent="0.25">
      <c r="J25" s="16"/>
      <c r="K25" s="16"/>
      <c r="L25" s="16"/>
      <c r="M25" s="16"/>
      <c r="N25" s="16"/>
      <c r="O25" s="16"/>
      <c r="P25" s="16"/>
      <c r="Q25" s="5"/>
    </row>
    <row r="26" spans="1:21" ht="15.75" x14ac:dyDescent="0.25">
      <c r="J26" s="16"/>
      <c r="K26" s="16"/>
      <c r="L26" s="16"/>
      <c r="M26" s="16"/>
      <c r="N26" s="16"/>
      <c r="O26" s="16"/>
      <c r="P26" s="16"/>
      <c r="Q26" s="5"/>
    </row>
    <row r="27" spans="1:21" ht="15.75" x14ac:dyDescent="0.25">
      <c r="J27" s="5"/>
      <c r="K27" s="5"/>
      <c r="L27" s="5"/>
      <c r="M27" s="5"/>
      <c r="N27" s="5"/>
      <c r="O27" s="5"/>
      <c r="P27" s="5"/>
      <c r="Q27" s="5"/>
    </row>
    <row r="28" spans="1:21" x14ac:dyDescent="0.25">
      <c r="J28" s="17" t="s">
        <v>54</v>
      </c>
      <c r="K28" s="17"/>
      <c r="L28" s="17"/>
      <c r="M28" s="17"/>
      <c r="N28" s="17"/>
      <c r="O28" s="17"/>
      <c r="P28" s="17"/>
      <c r="Q28" s="17"/>
    </row>
    <row r="29" spans="1:21" x14ac:dyDescent="0.25">
      <c r="J29" s="17"/>
      <c r="K29" s="17"/>
      <c r="L29" s="17"/>
      <c r="M29" s="17"/>
      <c r="N29" s="17"/>
      <c r="O29" s="17"/>
      <c r="P29" s="17"/>
      <c r="Q29" s="17"/>
    </row>
    <row r="30" spans="1:21" x14ac:dyDescent="0.25">
      <c r="J30" s="17"/>
      <c r="K30" s="17"/>
      <c r="L30" s="17"/>
      <c r="M30" s="17"/>
      <c r="N30" s="17"/>
      <c r="O30" s="17"/>
      <c r="P30" s="17"/>
      <c r="Q30" s="17"/>
    </row>
    <row r="31" spans="1:21" x14ac:dyDescent="0.25">
      <c r="J31" s="17"/>
      <c r="K31" s="17"/>
      <c r="L31" s="17"/>
      <c r="M31" s="17"/>
      <c r="N31" s="17"/>
      <c r="O31" s="17"/>
      <c r="P31" s="17"/>
      <c r="Q31" s="17"/>
    </row>
    <row r="32" spans="1:21" ht="15.75" x14ac:dyDescent="0.25">
      <c r="J32" s="5"/>
      <c r="K32" s="5"/>
      <c r="L32" s="5"/>
      <c r="M32" s="5"/>
      <c r="N32" s="5"/>
      <c r="O32" s="5"/>
      <c r="P32" s="5"/>
      <c r="Q32" s="5"/>
    </row>
    <row r="33" spans="10:17" ht="15.75" x14ac:dyDescent="0.25">
      <c r="J33" s="5"/>
      <c r="K33" s="5"/>
      <c r="L33" s="5"/>
      <c r="M33" s="5"/>
      <c r="N33" s="5"/>
      <c r="O33" s="5"/>
      <c r="P33" s="5"/>
      <c r="Q33" s="5"/>
    </row>
    <row r="34" spans="10:17" ht="15.75" x14ac:dyDescent="0.25">
      <c r="J34" s="5"/>
      <c r="K34" s="5"/>
      <c r="L34" s="5"/>
      <c r="M34" s="5"/>
      <c r="N34" s="5"/>
      <c r="O34" s="5"/>
      <c r="P34" s="5"/>
      <c r="Q34" s="5"/>
    </row>
  </sheetData>
  <mergeCells count="19">
    <mergeCell ref="J9:K9"/>
    <mergeCell ref="J3:K3"/>
    <mergeCell ref="M3:N3"/>
    <mergeCell ref="J5:O5"/>
    <mergeCell ref="J20:P21"/>
    <mergeCell ref="J24:P26"/>
    <mergeCell ref="J28:Q31"/>
    <mergeCell ref="B7:H8"/>
    <mergeCell ref="B11:H13"/>
    <mergeCell ref="J12:P13"/>
    <mergeCell ref="B16:D16"/>
    <mergeCell ref="F16:H16"/>
    <mergeCell ref="B18:E18"/>
    <mergeCell ref="A20:B20"/>
    <mergeCell ref="G20:H20"/>
    <mergeCell ref="D20:E20"/>
    <mergeCell ref="B22:H22"/>
    <mergeCell ref="J17:O17"/>
    <mergeCell ref="J7:P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4</vt:i4>
      </vt:variant>
    </vt:vector>
  </HeadingPairs>
  <TitlesOfParts>
    <vt:vector size="6" baseType="lpstr">
      <vt:lpstr>Médias</vt:lpstr>
      <vt:lpstr>Tarefas</vt:lpstr>
      <vt:lpstr>meses</vt:lpstr>
      <vt:lpstr>numeros</vt:lpstr>
      <vt:lpstr>numeros1h</vt:lpstr>
      <vt:lpstr>numerosv2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JPFrada</dc:creator>
  <cp:lastModifiedBy>José Filipe Alves Carneiro</cp:lastModifiedBy>
  <cp:lastPrinted>2022-09-30T14:04:30Z</cp:lastPrinted>
  <dcterms:created xsi:type="dcterms:W3CDTF">2022-09-30T13:50:20Z</dcterms:created>
  <dcterms:modified xsi:type="dcterms:W3CDTF">2024-01-22T22:21:21Z</dcterms:modified>
</cp:coreProperties>
</file>