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Duval\Desktop\Work_Folder\Biomech-EE-SVN2\Code\flexsea_1_0\execute\ref\"/>
    </mc:Choice>
  </mc:AlternateContent>
  <bookViews>
    <workbookView xWindow="0" yWindow="0" windowWidth="9540" windowHeight="3930" activeTab="2"/>
  </bookViews>
  <sheets>
    <sheet name="Brushed" sheetId="1" r:id="rId1"/>
    <sheet name="BLDC" sheetId="2" r:id="rId2"/>
    <sheet name="Hal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4" i="2"/>
  <c r="R11" i="2"/>
  <c r="R12" i="2"/>
  <c r="R19" i="2"/>
  <c r="R20" i="2"/>
  <c r="R26" i="2"/>
  <c r="R27" i="2"/>
  <c r="R28" i="2"/>
  <c r="R29" i="2"/>
  <c r="R30" i="2"/>
  <c r="R31" i="2"/>
  <c r="R32" i="2"/>
  <c r="R33" i="2"/>
  <c r="R34" i="2"/>
  <c r="R35" i="2"/>
  <c r="R4" i="2"/>
  <c r="Q12" i="2"/>
  <c r="Q16" i="2"/>
  <c r="Q18" i="2"/>
  <c r="Q19" i="2"/>
  <c r="Q20" i="2"/>
  <c r="Q22" i="2"/>
  <c r="Q26" i="2"/>
  <c r="Q27" i="2"/>
  <c r="Q28" i="2"/>
  <c r="Q29" i="2"/>
  <c r="Q30" i="2"/>
  <c r="Q31" i="2"/>
  <c r="Q32" i="2"/>
  <c r="Q33" i="2"/>
  <c r="Q34" i="2"/>
  <c r="Q35" i="2"/>
  <c r="L26" i="2"/>
  <c r="K26" i="2"/>
  <c r="P25" i="2"/>
  <c r="R25" i="2" s="1"/>
  <c r="O25" i="2"/>
  <c r="L24" i="2"/>
  <c r="Q24" i="2" s="1"/>
  <c r="K24" i="2"/>
  <c r="R24" i="2" s="1"/>
  <c r="N23" i="2"/>
  <c r="Q23" i="2" s="1"/>
  <c r="M23" i="2"/>
  <c r="R23" i="2" s="1"/>
  <c r="N22" i="2"/>
  <c r="M22" i="2"/>
  <c r="R22" i="2" s="1"/>
  <c r="P21" i="2"/>
  <c r="Q21" i="2" s="1"/>
  <c r="O21" i="2"/>
  <c r="R21" i="2" s="1"/>
  <c r="L18" i="2"/>
  <c r="K18" i="2"/>
  <c r="R18" i="2" s="1"/>
  <c r="P17" i="2"/>
  <c r="Q17" i="2" s="1"/>
  <c r="O17" i="2"/>
  <c r="R17" i="2" s="1"/>
  <c r="L16" i="2"/>
  <c r="K16" i="2"/>
  <c r="R16" i="2" s="1"/>
  <c r="N15" i="2"/>
  <c r="R15" i="2" s="1"/>
  <c r="M15" i="2"/>
  <c r="N14" i="2"/>
  <c r="Q14" i="2" s="1"/>
  <c r="M14" i="2"/>
  <c r="R14" i="2" s="1"/>
  <c r="P13" i="2"/>
  <c r="Q13" i="2" s="1"/>
  <c r="O13" i="2"/>
  <c r="R13" i="2" s="1"/>
  <c r="P9" i="2"/>
  <c r="O9" i="2"/>
  <c r="R9" i="2" s="1"/>
  <c r="L10" i="2"/>
  <c r="Q10" i="2" s="1"/>
  <c r="K10" i="2"/>
  <c r="L8" i="2"/>
  <c r="K8" i="2"/>
  <c r="R8" i="2" s="1"/>
  <c r="N7" i="2"/>
  <c r="M7" i="2"/>
  <c r="R7" i="2" s="1"/>
  <c r="M6" i="2"/>
  <c r="N6" i="2"/>
  <c r="Q6" i="2" s="1"/>
  <c r="O5" i="2"/>
  <c r="R5" i="2" s="1"/>
  <c r="P5" i="2"/>
  <c r="Q8" i="2"/>
  <c r="Q11" i="2"/>
  <c r="Q4" i="2"/>
  <c r="Q25" i="2" l="1"/>
  <c r="R10" i="2"/>
  <c r="Q5" i="2"/>
  <c r="Q15" i="2"/>
  <c r="Q7" i="2"/>
  <c r="R6" i="2"/>
  <c r="Q9" i="2"/>
  <c r="D20" i="1"/>
  <c r="E20" i="1"/>
  <c r="F20" i="1"/>
  <c r="F23" i="1" s="1"/>
  <c r="C20" i="1"/>
  <c r="D6" i="1"/>
  <c r="E6" i="1"/>
  <c r="F6" i="1"/>
  <c r="C6" i="1"/>
  <c r="D19" i="1"/>
  <c r="D21" i="1" s="1"/>
  <c r="E19" i="1"/>
  <c r="E22" i="1" s="1"/>
  <c r="F19" i="1"/>
  <c r="F21" i="1" s="1"/>
  <c r="C19" i="1"/>
  <c r="C22" i="1" s="1"/>
  <c r="D5" i="1"/>
  <c r="E5" i="1"/>
  <c r="F5" i="1"/>
  <c r="C5" i="1"/>
  <c r="D22" i="1" l="1"/>
  <c r="C21" i="1"/>
  <c r="F10" i="1"/>
  <c r="F24" i="1"/>
  <c r="F22" i="1"/>
  <c r="F26" i="1" s="1"/>
  <c r="E21" i="1"/>
  <c r="E8" i="1"/>
  <c r="E10" i="1"/>
  <c r="C7" i="1"/>
  <c r="C8" i="1"/>
  <c r="C10" i="1"/>
  <c r="C9" i="1"/>
  <c r="D10" i="1"/>
  <c r="D9" i="1"/>
  <c r="F7" i="1"/>
  <c r="F8" i="1"/>
  <c r="D7" i="1"/>
  <c r="D8" i="1"/>
  <c r="E7" i="1"/>
  <c r="F9" i="1"/>
  <c r="C24" i="1" l="1"/>
  <c r="C23" i="1"/>
  <c r="D24" i="1"/>
  <c r="D23" i="1"/>
  <c r="E23" i="1"/>
  <c r="E24" i="1"/>
  <c r="C27" i="1"/>
  <c r="C26" i="1"/>
  <c r="D12" i="1"/>
  <c r="D11" i="1"/>
  <c r="D26" i="1"/>
  <c r="D27" i="1"/>
  <c r="C14" i="1"/>
  <c r="C13" i="1"/>
  <c r="E9" i="1"/>
  <c r="F12" i="1"/>
  <c r="F11" i="1"/>
  <c r="F14" i="1"/>
  <c r="F13" i="1"/>
  <c r="E11" i="1"/>
  <c r="E12" i="1"/>
  <c r="C11" i="1"/>
  <c r="C12" i="1"/>
  <c r="F27" i="1"/>
  <c r="E27" i="1"/>
  <c r="E26" i="1"/>
  <c r="D13" i="1"/>
  <c r="D14" i="1"/>
  <c r="E29" i="1" l="1"/>
  <c r="E28" i="1"/>
  <c r="D29" i="1"/>
  <c r="D28" i="1"/>
  <c r="E14" i="1"/>
  <c r="E13" i="1"/>
  <c r="C28" i="1"/>
  <c r="C29" i="1"/>
  <c r="F29" i="1"/>
  <c r="F28" i="1"/>
</calcChain>
</file>

<file path=xl/sharedStrings.xml><?xml version="1.0" encoding="utf-8"?>
<sst xmlns="http://schemas.openxmlformats.org/spreadsheetml/2006/main" count="59" uniqueCount="37">
  <si>
    <t>PWM</t>
  </si>
  <si>
    <t>FWD/REV</t>
  </si>
  <si>
    <t>A</t>
  </si>
  <si>
    <t>B</t>
  </si>
  <si>
    <t>Q1</t>
  </si>
  <si>
    <t>Q2</t>
  </si>
  <si>
    <t>Q3</t>
  </si>
  <si>
    <t>Q4</t>
  </si>
  <si>
    <t>Original 4Q table from TI E2E:</t>
  </si>
  <si>
    <t>Modified 4Q table:</t>
  </si>
  <si>
    <t>Q1/2 Comp?</t>
  </si>
  <si>
    <t>Q1/2 Shoot.?</t>
  </si>
  <si>
    <t>Q3/4 Comp?</t>
  </si>
  <si>
    <t>Q3/4 Shoot.?</t>
  </si>
  <si>
    <t>CW</t>
  </si>
  <si>
    <t>-</t>
  </si>
  <si>
    <t>CCW</t>
  </si>
  <si>
    <t>Rotation</t>
  </si>
  <si>
    <t>Hall</t>
  </si>
  <si>
    <t>H1</t>
  </si>
  <si>
    <t>H2</t>
  </si>
  <si>
    <t>H3</t>
  </si>
  <si>
    <t>Dir</t>
  </si>
  <si>
    <t>Q6</t>
  </si>
  <si>
    <t>MUX1</t>
  </si>
  <si>
    <t>MUX0</t>
  </si>
  <si>
    <t>Q5</t>
  </si>
  <si>
    <t>PH1</t>
  </si>
  <si>
    <t>PH2</t>
  </si>
  <si>
    <t>Shoot?</t>
  </si>
  <si>
    <t>Out Hex</t>
  </si>
  <si>
    <t>In Hex</t>
  </si>
  <si>
    <t>HC</t>
  </si>
  <si>
    <t>HB</t>
  </si>
  <si>
    <t>HA</t>
  </si>
  <si>
    <t>LUT Inputs</t>
  </si>
  <si>
    <t>LUT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</si>
</sst>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right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6" xfId="0" applyFill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zoomScale="115" zoomScaleNormal="115" workbookViewId="0">
      <selection activeCell="C26" sqref="C26"/>
    </sheetView>
  </sheetViews>
  <sheetFormatPr defaultRowHeight="15" x14ac:dyDescent="0.25"/>
  <cols>
    <col min="2" max="2" width="13.7109375" style="1" customWidth="1"/>
  </cols>
  <sheetData>
    <row r="1" spans="1:1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</row>
    <row r="2" spans="1:11" ht="15.75" thickBot="1" x14ac:dyDescent="0.3">
      <c r="A2" s="2"/>
      <c r="B2" s="37" t="s">
        <v>8</v>
      </c>
      <c r="C2" s="37"/>
      <c r="D2" s="37"/>
      <c r="E2" s="37"/>
      <c r="F2" s="37"/>
      <c r="G2" s="38"/>
      <c r="H2" s="38"/>
      <c r="I2" s="38"/>
      <c r="J2" s="38"/>
      <c r="K2" s="26"/>
    </row>
    <row r="3" spans="1:11" x14ac:dyDescent="0.25">
      <c r="A3" s="2"/>
      <c r="B3" s="4" t="s">
        <v>0</v>
      </c>
      <c r="C3" s="5">
        <v>0</v>
      </c>
      <c r="D3" s="5">
        <v>1</v>
      </c>
      <c r="E3" s="5">
        <v>0</v>
      </c>
      <c r="F3" s="6">
        <v>1</v>
      </c>
      <c r="G3" s="8"/>
      <c r="H3" s="26"/>
      <c r="I3" s="26"/>
      <c r="J3" s="8"/>
      <c r="K3" s="26"/>
    </row>
    <row r="4" spans="1:11" ht="15.75" thickBot="1" x14ac:dyDescent="0.3">
      <c r="A4" s="2"/>
      <c r="B4" s="7" t="s">
        <v>1</v>
      </c>
      <c r="C4" s="8">
        <v>0</v>
      </c>
      <c r="D4" s="8">
        <v>0</v>
      </c>
      <c r="E4" s="8">
        <v>1</v>
      </c>
      <c r="F4" s="9">
        <v>1</v>
      </c>
      <c r="G4" s="8"/>
      <c r="H4" s="26"/>
      <c r="I4" s="26"/>
      <c r="J4" s="8"/>
      <c r="K4" s="26"/>
    </row>
    <row r="5" spans="1:11" x14ac:dyDescent="0.25">
      <c r="A5" s="2"/>
      <c r="B5" s="10" t="s">
        <v>2</v>
      </c>
      <c r="C5" s="11" t="b">
        <f>AND(NOT(C4),C3)</f>
        <v>0</v>
      </c>
      <c r="D5" s="11" t="b">
        <f t="shared" ref="D5" si="0">AND(NOT(D4),D3)</f>
        <v>1</v>
      </c>
      <c r="E5" s="11" t="b">
        <f>AND(NOT(E4),E3)</f>
        <v>0</v>
      </c>
      <c r="F5" s="12" t="b">
        <f>AND(NOT(F4),F3)</f>
        <v>0</v>
      </c>
      <c r="G5" s="13"/>
      <c r="H5" s="26"/>
      <c r="I5" s="26"/>
      <c r="J5" s="13"/>
      <c r="K5" s="26"/>
    </row>
    <row r="6" spans="1:11" x14ac:dyDescent="0.25">
      <c r="A6" s="2"/>
      <c r="B6" s="10" t="s">
        <v>3</v>
      </c>
      <c r="C6" s="13" t="b">
        <f>AND(C3,C4)</f>
        <v>0</v>
      </c>
      <c r="D6" s="13" t="b">
        <f t="shared" ref="D6" si="1">AND(D3,D4)</f>
        <v>0</v>
      </c>
      <c r="E6" s="13" t="b">
        <f>AND(E3,E4)</f>
        <v>0</v>
      </c>
      <c r="F6" s="14" t="b">
        <f>AND(F3,F4)</f>
        <v>1</v>
      </c>
      <c r="G6" s="13"/>
      <c r="H6" s="26"/>
      <c r="I6" s="26"/>
      <c r="J6" s="13"/>
      <c r="K6" s="26"/>
    </row>
    <row r="7" spans="1:11" x14ac:dyDescent="0.25">
      <c r="A7" s="2"/>
      <c r="B7" s="10" t="s">
        <v>4</v>
      </c>
      <c r="C7" s="13" t="b">
        <f>NOT(C5)</f>
        <v>1</v>
      </c>
      <c r="D7" s="13" t="b">
        <f t="shared" ref="D7" si="2">NOT(D5)</f>
        <v>0</v>
      </c>
      <c r="E7" s="15" t="b">
        <f>NOT(E5)</f>
        <v>1</v>
      </c>
      <c r="F7" s="16" t="b">
        <f>NOT(F5)</f>
        <v>1</v>
      </c>
      <c r="G7" s="15"/>
      <c r="H7" s="26"/>
      <c r="I7" s="26"/>
      <c r="J7" s="15"/>
      <c r="K7" s="26"/>
    </row>
    <row r="8" spans="1:11" x14ac:dyDescent="0.25">
      <c r="A8" s="2"/>
      <c r="B8" s="10" t="s">
        <v>5</v>
      </c>
      <c r="C8" s="13" t="b">
        <f>C5</f>
        <v>0</v>
      </c>
      <c r="D8" s="13" t="b">
        <f t="shared" ref="D8" si="3">D5</f>
        <v>1</v>
      </c>
      <c r="E8" s="13" t="b">
        <f>E5</f>
        <v>0</v>
      </c>
      <c r="F8" s="14" t="b">
        <f>F5</f>
        <v>0</v>
      </c>
      <c r="G8" s="13"/>
      <c r="H8" s="26"/>
      <c r="I8" s="26"/>
      <c r="J8" s="13"/>
      <c r="K8" s="26"/>
    </row>
    <row r="9" spans="1:11" x14ac:dyDescent="0.25">
      <c r="A9" s="2"/>
      <c r="B9" s="10" t="s">
        <v>6</v>
      </c>
      <c r="C9" s="15" t="b">
        <f>NOT(C6)</f>
        <v>1</v>
      </c>
      <c r="D9" s="15" t="b">
        <f t="shared" ref="D9" si="4">NOT(D6)</f>
        <v>1</v>
      </c>
      <c r="E9" s="13" t="b">
        <f>NOT(E6)</f>
        <v>1</v>
      </c>
      <c r="F9" s="14" t="b">
        <f>NOT(F6)</f>
        <v>0</v>
      </c>
      <c r="G9" s="13"/>
      <c r="H9" s="26"/>
      <c r="I9" s="26"/>
      <c r="J9" s="13"/>
      <c r="K9" s="26"/>
    </row>
    <row r="10" spans="1:11" ht="15.75" thickBot="1" x14ac:dyDescent="0.3">
      <c r="A10" s="2"/>
      <c r="B10" s="7" t="s">
        <v>7</v>
      </c>
      <c r="C10" s="17" t="b">
        <f>C6</f>
        <v>0</v>
      </c>
      <c r="D10" s="17" t="b">
        <f t="shared" ref="D10" si="5">D6</f>
        <v>0</v>
      </c>
      <c r="E10" s="17" t="b">
        <f>E6</f>
        <v>0</v>
      </c>
      <c r="F10" s="18" t="b">
        <f>F6</f>
        <v>1</v>
      </c>
      <c r="G10" s="13"/>
      <c r="H10" s="26"/>
      <c r="I10" s="26"/>
      <c r="J10" s="13"/>
      <c r="K10" s="26"/>
    </row>
    <row r="11" spans="1:11" x14ac:dyDescent="0.25">
      <c r="A11" s="2"/>
      <c r="B11" s="4" t="s">
        <v>10</v>
      </c>
      <c r="C11" s="19" t="b">
        <f>_xlfn.XOR(C7,C8)</f>
        <v>1</v>
      </c>
      <c r="D11" s="19" t="b">
        <f t="shared" ref="D11" si="6">_xlfn.XOR(D7,D8)</f>
        <v>1</v>
      </c>
      <c r="E11" s="19" t="b">
        <f>_xlfn.XOR(E7,E8)</f>
        <v>1</v>
      </c>
      <c r="F11" s="20" t="b">
        <f>_xlfn.XOR(F7,F8)</f>
        <v>1</v>
      </c>
      <c r="G11" s="21"/>
      <c r="H11" s="26"/>
      <c r="I11" s="26"/>
      <c r="J11" s="21"/>
      <c r="K11" s="26"/>
    </row>
    <row r="12" spans="1:11" x14ac:dyDescent="0.25">
      <c r="A12" s="2"/>
      <c r="B12" s="10" t="s">
        <v>11</v>
      </c>
      <c r="C12" s="21" t="b">
        <f>AND(C7,C8)</f>
        <v>0</v>
      </c>
      <c r="D12" s="21" t="b">
        <f t="shared" ref="D12" si="7">AND(D7,D8)</f>
        <v>0</v>
      </c>
      <c r="E12" s="21" t="b">
        <f>AND(E7,E8)</f>
        <v>0</v>
      </c>
      <c r="F12" s="22" t="b">
        <f>AND(F7,F8)</f>
        <v>0</v>
      </c>
      <c r="G12" s="21"/>
      <c r="H12" s="26"/>
      <c r="I12" s="26"/>
      <c r="J12" s="21"/>
      <c r="K12" s="26"/>
    </row>
    <row r="13" spans="1:11" x14ac:dyDescent="0.25">
      <c r="A13" s="2"/>
      <c r="B13" s="10" t="s">
        <v>12</v>
      </c>
      <c r="C13" s="21" t="b">
        <f>_xlfn.XOR(C9,C10)</f>
        <v>1</v>
      </c>
      <c r="D13" s="21" t="b">
        <f t="shared" ref="D13" si="8">_xlfn.XOR(D9,D10)</f>
        <v>1</v>
      </c>
      <c r="E13" s="21" t="b">
        <f>_xlfn.XOR(E9,E10)</f>
        <v>1</v>
      </c>
      <c r="F13" s="22" t="b">
        <f>_xlfn.XOR(F9,F10)</f>
        <v>1</v>
      </c>
      <c r="G13" s="21"/>
      <c r="H13" s="26"/>
      <c r="I13" s="26"/>
      <c r="J13" s="21"/>
      <c r="K13" s="26"/>
    </row>
    <row r="14" spans="1:11" ht="15.75" thickBot="1" x14ac:dyDescent="0.3">
      <c r="A14" s="2"/>
      <c r="B14" s="7" t="s">
        <v>13</v>
      </c>
      <c r="C14" s="23" t="b">
        <f>AND(C9,C10)</f>
        <v>0</v>
      </c>
      <c r="D14" s="23" t="b">
        <f t="shared" ref="D14" si="9">AND(D9,D10)</f>
        <v>0</v>
      </c>
      <c r="E14" s="23" t="b">
        <f>AND(E9,E10)</f>
        <v>0</v>
      </c>
      <c r="F14" s="24" t="b">
        <f>AND(F9,F10)</f>
        <v>0</v>
      </c>
      <c r="G14" s="21"/>
      <c r="H14" s="26"/>
      <c r="I14" s="26"/>
      <c r="J14" s="21"/>
      <c r="K14" s="26"/>
    </row>
    <row r="15" spans="1:11" x14ac:dyDescent="0.25">
      <c r="A15" s="2"/>
      <c r="B15" s="25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thickBot="1" x14ac:dyDescent="0.3">
      <c r="A16" s="2"/>
      <c r="B16" s="27" t="s">
        <v>9</v>
      </c>
      <c r="C16" s="27"/>
      <c r="D16" s="27"/>
      <c r="E16" s="27"/>
      <c r="F16" s="27"/>
      <c r="G16" s="28"/>
      <c r="H16" s="28"/>
      <c r="I16" s="28"/>
      <c r="J16" s="28"/>
      <c r="K16" s="26"/>
    </row>
    <row r="17" spans="1:11" x14ac:dyDescent="0.25">
      <c r="A17" s="2"/>
      <c r="B17" s="4" t="s">
        <v>0</v>
      </c>
      <c r="C17" s="5">
        <v>0</v>
      </c>
      <c r="D17" s="5">
        <v>1</v>
      </c>
      <c r="E17" s="5">
        <v>0</v>
      </c>
      <c r="F17" s="6">
        <v>1</v>
      </c>
      <c r="G17" s="8"/>
      <c r="H17" s="26"/>
      <c r="I17" s="26"/>
      <c r="J17" s="8"/>
      <c r="K17" s="26"/>
    </row>
    <row r="18" spans="1:11" ht="15.75" thickBot="1" x14ac:dyDescent="0.3">
      <c r="A18" s="2"/>
      <c r="B18" s="7" t="s">
        <v>1</v>
      </c>
      <c r="C18" s="8">
        <v>0</v>
      </c>
      <c r="D18" s="8">
        <v>0</v>
      </c>
      <c r="E18" s="8">
        <v>1</v>
      </c>
      <c r="F18" s="9">
        <v>1</v>
      </c>
      <c r="G18" s="8"/>
      <c r="H18" s="26"/>
      <c r="I18" s="26"/>
      <c r="J18" s="8"/>
      <c r="K18" s="26"/>
    </row>
    <row r="19" spans="1:11" x14ac:dyDescent="0.25">
      <c r="A19" s="2"/>
      <c r="B19" s="29" t="s">
        <v>2</v>
      </c>
      <c r="C19" s="30" t="b">
        <f>AND(NOT(C18),C17)</f>
        <v>0</v>
      </c>
      <c r="D19" s="11" t="b">
        <f t="shared" ref="D19" si="10">AND(NOT(D18),D17)</f>
        <v>1</v>
      </c>
      <c r="E19" s="11" t="b">
        <f>AND(NOT(E18),E17)</f>
        <v>0</v>
      </c>
      <c r="F19" s="12" t="b">
        <f>AND(NOT(F18),F17)</f>
        <v>0</v>
      </c>
      <c r="G19" s="13"/>
      <c r="H19" s="26"/>
      <c r="I19" s="26"/>
      <c r="J19" s="13"/>
      <c r="K19" s="26"/>
    </row>
    <row r="20" spans="1:11" x14ac:dyDescent="0.25">
      <c r="A20" s="2"/>
      <c r="B20" s="29" t="s">
        <v>3</v>
      </c>
      <c r="C20" s="31" t="b">
        <f>AND(C17,C18)</f>
        <v>0</v>
      </c>
      <c r="D20" s="13" t="b">
        <f t="shared" ref="D20" si="11">AND(D17,D18)</f>
        <v>0</v>
      </c>
      <c r="E20" s="13" t="b">
        <f>AND(E17,E18)</f>
        <v>0</v>
      </c>
      <c r="F20" s="14" t="b">
        <f>AND(F17,F18)</f>
        <v>1</v>
      </c>
      <c r="G20" s="13"/>
      <c r="H20" s="26"/>
      <c r="I20" s="26"/>
      <c r="J20" s="13"/>
      <c r="K20" s="26"/>
    </row>
    <row r="21" spans="1:11" x14ac:dyDescent="0.25">
      <c r="A21" s="2"/>
      <c r="B21" s="29" t="s">
        <v>4</v>
      </c>
      <c r="C21" s="31" t="b">
        <f>C19</f>
        <v>0</v>
      </c>
      <c r="D21" s="13" t="b">
        <f t="shared" ref="D21" si="12">D19</f>
        <v>1</v>
      </c>
      <c r="E21" s="32" t="b">
        <f>E19</f>
        <v>0</v>
      </c>
      <c r="F21" s="33" t="b">
        <f>F19</f>
        <v>0</v>
      </c>
      <c r="G21" s="32"/>
      <c r="H21" s="26"/>
      <c r="I21" s="26"/>
      <c r="J21" s="32"/>
      <c r="K21" s="26"/>
    </row>
    <row r="22" spans="1:11" x14ac:dyDescent="0.25">
      <c r="A22" s="2"/>
      <c r="B22" s="29" t="s">
        <v>5</v>
      </c>
      <c r="C22" s="31" t="b">
        <f>NOT(C19)</f>
        <v>1</v>
      </c>
      <c r="D22" s="13" t="b">
        <f t="shared" ref="D22" si="13">NOT(D19)</f>
        <v>0</v>
      </c>
      <c r="E22" s="13" t="b">
        <f>NOT(E19)</f>
        <v>1</v>
      </c>
      <c r="F22" s="14" t="b">
        <f>NOT(F19)</f>
        <v>1</v>
      </c>
      <c r="G22" s="13"/>
      <c r="H22" s="26"/>
      <c r="I22" s="26"/>
      <c r="J22" s="13"/>
      <c r="K22" s="26"/>
    </row>
    <row r="23" spans="1:11" x14ac:dyDescent="0.25">
      <c r="A23" s="2"/>
      <c r="B23" s="29" t="s">
        <v>6</v>
      </c>
      <c r="C23" s="34" t="b">
        <f>(C20)</f>
        <v>0</v>
      </c>
      <c r="D23" s="32" t="b">
        <f t="shared" ref="D23" si="14">(D20)</f>
        <v>0</v>
      </c>
      <c r="E23" s="13" t="b">
        <f>(E20)</f>
        <v>0</v>
      </c>
      <c r="F23" s="14" t="b">
        <f>(F20)</f>
        <v>1</v>
      </c>
      <c r="G23" s="13"/>
      <c r="H23" s="26"/>
      <c r="I23" s="26"/>
      <c r="J23" s="13"/>
      <c r="K23" s="26"/>
    </row>
    <row r="24" spans="1:11" ht="15.75" thickBot="1" x14ac:dyDescent="0.3">
      <c r="A24" s="2"/>
      <c r="B24" s="35" t="s">
        <v>7</v>
      </c>
      <c r="C24" s="36" t="b">
        <f>NOT(C20)</f>
        <v>1</v>
      </c>
      <c r="D24" s="17" t="b">
        <f t="shared" ref="D24" si="15">NOT(D20)</f>
        <v>1</v>
      </c>
      <c r="E24" s="17" t="b">
        <f>NOT(E20)</f>
        <v>1</v>
      </c>
      <c r="F24" s="18" t="b">
        <f>NOT(F20)</f>
        <v>0</v>
      </c>
      <c r="G24" s="13"/>
      <c r="H24" s="26"/>
      <c r="I24" s="26"/>
      <c r="J24" s="13"/>
      <c r="K24" s="26"/>
    </row>
    <row r="25" spans="1:11" ht="15.75" thickBot="1" x14ac:dyDescent="0.3">
      <c r="A25" s="2"/>
      <c r="B25" s="41" t="s">
        <v>17</v>
      </c>
      <c r="C25" s="39" t="s">
        <v>15</v>
      </c>
      <c r="D25" s="39" t="s">
        <v>14</v>
      </c>
      <c r="E25" s="39" t="s">
        <v>15</v>
      </c>
      <c r="F25" s="40" t="s">
        <v>16</v>
      </c>
      <c r="G25" s="13"/>
      <c r="H25" s="26"/>
      <c r="I25" s="26"/>
      <c r="J25" s="13"/>
      <c r="K25" s="26"/>
    </row>
    <row r="26" spans="1:11" x14ac:dyDescent="0.25">
      <c r="A26" s="2"/>
      <c r="B26" s="10" t="s">
        <v>10</v>
      </c>
      <c r="C26" s="21" t="b">
        <f>_xlfn.XOR(C21,C22)</f>
        <v>1</v>
      </c>
      <c r="D26" s="21" t="b">
        <f>_xlfn.XOR(D21,D22)</f>
        <v>1</v>
      </c>
      <c r="E26" s="21" t="b">
        <f>_xlfn.XOR(E21,E22)</f>
        <v>1</v>
      </c>
      <c r="F26" s="22" t="b">
        <f>_xlfn.XOR(F21,F22)</f>
        <v>1</v>
      </c>
      <c r="G26" s="21"/>
      <c r="H26" s="26"/>
      <c r="I26" s="26"/>
      <c r="J26" s="21"/>
      <c r="K26" s="26"/>
    </row>
    <row r="27" spans="1:11" x14ac:dyDescent="0.25">
      <c r="A27" s="2"/>
      <c r="B27" s="10" t="s">
        <v>11</v>
      </c>
      <c r="C27" s="21" t="b">
        <f>AND(C21,C22)</f>
        <v>0</v>
      </c>
      <c r="D27" s="21" t="b">
        <f>AND(D21,D22)</f>
        <v>0</v>
      </c>
      <c r="E27" s="21" t="b">
        <f>AND(E21,E22)</f>
        <v>0</v>
      </c>
      <c r="F27" s="22" t="b">
        <f>AND(F21,F22)</f>
        <v>0</v>
      </c>
      <c r="G27" s="21"/>
      <c r="H27" s="26"/>
      <c r="I27" s="26"/>
      <c r="J27" s="21"/>
      <c r="K27" s="26"/>
    </row>
    <row r="28" spans="1:11" x14ac:dyDescent="0.25">
      <c r="A28" s="2"/>
      <c r="B28" s="10" t="s">
        <v>12</v>
      </c>
      <c r="C28" s="21" t="b">
        <f>_xlfn.XOR(C23,C24)</f>
        <v>1</v>
      </c>
      <c r="D28" s="21" t="b">
        <f>_xlfn.XOR(D23,D24)</f>
        <v>1</v>
      </c>
      <c r="E28" s="21" t="b">
        <f>_xlfn.XOR(E23,E24)</f>
        <v>1</v>
      </c>
      <c r="F28" s="22" t="b">
        <f>_xlfn.XOR(F23,F24)</f>
        <v>1</v>
      </c>
      <c r="G28" s="21"/>
      <c r="H28" s="26"/>
      <c r="I28" s="26"/>
      <c r="J28" s="21"/>
      <c r="K28" s="26"/>
    </row>
    <row r="29" spans="1:11" ht="15.75" thickBot="1" x14ac:dyDescent="0.3">
      <c r="A29" s="2"/>
      <c r="B29" s="7" t="s">
        <v>13</v>
      </c>
      <c r="C29" s="23" t="b">
        <f>AND(C23,C24)</f>
        <v>0</v>
      </c>
      <c r="D29" s="23" t="b">
        <f>AND(D23,D24)</f>
        <v>0</v>
      </c>
      <c r="E29" s="23" t="b">
        <f>AND(E23,E24)</f>
        <v>0</v>
      </c>
      <c r="F29" s="24" t="b">
        <f>AND(F23,F24)</f>
        <v>0</v>
      </c>
      <c r="G29" s="21"/>
      <c r="H29" s="26"/>
      <c r="I29" s="26"/>
      <c r="J29" s="21"/>
      <c r="K29" s="26"/>
    </row>
    <row r="30" spans="1:11" x14ac:dyDescent="0.25">
      <c r="A30" s="2"/>
      <c r="B30" s="3"/>
      <c r="C30" s="2"/>
      <c r="D30" s="2"/>
      <c r="E30" s="2"/>
      <c r="F30" s="2"/>
      <c r="G30" s="26"/>
      <c r="H30" s="26"/>
      <c r="I30" s="26"/>
      <c r="J30" s="26"/>
      <c r="K30" s="26"/>
    </row>
    <row r="31" spans="1:11" x14ac:dyDescent="0.25">
      <c r="A31" s="2"/>
      <c r="B31" s="3"/>
      <c r="C31" s="2"/>
      <c r="D31" s="2"/>
      <c r="E31" s="2"/>
      <c r="F31" s="2"/>
      <c r="G31" s="2"/>
      <c r="H31" s="2"/>
      <c r="I31" s="2"/>
      <c r="J31" s="2"/>
      <c r="K31" s="2"/>
    </row>
  </sheetData>
  <mergeCells count="2">
    <mergeCell ref="B2:F2"/>
    <mergeCell ref="G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B3" sqref="B3:B4"/>
    </sheetView>
  </sheetViews>
  <sheetFormatPr defaultRowHeight="15" x14ac:dyDescent="0.25"/>
  <cols>
    <col min="2" max="2" width="8" style="1" customWidth="1"/>
    <col min="3" max="3" width="6.5703125" style="1" customWidth="1"/>
    <col min="4" max="5" width="5.5703125" style="1" customWidth="1"/>
    <col min="6" max="8" width="5.42578125" style="1" customWidth="1"/>
    <col min="9" max="10" width="6.42578125" style="1" customWidth="1"/>
    <col min="11" max="16" width="6" style="1" customWidth="1"/>
    <col min="17" max="17" width="9" style="1" customWidth="1"/>
  </cols>
  <sheetData>
    <row r="1" spans="1:19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</row>
    <row r="2" spans="1:19" x14ac:dyDescent="0.25">
      <c r="A2" s="2"/>
      <c r="B2" s="3"/>
      <c r="C2" s="3"/>
      <c r="D2" s="60" t="s">
        <v>35</v>
      </c>
      <c r="E2" s="60"/>
      <c r="F2" s="60"/>
      <c r="G2" s="60"/>
      <c r="H2" s="60"/>
      <c r="I2" s="60" t="s">
        <v>36</v>
      </c>
      <c r="J2" s="60"/>
      <c r="K2" s="60"/>
      <c r="L2" s="60"/>
      <c r="M2" s="60"/>
      <c r="N2" s="60"/>
      <c r="O2" s="60"/>
      <c r="P2" s="60"/>
      <c r="Q2" s="3"/>
      <c r="R2" s="2"/>
      <c r="S2" s="2"/>
    </row>
    <row r="3" spans="1:19" x14ac:dyDescent="0.25">
      <c r="A3" s="2"/>
      <c r="B3" s="42" t="s">
        <v>31</v>
      </c>
      <c r="C3" s="43" t="s">
        <v>18</v>
      </c>
      <c r="D3" s="44" t="s">
        <v>27</v>
      </c>
      <c r="E3" s="44" t="s">
        <v>28</v>
      </c>
      <c r="F3" s="44" t="s">
        <v>21</v>
      </c>
      <c r="G3" s="44" t="s">
        <v>20</v>
      </c>
      <c r="H3" s="45" t="s">
        <v>19</v>
      </c>
      <c r="I3" s="42" t="s">
        <v>24</v>
      </c>
      <c r="J3" s="44" t="s">
        <v>25</v>
      </c>
      <c r="K3" s="44" t="s">
        <v>23</v>
      </c>
      <c r="L3" s="44" t="s">
        <v>26</v>
      </c>
      <c r="M3" s="44" t="s">
        <v>7</v>
      </c>
      <c r="N3" s="44" t="s">
        <v>6</v>
      </c>
      <c r="O3" s="44" t="s">
        <v>5</v>
      </c>
      <c r="P3" s="45" t="s">
        <v>4</v>
      </c>
      <c r="Q3" s="43" t="s">
        <v>30</v>
      </c>
      <c r="R3" s="43" t="s">
        <v>29</v>
      </c>
      <c r="S3" s="2"/>
    </row>
    <row r="4" spans="1:19" x14ac:dyDescent="0.25">
      <c r="A4" s="2"/>
      <c r="B4" s="46" t="str">
        <f>DEC2HEX(1*H4+2*G4+4*F4+8*E4+16*D4)</f>
        <v>0</v>
      </c>
      <c r="C4" s="49">
        <v>0</v>
      </c>
      <c r="D4" s="25">
        <v>0</v>
      </c>
      <c r="E4" s="25">
        <v>0</v>
      </c>
      <c r="F4" s="25">
        <v>0</v>
      </c>
      <c r="G4" s="25">
        <v>0</v>
      </c>
      <c r="H4" s="48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48">
        <v>0</v>
      </c>
      <c r="Q4" s="49" t="str">
        <f>DEC2HEX(1*P4+2*O4+4*N4+8*M4+16*L4+32*K4+64*J4+128*I4)</f>
        <v>0</v>
      </c>
      <c r="R4" s="50" t="b">
        <f>OR(AND(K4,L4), AND(M4,N4), AND(O4,P4))</f>
        <v>0</v>
      </c>
      <c r="S4" s="2"/>
    </row>
    <row r="5" spans="1:19" x14ac:dyDescent="0.25">
      <c r="A5" s="2"/>
      <c r="B5" s="49" t="str">
        <f t="shared" ref="B5:B35" si="0">DEC2HEX(1*H5+2*G5+4*F5+8*E5+16*D5)</f>
        <v>1</v>
      </c>
      <c r="C5" s="49">
        <v>1</v>
      </c>
      <c r="D5" s="25">
        <v>0</v>
      </c>
      <c r="E5" s="25">
        <v>0</v>
      </c>
      <c r="F5" s="25">
        <v>0</v>
      </c>
      <c r="G5" s="25">
        <v>0</v>
      </c>
      <c r="H5" s="48">
        <v>1</v>
      </c>
      <c r="I5" s="25">
        <v>1</v>
      </c>
      <c r="J5" s="25">
        <v>1</v>
      </c>
      <c r="K5" s="25">
        <v>1</v>
      </c>
      <c r="L5" s="25">
        <v>0</v>
      </c>
      <c r="M5" s="25">
        <v>0</v>
      </c>
      <c r="N5" s="25">
        <v>0</v>
      </c>
      <c r="O5" s="25">
        <f>E5</f>
        <v>0</v>
      </c>
      <c r="P5" s="48">
        <f>D5</f>
        <v>0</v>
      </c>
      <c r="Q5" s="49" t="str">
        <f t="shared" ref="Q5:Q35" si="1">DEC2HEX(1*P5+2*O5+4*N5+8*M5+16*L5+32*K5+64*J5+128*I5)</f>
        <v>E0</v>
      </c>
      <c r="R5" s="51" t="b">
        <f t="shared" ref="R5:R35" si="2">OR(AND(K5,L5), AND(M5,N5), AND(O5,P5))</f>
        <v>0</v>
      </c>
      <c r="S5" s="2"/>
    </row>
    <row r="6" spans="1:19" x14ac:dyDescent="0.25">
      <c r="A6" s="2"/>
      <c r="B6" s="49" t="str">
        <f t="shared" si="0"/>
        <v>2</v>
      </c>
      <c r="C6" s="49">
        <v>2</v>
      </c>
      <c r="D6" s="25">
        <v>0</v>
      </c>
      <c r="E6" s="25">
        <v>0</v>
      </c>
      <c r="F6" s="25">
        <v>0</v>
      </c>
      <c r="G6" s="25">
        <v>1</v>
      </c>
      <c r="H6" s="48">
        <v>0</v>
      </c>
      <c r="I6" s="25">
        <v>0</v>
      </c>
      <c r="J6" s="25">
        <v>1</v>
      </c>
      <c r="K6" s="25">
        <v>0</v>
      </c>
      <c r="L6" s="25">
        <v>0</v>
      </c>
      <c r="M6" s="25">
        <f>E6</f>
        <v>0</v>
      </c>
      <c r="N6" s="25">
        <f>D6</f>
        <v>0</v>
      </c>
      <c r="O6" s="25">
        <v>1</v>
      </c>
      <c r="P6" s="48">
        <v>0</v>
      </c>
      <c r="Q6" s="49" t="str">
        <f t="shared" si="1"/>
        <v>42</v>
      </c>
      <c r="R6" s="51" t="b">
        <f t="shared" si="2"/>
        <v>0</v>
      </c>
      <c r="S6" s="2"/>
    </row>
    <row r="7" spans="1:19" x14ac:dyDescent="0.25">
      <c r="A7" s="2"/>
      <c r="B7" s="49" t="str">
        <f t="shared" si="0"/>
        <v>3</v>
      </c>
      <c r="C7" s="49">
        <v>3</v>
      </c>
      <c r="D7" s="25">
        <v>0</v>
      </c>
      <c r="E7" s="25">
        <v>0</v>
      </c>
      <c r="F7" s="25">
        <v>0</v>
      </c>
      <c r="G7" s="25">
        <v>1</v>
      </c>
      <c r="H7" s="48">
        <v>1</v>
      </c>
      <c r="I7" s="25">
        <v>1</v>
      </c>
      <c r="J7" s="25">
        <v>1</v>
      </c>
      <c r="K7" s="25">
        <v>1</v>
      </c>
      <c r="L7" s="25">
        <v>0</v>
      </c>
      <c r="M7" s="25">
        <f>E7</f>
        <v>0</v>
      </c>
      <c r="N7" s="25">
        <f>D7</f>
        <v>0</v>
      </c>
      <c r="O7" s="25">
        <v>0</v>
      </c>
      <c r="P7" s="48">
        <v>0</v>
      </c>
      <c r="Q7" s="49" t="str">
        <f t="shared" si="1"/>
        <v>E0</v>
      </c>
      <c r="R7" s="51" t="b">
        <f t="shared" si="2"/>
        <v>0</v>
      </c>
      <c r="S7" s="2"/>
    </row>
    <row r="8" spans="1:19" x14ac:dyDescent="0.25">
      <c r="A8" s="2"/>
      <c r="B8" s="49" t="str">
        <f t="shared" si="0"/>
        <v>4</v>
      </c>
      <c r="C8" s="49">
        <v>4</v>
      </c>
      <c r="D8" s="25">
        <v>0</v>
      </c>
      <c r="E8" s="25">
        <v>0</v>
      </c>
      <c r="F8" s="25">
        <v>1</v>
      </c>
      <c r="G8" s="25">
        <v>0</v>
      </c>
      <c r="H8" s="48">
        <v>0</v>
      </c>
      <c r="I8" s="25">
        <v>1</v>
      </c>
      <c r="J8" s="25">
        <v>0</v>
      </c>
      <c r="K8" s="25">
        <f>E8</f>
        <v>0</v>
      </c>
      <c r="L8" s="25">
        <f>D8</f>
        <v>0</v>
      </c>
      <c r="M8" s="25">
        <v>1</v>
      </c>
      <c r="N8" s="25">
        <v>0</v>
      </c>
      <c r="O8" s="25">
        <v>0</v>
      </c>
      <c r="P8" s="48">
        <v>0</v>
      </c>
      <c r="Q8" s="49" t="str">
        <f t="shared" si="1"/>
        <v>88</v>
      </c>
      <c r="R8" s="51" t="b">
        <f t="shared" si="2"/>
        <v>0</v>
      </c>
      <c r="S8" s="2"/>
    </row>
    <row r="9" spans="1:19" x14ac:dyDescent="0.25">
      <c r="A9" s="2"/>
      <c r="B9" s="49" t="str">
        <f t="shared" si="0"/>
        <v>5</v>
      </c>
      <c r="C9" s="49">
        <v>5</v>
      </c>
      <c r="D9" s="25">
        <v>0</v>
      </c>
      <c r="E9" s="25">
        <v>0</v>
      </c>
      <c r="F9" s="25">
        <v>1</v>
      </c>
      <c r="G9" s="25">
        <v>0</v>
      </c>
      <c r="H9" s="48">
        <v>1</v>
      </c>
      <c r="I9" s="25">
        <v>1</v>
      </c>
      <c r="J9" s="25">
        <v>0</v>
      </c>
      <c r="K9" s="25">
        <v>0</v>
      </c>
      <c r="L9" s="25">
        <v>0</v>
      </c>
      <c r="M9" s="25">
        <v>1</v>
      </c>
      <c r="N9" s="25">
        <v>0</v>
      </c>
      <c r="O9" s="25">
        <f>E9</f>
        <v>0</v>
      </c>
      <c r="P9" s="48">
        <f>D9</f>
        <v>0</v>
      </c>
      <c r="Q9" s="49" t="str">
        <f t="shared" si="1"/>
        <v>88</v>
      </c>
      <c r="R9" s="51" t="b">
        <f t="shared" si="2"/>
        <v>0</v>
      </c>
      <c r="S9" s="2"/>
    </row>
    <row r="10" spans="1:19" x14ac:dyDescent="0.25">
      <c r="A10" s="2"/>
      <c r="B10" s="49" t="str">
        <f t="shared" si="0"/>
        <v>6</v>
      </c>
      <c r="C10" s="49">
        <v>6</v>
      </c>
      <c r="D10" s="25">
        <v>0</v>
      </c>
      <c r="E10" s="25">
        <v>0</v>
      </c>
      <c r="F10" s="25">
        <v>1</v>
      </c>
      <c r="G10" s="25">
        <v>1</v>
      </c>
      <c r="H10" s="48">
        <v>0</v>
      </c>
      <c r="I10" s="25">
        <v>0</v>
      </c>
      <c r="J10" s="25">
        <v>1</v>
      </c>
      <c r="K10" s="25">
        <f>E10</f>
        <v>0</v>
      </c>
      <c r="L10" s="25">
        <f>D10</f>
        <v>0</v>
      </c>
      <c r="M10" s="25">
        <v>0</v>
      </c>
      <c r="N10" s="25">
        <v>0</v>
      </c>
      <c r="O10" s="25">
        <v>1</v>
      </c>
      <c r="P10" s="48">
        <v>0</v>
      </c>
      <c r="Q10" s="49" t="str">
        <f t="shared" si="1"/>
        <v>42</v>
      </c>
      <c r="R10" s="51" t="b">
        <f t="shared" si="2"/>
        <v>0</v>
      </c>
      <c r="S10" s="2"/>
    </row>
    <row r="11" spans="1:19" x14ac:dyDescent="0.25">
      <c r="A11" s="2"/>
      <c r="B11" s="52" t="str">
        <f t="shared" si="0"/>
        <v>7</v>
      </c>
      <c r="C11" s="52">
        <v>7</v>
      </c>
      <c r="D11" s="54">
        <v>0</v>
      </c>
      <c r="E11" s="54">
        <v>0</v>
      </c>
      <c r="F11" s="54">
        <v>1</v>
      </c>
      <c r="G11" s="54">
        <v>1</v>
      </c>
      <c r="H11" s="55">
        <v>1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5">
        <v>0</v>
      </c>
      <c r="Q11" s="52" t="str">
        <f t="shared" si="1"/>
        <v>0</v>
      </c>
      <c r="R11" s="56" t="b">
        <f t="shared" si="2"/>
        <v>0</v>
      </c>
      <c r="S11" s="2"/>
    </row>
    <row r="12" spans="1:19" x14ac:dyDescent="0.25">
      <c r="A12" s="2"/>
      <c r="B12" s="49" t="str">
        <f t="shared" si="0"/>
        <v>8</v>
      </c>
      <c r="C12" s="46">
        <v>0</v>
      </c>
      <c r="D12" s="58">
        <v>0</v>
      </c>
      <c r="E12" s="25">
        <v>1</v>
      </c>
      <c r="F12" s="58">
        <v>0</v>
      </c>
      <c r="G12" s="58">
        <v>0</v>
      </c>
      <c r="H12" s="59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9">
        <v>0</v>
      </c>
      <c r="Q12" s="49" t="str">
        <f t="shared" si="1"/>
        <v>0</v>
      </c>
      <c r="R12" s="51" t="b">
        <f t="shared" si="2"/>
        <v>0</v>
      </c>
      <c r="S12" s="2"/>
    </row>
    <row r="13" spans="1:19" x14ac:dyDescent="0.25">
      <c r="A13" s="2"/>
      <c r="B13" s="49" t="str">
        <f t="shared" si="0"/>
        <v>9</v>
      </c>
      <c r="C13" s="49">
        <v>1</v>
      </c>
      <c r="D13" s="25">
        <v>0</v>
      </c>
      <c r="E13" s="25">
        <v>1</v>
      </c>
      <c r="F13" s="25">
        <v>0</v>
      </c>
      <c r="G13" s="25">
        <v>0</v>
      </c>
      <c r="H13" s="48">
        <v>1</v>
      </c>
      <c r="I13" s="25">
        <v>1</v>
      </c>
      <c r="J13" s="25">
        <v>1</v>
      </c>
      <c r="K13" s="25">
        <v>1</v>
      </c>
      <c r="L13" s="25">
        <v>0</v>
      </c>
      <c r="M13" s="25">
        <v>0</v>
      </c>
      <c r="N13" s="25">
        <v>0</v>
      </c>
      <c r="O13" s="25">
        <f>E13</f>
        <v>1</v>
      </c>
      <c r="P13" s="48">
        <f>D13</f>
        <v>0</v>
      </c>
      <c r="Q13" s="49" t="str">
        <f t="shared" si="1"/>
        <v>E2</v>
      </c>
      <c r="R13" s="51" t="b">
        <f t="shared" si="2"/>
        <v>0</v>
      </c>
      <c r="S13" s="2"/>
    </row>
    <row r="14" spans="1:19" x14ac:dyDescent="0.25">
      <c r="A14" s="2"/>
      <c r="B14" s="49" t="str">
        <f t="shared" si="0"/>
        <v>A</v>
      </c>
      <c r="C14" s="49">
        <v>2</v>
      </c>
      <c r="D14" s="25">
        <v>0</v>
      </c>
      <c r="E14" s="25">
        <v>1</v>
      </c>
      <c r="F14" s="25">
        <v>0</v>
      </c>
      <c r="G14" s="25">
        <v>1</v>
      </c>
      <c r="H14" s="48">
        <v>0</v>
      </c>
      <c r="I14" s="25">
        <v>0</v>
      </c>
      <c r="J14" s="25">
        <v>1</v>
      </c>
      <c r="K14" s="25">
        <v>0</v>
      </c>
      <c r="L14" s="25">
        <v>0</v>
      </c>
      <c r="M14" s="25">
        <f>E14</f>
        <v>1</v>
      </c>
      <c r="N14" s="25">
        <f>D14</f>
        <v>0</v>
      </c>
      <c r="O14" s="25">
        <v>1</v>
      </c>
      <c r="P14" s="48">
        <v>0</v>
      </c>
      <c r="Q14" s="49" t="str">
        <f t="shared" si="1"/>
        <v>4A</v>
      </c>
      <c r="R14" s="51" t="b">
        <f t="shared" si="2"/>
        <v>0</v>
      </c>
      <c r="S14" s="2"/>
    </row>
    <row r="15" spans="1:19" x14ac:dyDescent="0.25">
      <c r="A15" s="2"/>
      <c r="B15" s="49" t="str">
        <f t="shared" si="0"/>
        <v>B</v>
      </c>
      <c r="C15" s="49">
        <v>3</v>
      </c>
      <c r="D15" s="25">
        <v>0</v>
      </c>
      <c r="E15" s="25">
        <v>1</v>
      </c>
      <c r="F15" s="25">
        <v>0</v>
      </c>
      <c r="G15" s="25">
        <v>1</v>
      </c>
      <c r="H15" s="48">
        <v>1</v>
      </c>
      <c r="I15" s="25">
        <v>1</v>
      </c>
      <c r="J15" s="25">
        <v>1</v>
      </c>
      <c r="K15" s="25">
        <v>1</v>
      </c>
      <c r="L15" s="25">
        <v>0</v>
      </c>
      <c r="M15" s="25">
        <f>E15</f>
        <v>1</v>
      </c>
      <c r="N15" s="25">
        <f>D15</f>
        <v>0</v>
      </c>
      <c r="O15" s="25">
        <v>0</v>
      </c>
      <c r="P15" s="48">
        <v>0</v>
      </c>
      <c r="Q15" s="49" t="str">
        <f t="shared" si="1"/>
        <v>E8</v>
      </c>
      <c r="R15" s="51" t="b">
        <f t="shared" si="2"/>
        <v>0</v>
      </c>
      <c r="S15" s="2"/>
    </row>
    <row r="16" spans="1:19" x14ac:dyDescent="0.25">
      <c r="A16" s="2"/>
      <c r="B16" s="49" t="str">
        <f t="shared" si="0"/>
        <v>C</v>
      </c>
      <c r="C16" s="49">
        <v>4</v>
      </c>
      <c r="D16" s="25">
        <v>0</v>
      </c>
      <c r="E16" s="25">
        <v>1</v>
      </c>
      <c r="F16" s="25">
        <v>1</v>
      </c>
      <c r="G16" s="25">
        <v>0</v>
      </c>
      <c r="H16" s="48">
        <v>0</v>
      </c>
      <c r="I16" s="25">
        <v>1</v>
      </c>
      <c r="J16" s="25">
        <v>0</v>
      </c>
      <c r="K16" s="25">
        <f>E16</f>
        <v>1</v>
      </c>
      <c r="L16" s="25">
        <f>D16</f>
        <v>0</v>
      </c>
      <c r="M16" s="25">
        <v>1</v>
      </c>
      <c r="N16" s="25">
        <v>0</v>
      </c>
      <c r="O16" s="25">
        <v>0</v>
      </c>
      <c r="P16" s="48">
        <v>0</v>
      </c>
      <c r="Q16" s="49" t="str">
        <f t="shared" si="1"/>
        <v>A8</v>
      </c>
      <c r="R16" s="51" t="b">
        <f t="shared" si="2"/>
        <v>0</v>
      </c>
      <c r="S16" s="2"/>
    </row>
    <row r="17" spans="1:19" x14ac:dyDescent="0.25">
      <c r="A17" s="2"/>
      <c r="B17" s="49" t="str">
        <f t="shared" si="0"/>
        <v>D</v>
      </c>
      <c r="C17" s="49">
        <v>5</v>
      </c>
      <c r="D17" s="25">
        <v>0</v>
      </c>
      <c r="E17" s="25">
        <v>1</v>
      </c>
      <c r="F17" s="25">
        <v>1</v>
      </c>
      <c r="G17" s="25">
        <v>0</v>
      </c>
      <c r="H17" s="48">
        <v>1</v>
      </c>
      <c r="I17" s="25">
        <v>1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f>E17</f>
        <v>1</v>
      </c>
      <c r="P17" s="48">
        <f>D17</f>
        <v>0</v>
      </c>
      <c r="Q17" s="49" t="str">
        <f t="shared" si="1"/>
        <v>8A</v>
      </c>
      <c r="R17" s="51" t="b">
        <f t="shared" si="2"/>
        <v>0</v>
      </c>
      <c r="S17" s="2"/>
    </row>
    <row r="18" spans="1:19" x14ac:dyDescent="0.25">
      <c r="A18" s="2"/>
      <c r="B18" s="49" t="str">
        <f t="shared" si="0"/>
        <v>E</v>
      </c>
      <c r="C18" s="49">
        <v>6</v>
      </c>
      <c r="D18" s="25">
        <v>0</v>
      </c>
      <c r="E18" s="25">
        <v>1</v>
      </c>
      <c r="F18" s="25">
        <v>1</v>
      </c>
      <c r="G18" s="25">
        <v>1</v>
      </c>
      <c r="H18" s="48">
        <v>0</v>
      </c>
      <c r="I18" s="25">
        <v>0</v>
      </c>
      <c r="J18" s="25">
        <v>1</v>
      </c>
      <c r="K18" s="25">
        <f>E18</f>
        <v>1</v>
      </c>
      <c r="L18" s="25">
        <f>D18</f>
        <v>0</v>
      </c>
      <c r="M18" s="25">
        <v>0</v>
      </c>
      <c r="N18" s="25">
        <v>0</v>
      </c>
      <c r="O18" s="25">
        <v>1</v>
      </c>
      <c r="P18" s="48">
        <v>0</v>
      </c>
      <c r="Q18" s="49" t="str">
        <f t="shared" si="1"/>
        <v>62</v>
      </c>
      <c r="R18" s="51" t="b">
        <f t="shared" si="2"/>
        <v>0</v>
      </c>
      <c r="S18" s="2"/>
    </row>
    <row r="19" spans="1:19" x14ac:dyDescent="0.25">
      <c r="A19" s="2"/>
      <c r="B19" s="49" t="str">
        <f t="shared" si="0"/>
        <v>F</v>
      </c>
      <c r="C19" s="52">
        <v>7</v>
      </c>
      <c r="D19" s="54">
        <v>0</v>
      </c>
      <c r="E19" s="25">
        <v>1</v>
      </c>
      <c r="F19" s="54">
        <v>1</v>
      </c>
      <c r="G19" s="54">
        <v>1</v>
      </c>
      <c r="H19" s="55">
        <v>1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5">
        <v>0</v>
      </c>
      <c r="Q19" s="49" t="str">
        <f t="shared" si="1"/>
        <v>0</v>
      </c>
      <c r="R19" s="51" t="b">
        <f t="shared" si="2"/>
        <v>0</v>
      </c>
      <c r="S19" s="2"/>
    </row>
    <row r="20" spans="1:19" x14ac:dyDescent="0.25">
      <c r="A20" s="2"/>
      <c r="B20" s="46" t="str">
        <f t="shared" si="0"/>
        <v>10</v>
      </c>
      <c r="C20" s="46">
        <v>0</v>
      </c>
      <c r="D20" s="58">
        <v>1</v>
      </c>
      <c r="E20" s="58">
        <v>0</v>
      </c>
      <c r="F20" s="58">
        <v>0</v>
      </c>
      <c r="G20" s="58">
        <v>0</v>
      </c>
      <c r="H20" s="59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9">
        <v>0</v>
      </c>
      <c r="Q20" s="46" t="str">
        <f t="shared" si="1"/>
        <v>0</v>
      </c>
      <c r="R20" s="50" t="b">
        <f t="shared" si="2"/>
        <v>0</v>
      </c>
      <c r="S20" s="2"/>
    </row>
    <row r="21" spans="1:19" x14ac:dyDescent="0.25">
      <c r="A21" s="2"/>
      <c r="B21" s="49" t="str">
        <f t="shared" si="0"/>
        <v>11</v>
      </c>
      <c r="C21" s="49">
        <v>1</v>
      </c>
      <c r="D21" s="25">
        <v>1</v>
      </c>
      <c r="E21" s="25">
        <v>0</v>
      </c>
      <c r="F21" s="25">
        <v>0</v>
      </c>
      <c r="G21" s="25">
        <v>0</v>
      </c>
      <c r="H21" s="48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f>E21</f>
        <v>0</v>
      </c>
      <c r="P21" s="48">
        <f>D21</f>
        <v>1</v>
      </c>
      <c r="Q21" s="49" t="str">
        <f t="shared" si="1"/>
        <v>E1</v>
      </c>
      <c r="R21" s="51" t="b">
        <f t="shared" si="2"/>
        <v>0</v>
      </c>
      <c r="S21" s="2"/>
    </row>
    <row r="22" spans="1:19" x14ac:dyDescent="0.25">
      <c r="A22" s="2"/>
      <c r="B22" s="49" t="str">
        <f t="shared" si="0"/>
        <v>12</v>
      </c>
      <c r="C22" s="49">
        <v>2</v>
      </c>
      <c r="D22" s="25">
        <v>1</v>
      </c>
      <c r="E22" s="25">
        <v>0</v>
      </c>
      <c r="F22" s="25">
        <v>0</v>
      </c>
      <c r="G22" s="25">
        <v>1</v>
      </c>
      <c r="H22" s="48">
        <v>0</v>
      </c>
      <c r="I22" s="25">
        <v>0</v>
      </c>
      <c r="J22" s="25">
        <v>1</v>
      </c>
      <c r="K22" s="25">
        <v>0</v>
      </c>
      <c r="L22" s="25">
        <v>0</v>
      </c>
      <c r="M22" s="25">
        <f>E22</f>
        <v>0</v>
      </c>
      <c r="N22" s="25">
        <f>D22</f>
        <v>1</v>
      </c>
      <c r="O22" s="25">
        <v>1</v>
      </c>
      <c r="P22" s="48">
        <v>0</v>
      </c>
      <c r="Q22" s="49" t="str">
        <f t="shared" si="1"/>
        <v>46</v>
      </c>
      <c r="R22" s="51" t="b">
        <f t="shared" si="2"/>
        <v>0</v>
      </c>
      <c r="S22" s="2"/>
    </row>
    <row r="23" spans="1:19" x14ac:dyDescent="0.25">
      <c r="A23" s="2"/>
      <c r="B23" s="49" t="str">
        <f t="shared" si="0"/>
        <v>13</v>
      </c>
      <c r="C23" s="49">
        <v>3</v>
      </c>
      <c r="D23" s="25">
        <v>1</v>
      </c>
      <c r="E23" s="25">
        <v>0</v>
      </c>
      <c r="F23" s="25">
        <v>0</v>
      </c>
      <c r="G23" s="25">
        <v>1</v>
      </c>
      <c r="H23" s="48">
        <v>1</v>
      </c>
      <c r="I23" s="25">
        <v>1</v>
      </c>
      <c r="J23" s="25">
        <v>1</v>
      </c>
      <c r="K23" s="25">
        <v>1</v>
      </c>
      <c r="L23" s="25">
        <v>0</v>
      </c>
      <c r="M23" s="25">
        <f>E23</f>
        <v>0</v>
      </c>
      <c r="N23" s="25">
        <f>D23</f>
        <v>1</v>
      </c>
      <c r="O23" s="25">
        <v>0</v>
      </c>
      <c r="P23" s="48">
        <v>0</v>
      </c>
      <c r="Q23" s="49" t="str">
        <f t="shared" si="1"/>
        <v>E4</v>
      </c>
      <c r="R23" s="51" t="b">
        <f t="shared" si="2"/>
        <v>0</v>
      </c>
      <c r="S23" s="2"/>
    </row>
    <row r="24" spans="1:19" x14ac:dyDescent="0.25">
      <c r="A24" s="2"/>
      <c r="B24" s="49" t="str">
        <f t="shared" si="0"/>
        <v>14</v>
      </c>
      <c r="C24" s="49">
        <v>4</v>
      </c>
      <c r="D24" s="25">
        <v>1</v>
      </c>
      <c r="E24" s="25">
        <v>0</v>
      </c>
      <c r="F24" s="25">
        <v>1</v>
      </c>
      <c r="G24" s="25">
        <v>0</v>
      </c>
      <c r="H24" s="48">
        <v>0</v>
      </c>
      <c r="I24" s="25">
        <v>1</v>
      </c>
      <c r="J24" s="25">
        <v>0</v>
      </c>
      <c r="K24" s="25">
        <f>E24</f>
        <v>0</v>
      </c>
      <c r="L24" s="25">
        <f>D24</f>
        <v>1</v>
      </c>
      <c r="M24" s="25">
        <v>1</v>
      </c>
      <c r="N24" s="25">
        <v>0</v>
      </c>
      <c r="O24" s="25">
        <v>0</v>
      </c>
      <c r="P24" s="48">
        <v>0</v>
      </c>
      <c r="Q24" s="49" t="str">
        <f t="shared" si="1"/>
        <v>98</v>
      </c>
      <c r="R24" s="51" t="b">
        <f t="shared" si="2"/>
        <v>0</v>
      </c>
      <c r="S24" s="2"/>
    </row>
    <row r="25" spans="1:19" x14ac:dyDescent="0.25">
      <c r="A25" s="2"/>
      <c r="B25" s="49" t="str">
        <f t="shared" si="0"/>
        <v>15</v>
      </c>
      <c r="C25" s="49">
        <v>5</v>
      </c>
      <c r="D25" s="25">
        <v>1</v>
      </c>
      <c r="E25" s="25">
        <v>0</v>
      </c>
      <c r="F25" s="25">
        <v>1</v>
      </c>
      <c r="G25" s="25">
        <v>0</v>
      </c>
      <c r="H25" s="48">
        <v>1</v>
      </c>
      <c r="I25" s="25">
        <v>1</v>
      </c>
      <c r="J25" s="25">
        <v>0</v>
      </c>
      <c r="K25" s="25">
        <v>0</v>
      </c>
      <c r="L25" s="25">
        <v>0</v>
      </c>
      <c r="M25" s="25">
        <v>1</v>
      </c>
      <c r="N25" s="25">
        <v>0</v>
      </c>
      <c r="O25" s="25">
        <f>E25</f>
        <v>0</v>
      </c>
      <c r="P25" s="48">
        <f>D25</f>
        <v>1</v>
      </c>
      <c r="Q25" s="49" t="str">
        <f t="shared" si="1"/>
        <v>89</v>
      </c>
      <c r="R25" s="51" t="b">
        <f t="shared" si="2"/>
        <v>0</v>
      </c>
      <c r="S25" s="2"/>
    </row>
    <row r="26" spans="1:19" x14ac:dyDescent="0.25">
      <c r="A26" s="2"/>
      <c r="B26" s="49" t="str">
        <f t="shared" si="0"/>
        <v>16</v>
      </c>
      <c r="C26" s="49">
        <v>6</v>
      </c>
      <c r="D26" s="25">
        <v>1</v>
      </c>
      <c r="E26" s="25">
        <v>0</v>
      </c>
      <c r="F26" s="25">
        <v>1</v>
      </c>
      <c r="G26" s="25">
        <v>1</v>
      </c>
      <c r="H26" s="48">
        <v>0</v>
      </c>
      <c r="I26" s="25">
        <v>0</v>
      </c>
      <c r="J26" s="25">
        <v>1</v>
      </c>
      <c r="K26" s="25">
        <f>E26</f>
        <v>0</v>
      </c>
      <c r="L26" s="25">
        <f>D26</f>
        <v>1</v>
      </c>
      <c r="M26" s="25">
        <v>0</v>
      </c>
      <c r="N26" s="25">
        <v>0</v>
      </c>
      <c r="O26" s="25">
        <v>1</v>
      </c>
      <c r="P26" s="48">
        <v>0</v>
      </c>
      <c r="Q26" s="49" t="str">
        <f t="shared" si="1"/>
        <v>52</v>
      </c>
      <c r="R26" s="51" t="b">
        <f t="shared" si="2"/>
        <v>0</v>
      </c>
      <c r="S26" s="2"/>
    </row>
    <row r="27" spans="1:19" x14ac:dyDescent="0.25">
      <c r="A27" s="2"/>
      <c r="B27" s="52" t="str">
        <f t="shared" si="0"/>
        <v>17</v>
      </c>
      <c r="C27" s="52">
        <v>7</v>
      </c>
      <c r="D27" s="54">
        <v>1</v>
      </c>
      <c r="E27" s="54">
        <v>0</v>
      </c>
      <c r="F27" s="54">
        <v>1</v>
      </c>
      <c r="G27" s="54">
        <v>1</v>
      </c>
      <c r="H27" s="55">
        <v>1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5">
        <v>0</v>
      </c>
      <c r="Q27" s="52" t="str">
        <f t="shared" si="1"/>
        <v>0</v>
      </c>
      <c r="R27" s="56" t="b">
        <f t="shared" si="2"/>
        <v>0</v>
      </c>
      <c r="S27" s="2"/>
    </row>
    <row r="28" spans="1:19" x14ac:dyDescent="0.25">
      <c r="A28" s="2"/>
      <c r="B28" s="46" t="str">
        <f t="shared" si="0"/>
        <v>18</v>
      </c>
      <c r="C28" s="49">
        <v>0</v>
      </c>
      <c r="D28" s="25">
        <v>1</v>
      </c>
      <c r="E28" s="25">
        <v>1</v>
      </c>
      <c r="F28" s="25">
        <v>0</v>
      </c>
      <c r="G28" s="25">
        <v>0</v>
      </c>
      <c r="H28" s="48">
        <v>0</v>
      </c>
      <c r="I28" s="57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9">
        <v>0</v>
      </c>
      <c r="Q28" s="49" t="str">
        <f t="shared" si="1"/>
        <v>0</v>
      </c>
      <c r="R28" s="51" t="b">
        <f t="shared" si="2"/>
        <v>0</v>
      </c>
      <c r="S28" s="2"/>
    </row>
    <row r="29" spans="1:19" x14ac:dyDescent="0.25">
      <c r="A29" s="2"/>
      <c r="B29" s="49" t="str">
        <f t="shared" si="0"/>
        <v>19</v>
      </c>
      <c r="C29" s="49">
        <v>1</v>
      </c>
      <c r="D29" s="25">
        <v>1</v>
      </c>
      <c r="E29" s="25">
        <v>1</v>
      </c>
      <c r="F29" s="25">
        <v>0</v>
      </c>
      <c r="G29" s="25">
        <v>0</v>
      </c>
      <c r="H29" s="48">
        <v>1</v>
      </c>
      <c r="I29" s="47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48">
        <v>0</v>
      </c>
      <c r="Q29" s="49" t="str">
        <f t="shared" si="1"/>
        <v>0</v>
      </c>
      <c r="R29" s="51" t="b">
        <f t="shared" si="2"/>
        <v>0</v>
      </c>
      <c r="S29" s="2"/>
    </row>
    <row r="30" spans="1:19" x14ac:dyDescent="0.25">
      <c r="A30" s="2"/>
      <c r="B30" s="49" t="str">
        <f t="shared" si="0"/>
        <v>1A</v>
      </c>
      <c r="C30" s="49">
        <v>2</v>
      </c>
      <c r="D30" s="25">
        <v>1</v>
      </c>
      <c r="E30" s="25">
        <v>1</v>
      </c>
      <c r="F30" s="25">
        <v>0</v>
      </c>
      <c r="G30" s="25">
        <v>1</v>
      </c>
      <c r="H30" s="48">
        <v>0</v>
      </c>
      <c r="I30" s="47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48">
        <v>0</v>
      </c>
      <c r="Q30" s="49" t="str">
        <f t="shared" si="1"/>
        <v>0</v>
      </c>
      <c r="R30" s="51" t="b">
        <f t="shared" si="2"/>
        <v>0</v>
      </c>
      <c r="S30" s="2"/>
    </row>
    <row r="31" spans="1:19" x14ac:dyDescent="0.25">
      <c r="A31" s="2"/>
      <c r="B31" s="49" t="str">
        <f t="shared" si="0"/>
        <v>1B</v>
      </c>
      <c r="C31" s="49">
        <v>3</v>
      </c>
      <c r="D31" s="25">
        <v>1</v>
      </c>
      <c r="E31" s="25">
        <v>1</v>
      </c>
      <c r="F31" s="25">
        <v>0</v>
      </c>
      <c r="G31" s="25">
        <v>1</v>
      </c>
      <c r="H31" s="48">
        <v>1</v>
      </c>
      <c r="I31" s="47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48">
        <v>0</v>
      </c>
      <c r="Q31" s="49" t="str">
        <f t="shared" si="1"/>
        <v>0</v>
      </c>
      <c r="R31" s="51" t="b">
        <f t="shared" si="2"/>
        <v>0</v>
      </c>
      <c r="S31" s="2"/>
    </row>
    <row r="32" spans="1:19" x14ac:dyDescent="0.25">
      <c r="A32" s="2"/>
      <c r="B32" s="49" t="str">
        <f t="shared" si="0"/>
        <v>1C</v>
      </c>
      <c r="C32" s="49">
        <v>4</v>
      </c>
      <c r="D32" s="25">
        <v>1</v>
      </c>
      <c r="E32" s="25">
        <v>1</v>
      </c>
      <c r="F32" s="25">
        <v>1</v>
      </c>
      <c r="G32" s="25">
        <v>0</v>
      </c>
      <c r="H32" s="48">
        <v>0</v>
      </c>
      <c r="I32" s="47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48">
        <v>0</v>
      </c>
      <c r="Q32" s="49" t="str">
        <f t="shared" si="1"/>
        <v>0</v>
      </c>
      <c r="R32" s="51" t="b">
        <f t="shared" si="2"/>
        <v>0</v>
      </c>
      <c r="S32" s="2"/>
    </row>
    <row r="33" spans="1:19" x14ac:dyDescent="0.25">
      <c r="A33" s="2"/>
      <c r="B33" s="49" t="str">
        <f t="shared" si="0"/>
        <v>1D</v>
      </c>
      <c r="C33" s="49">
        <v>5</v>
      </c>
      <c r="D33" s="25">
        <v>1</v>
      </c>
      <c r="E33" s="25">
        <v>1</v>
      </c>
      <c r="F33" s="25">
        <v>1</v>
      </c>
      <c r="G33" s="25">
        <v>0</v>
      </c>
      <c r="H33" s="48">
        <v>1</v>
      </c>
      <c r="I33" s="47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48">
        <v>0</v>
      </c>
      <c r="Q33" s="49" t="str">
        <f t="shared" si="1"/>
        <v>0</v>
      </c>
      <c r="R33" s="51" t="b">
        <f t="shared" si="2"/>
        <v>0</v>
      </c>
      <c r="S33" s="2"/>
    </row>
    <row r="34" spans="1:19" x14ac:dyDescent="0.25">
      <c r="A34" s="2"/>
      <c r="B34" s="49" t="str">
        <f t="shared" si="0"/>
        <v>1E</v>
      </c>
      <c r="C34" s="49">
        <v>6</v>
      </c>
      <c r="D34" s="25">
        <v>1</v>
      </c>
      <c r="E34" s="25">
        <v>1</v>
      </c>
      <c r="F34" s="25">
        <v>1</v>
      </c>
      <c r="G34" s="25">
        <v>1</v>
      </c>
      <c r="H34" s="48">
        <v>0</v>
      </c>
      <c r="I34" s="47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48">
        <v>0</v>
      </c>
      <c r="Q34" s="49" t="str">
        <f t="shared" si="1"/>
        <v>0</v>
      </c>
      <c r="R34" s="51" t="b">
        <f t="shared" si="2"/>
        <v>0</v>
      </c>
      <c r="S34" s="2"/>
    </row>
    <row r="35" spans="1:19" x14ac:dyDescent="0.25">
      <c r="A35" s="2"/>
      <c r="B35" s="52" t="str">
        <f t="shared" si="0"/>
        <v>1F</v>
      </c>
      <c r="C35" s="52">
        <v>7</v>
      </c>
      <c r="D35" s="54">
        <v>1</v>
      </c>
      <c r="E35" s="54">
        <v>1</v>
      </c>
      <c r="F35" s="54">
        <v>1</v>
      </c>
      <c r="G35" s="54">
        <v>1</v>
      </c>
      <c r="H35" s="55">
        <v>1</v>
      </c>
      <c r="I35" s="53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5">
        <v>0</v>
      </c>
      <c r="Q35" s="52" t="str">
        <f t="shared" si="1"/>
        <v>0</v>
      </c>
      <c r="R35" s="56" t="b">
        <f t="shared" si="2"/>
        <v>0</v>
      </c>
      <c r="S35" s="2"/>
    </row>
    <row r="36" spans="1:19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</row>
  </sheetData>
  <mergeCells count="2">
    <mergeCell ref="D2:H2"/>
    <mergeCell ref="I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O18" sqref="O18"/>
    </sheetView>
  </sheetViews>
  <sheetFormatPr defaultRowHeight="15" x14ac:dyDescent="0.25"/>
  <cols>
    <col min="2" max="2" width="7.85546875" style="1" customWidth="1"/>
    <col min="3" max="3" width="5.85546875" style="1" customWidth="1"/>
    <col min="4" max="9" width="5.42578125" style="1" customWidth="1"/>
    <col min="10" max="10" width="8.42578125" style="1" customWidth="1"/>
  </cols>
  <sheetData>
    <row r="1" spans="1:1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2"/>
    </row>
    <row r="2" spans="1:11" x14ac:dyDescent="0.25">
      <c r="A2" s="26"/>
      <c r="B2" s="43" t="s">
        <v>31</v>
      </c>
      <c r="C2" s="44" t="s">
        <v>22</v>
      </c>
      <c r="D2" s="44" t="s">
        <v>21</v>
      </c>
      <c r="E2" s="44" t="s">
        <v>20</v>
      </c>
      <c r="F2" s="44" t="s">
        <v>19</v>
      </c>
      <c r="G2" s="42" t="s">
        <v>32</v>
      </c>
      <c r="H2" s="44" t="s">
        <v>33</v>
      </c>
      <c r="I2" s="45" t="s">
        <v>34</v>
      </c>
      <c r="J2" s="45" t="s">
        <v>30</v>
      </c>
      <c r="K2" s="2"/>
    </row>
    <row r="3" spans="1:11" x14ac:dyDescent="0.25">
      <c r="A3" s="26"/>
      <c r="B3" s="49" t="str">
        <f>DEC2HEX(1*F3+2*E3+4*D3+8*C3)</f>
        <v>0</v>
      </c>
      <c r="C3" s="25">
        <v>0</v>
      </c>
      <c r="D3" s="25">
        <v>0</v>
      </c>
      <c r="E3" s="25">
        <v>0</v>
      </c>
      <c r="F3" s="25">
        <v>0</v>
      </c>
      <c r="G3" s="47">
        <v>0</v>
      </c>
      <c r="H3" s="25">
        <v>0</v>
      </c>
      <c r="I3" s="48">
        <v>0</v>
      </c>
      <c r="J3" s="48" t="str">
        <f>DEC2HEX(1*I3+2*H3+4*G3)</f>
        <v>0</v>
      </c>
      <c r="K3" s="2"/>
    </row>
    <row r="4" spans="1:11" x14ac:dyDescent="0.25">
      <c r="A4" s="26"/>
      <c r="B4" s="49" t="str">
        <f t="shared" ref="B4:B18" si="0">DEC2HEX(1*F4+2*E4+4*D4+8*C4)</f>
        <v>1</v>
      </c>
      <c r="C4" s="25">
        <v>0</v>
      </c>
      <c r="D4" s="25">
        <v>0</v>
      </c>
      <c r="E4" s="25">
        <v>0</v>
      </c>
      <c r="F4" s="25">
        <v>1</v>
      </c>
      <c r="G4" s="47">
        <v>0</v>
      </c>
      <c r="H4" s="25">
        <v>0</v>
      </c>
      <c r="I4" s="48">
        <v>1</v>
      </c>
      <c r="J4" s="48" t="str">
        <f t="shared" ref="J4:J18" si="1">DEC2HEX(1*I4+2*H4+4*G4)</f>
        <v>1</v>
      </c>
      <c r="K4" s="2"/>
    </row>
    <row r="5" spans="1:11" x14ac:dyDescent="0.25">
      <c r="A5" s="26"/>
      <c r="B5" s="49" t="str">
        <f t="shared" si="0"/>
        <v>2</v>
      </c>
      <c r="C5" s="25">
        <v>0</v>
      </c>
      <c r="D5" s="25">
        <v>0</v>
      </c>
      <c r="E5" s="25">
        <v>1</v>
      </c>
      <c r="F5" s="25">
        <v>0</v>
      </c>
      <c r="G5" s="47">
        <v>0</v>
      </c>
      <c r="H5" s="25">
        <v>1</v>
      </c>
      <c r="I5" s="48">
        <v>0</v>
      </c>
      <c r="J5" s="48" t="str">
        <f t="shared" si="1"/>
        <v>2</v>
      </c>
      <c r="K5" s="2"/>
    </row>
    <row r="6" spans="1:11" x14ac:dyDescent="0.25">
      <c r="A6" s="26"/>
      <c r="B6" s="49" t="str">
        <f t="shared" si="0"/>
        <v>3</v>
      </c>
      <c r="C6" s="25">
        <v>0</v>
      </c>
      <c r="D6" s="25">
        <v>0</v>
      </c>
      <c r="E6" s="25">
        <v>1</v>
      </c>
      <c r="F6" s="25">
        <v>1</v>
      </c>
      <c r="G6" s="47">
        <v>0</v>
      </c>
      <c r="H6" s="25">
        <v>1</v>
      </c>
      <c r="I6" s="48">
        <v>1</v>
      </c>
      <c r="J6" s="48" t="str">
        <f t="shared" si="1"/>
        <v>3</v>
      </c>
      <c r="K6" s="2"/>
    </row>
    <row r="7" spans="1:11" x14ac:dyDescent="0.25">
      <c r="A7" s="26"/>
      <c r="B7" s="49" t="str">
        <f t="shared" si="0"/>
        <v>4</v>
      </c>
      <c r="C7" s="25">
        <v>0</v>
      </c>
      <c r="D7" s="25">
        <v>1</v>
      </c>
      <c r="E7" s="25">
        <v>0</v>
      </c>
      <c r="F7" s="25">
        <v>0</v>
      </c>
      <c r="G7" s="47">
        <v>1</v>
      </c>
      <c r="H7" s="25">
        <v>0</v>
      </c>
      <c r="I7" s="48">
        <v>0</v>
      </c>
      <c r="J7" s="48" t="str">
        <f t="shared" si="1"/>
        <v>4</v>
      </c>
      <c r="K7" s="2"/>
    </row>
    <row r="8" spans="1:11" x14ac:dyDescent="0.25">
      <c r="A8" s="26"/>
      <c r="B8" s="49" t="str">
        <f t="shared" si="0"/>
        <v>5</v>
      </c>
      <c r="C8" s="25">
        <v>0</v>
      </c>
      <c r="D8" s="25">
        <v>1</v>
      </c>
      <c r="E8" s="25">
        <v>0</v>
      </c>
      <c r="F8" s="25">
        <v>1</v>
      </c>
      <c r="G8" s="47">
        <v>1</v>
      </c>
      <c r="H8" s="25">
        <v>0</v>
      </c>
      <c r="I8" s="48">
        <v>1</v>
      </c>
      <c r="J8" s="48" t="str">
        <f t="shared" si="1"/>
        <v>5</v>
      </c>
      <c r="K8" s="2"/>
    </row>
    <row r="9" spans="1:11" x14ac:dyDescent="0.25">
      <c r="A9" s="26"/>
      <c r="B9" s="49" t="str">
        <f t="shared" si="0"/>
        <v>6</v>
      </c>
      <c r="C9" s="25">
        <v>0</v>
      </c>
      <c r="D9" s="25">
        <v>1</v>
      </c>
      <c r="E9" s="25">
        <v>1</v>
      </c>
      <c r="F9" s="25">
        <v>0</v>
      </c>
      <c r="G9" s="47">
        <v>1</v>
      </c>
      <c r="H9" s="25">
        <v>1</v>
      </c>
      <c r="I9" s="48">
        <v>0</v>
      </c>
      <c r="J9" s="48" t="str">
        <f t="shared" si="1"/>
        <v>6</v>
      </c>
      <c r="K9" s="2"/>
    </row>
    <row r="10" spans="1:11" x14ac:dyDescent="0.25">
      <c r="A10" s="26"/>
      <c r="B10" s="49" t="str">
        <f t="shared" si="0"/>
        <v>7</v>
      </c>
      <c r="C10" s="25">
        <v>0</v>
      </c>
      <c r="D10" s="25">
        <v>1</v>
      </c>
      <c r="E10" s="25">
        <v>1</v>
      </c>
      <c r="F10" s="25">
        <v>1</v>
      </c>
      <c r="G10" s="47">
        <v>1</v>
      </c>
      <c r="H10" s="25">
        <v>1</v>
      </c>
      <c r="I10" s="48">
        <v>1</v>
      </c>
      <c r="J10" s="48" t="str">
        <f t="shared" si="1"/>
        <v>7</v>
      </c>
      <c r="K10" s="2"/>
    </row>
    <row r="11" spans="1:11" x14ac:dyDescent="0.25">
      <c r="A11" s="2"/>
      <c r="B11" s="46" t="str">
        <f t="shared" si="0"/>
        <v>8</v>
      </c>
      <c r="C11" s="58">
        <v>1</v>
      </c>
      <c r="D11" s="58">
        <v>0</v>
      </c>
      <c r="E11" s="58">
        <v>0</v>
      </c>
      <c r="F11" s="58">
        <v>0</v>
      </c>
      <c r="G11" s="57">
        <v>1</v>
      </c>
      <c r="H11" s="58">
        <v>1</v>
      </c>
      <c r="I11" s="59">
        <v>1</v>
      </c>
      <c r="J11" s="59" t="str">
        <f t="shared" si="1"/>
        <v>7</v>
      </c>
      <c r="K11" s="2"/>
    </row>
    <row r="12" spans="1:11" x14ac:dyDescent="0.25">
      <c r="A12" s="2"/>
      <c r="B12" s="49" t="str">
        <f t="shared" si="0"/>
        <v>9</v>
      </c>
      <c r="C12" s="25">
        <v>1</v>
      </c>
      <c r="D12" s="25">
        <v>0</v>
      </c>
      <c r="E12" s="25">
        <v>0</v>
      </c>
      <c r="F12" s="25">
        <v>1</v>
      </c>
      <c r="G12" s="47">
        <v>1</v>
      </c>
      <c r="H12" s="25">
        <v>1</v>
      </c>
      <c r="I12" s="48">
        <v>0</v>
      </c>
      <c r="J12" s="48" t="str">
        <f t="shared" si="1"/>
        <v>6</v>
      </c>
      <c r="K12" s="2"/>
    </row>
    <row r="13" spans="1:11" x14ac:dyDescent="0.25">
      <c r="A13" s="2"/>
      <c r="B13" s="49" t="str">
        <f t="shared" si="0"/>
        <v>A</v>
      </c>
      <c r="C13" s="25">
        <v>1</v>
      </c>
      <c r="D13" s="25">
        <v>0</v>
      </c>
      <c r="E13" s="25">
        <v>1</v>
      </c>
      <c r="F13" s="25">
        <v>0</v>
      </c>
      <c r="G13" s="47">
        <v>1</v>
      </c>
      <c r="H13" s="25">
        <v>0</v>
      </c>
      <c r="I13" s="48">
        <v>1</v>
      </c>
      <c r="J13" s="48" t="str">
        <f t="shared" si="1"/>
        <v>5</v>
      </c>
      <c r="K13" s="2"/>
    </row>
    <row r="14" spans="1:11" x14ac:dyDescent="0.25">
      <c r="A14" s="2"/>
      <c r="B14" s="49" t="str">
        <f t="shared" si="0"/>
        <v>B</v>
      </c>
      <c r="C14" s="25">
        <v>1</v>
      </c>
      <c r="D14" s="25">
        <v>0</v>
      </c>
      <c r="E14" s="25">
        <v>1</v>
      </c>
      <c r="F14" s="25">
        <v>1</v>
      </c>
      <c r="G14" s="47">
        <v>1</v>
      </c>
      <c r="H14" s="25">
        <v>0</v>
      </c>
      <c r="I14" s="48">
        <v>0</v>
      </c>
      <c r="J14" s="48" t="str">
        <f t="shared" si="1"/>
        <v>4</v>
      </c>
      <c r="K14" s="2"/>
    </row>
    <row r="15" spans="1:11" x14ac:dyDescent="0.25">
      <c r="A15" s="2"/>
      <c r="B15" s="49" t="str">
        <f t="shared" si="0"/>
        <v>C</v>
      </c>
      <c r="C15" s="25">
        <v>1</v>
      </c>
      <c r="D15" s="25">
        <v>1</v>
      </c>
      <c r="E15" s="25">
        <v>0</v>
      </c>
      <c r="F15" s="25">
        <v>0</v>
      </c>
      <c r="G15" s="47">
        <v>0</v>
      </c>
      <c r="H15" s="25">
        <v>1</v>
      </c>
      <c r="I15" s="48">
        <v>1</v>
      </c>
      <c r="J15" s="48" t="str">
        <f t="shared" si="1"/>
        <v>3</v>
      </c>
      <c r="K15" s="2"/>
    </row>
    <row r="16" spans="1:11" x14ac:dyDescent="0.25">
      <c r="A16" s="2"/>
      <c r="B16" s="49" t="str">
        <f t="shared" si="0"/>
        <v>D</v>
      </c>
      <c r="C16" s="25">
        <v>1</v>
      </c>
      <c r="D16" s="25">
        <v>1</v>
      </c>
      <c r="E16" s="25">
        <v>0</v>
      </c>
      <c r="F16" s="25">
        <v>1</v>
      </c>
      <c r="G16" s="47">
        <v>0</v>
      </c>
      <c r="H16" s="25">
        <v>1</v>
      </c>
      <c r="I16" s="48">
        <v>0</v>
      </c>
      <c r="J16" s="48" t="str">
        <f t="shared" si="1"/>
        <v>2</v>
      </c>
      <c r="K16" s="2"/>
    </row>
    <row r="17" spans="1:11" x14ac:dyDescent="0.25">
      <c r="A17" s="2"/>
      <c r="B17" s="49" t="str">
        <f t="shared" si="0"/>
        <v>E</v>
      </c>
      <c r="C17" s="25">
        <v>1</v>
      </c>
      <c r="D17" s="25">
        <v>1</v>
      </c>
      <c r="E17" s="25">
        <v>1</v>
      </c>
      <c r="F17" s="25">
        <v>0</v>
      </c>
      <c r="G17" s="47">
        <v>0</v>
      </c>
      <c r="H17" s="25">
        <v>0</v>
      </c>
      <c r="I17" s="48">
        <v>1</v>
      </c>
      <c r="J17" s="48" t="str">
        <f t="shared" si="1"/>
        <v>1</v>
      </c>
      <c r="K17" s="2"/>
    </row>
    <row r="18" spans="1:11" x14ac:dyDescent="0.25">
      <c r="A18" s="2"/>
      <c r="B18" s="52" t="str">
        <f t="shared" si="0"/>
        <v>F</v>
      </c>
      <c r="C18" s="54">
        <v>1</v>
      </c>
      <c r="D18" s="54">
        <v>1</v>
      </c>
      <c r="E18" s="54">
        <v>1</v>
      </c>
      <c r="F18" s="54">
        <v>1</v>
      </c>
      <c r="G18" s="53">
        <v>0</v>
      </c>
      <c r="H18" s="54">
        <v>0</v>
      </c>
      <c r="I18" s="55">
        <v>0</v>
      </c>
      <c r="J18" s="55" t="str">
        <f t="shared" si="1"/>
        <v>0</v>
      </c>
      <c r="K18" s="2"/>
    </row>
    <row r="19" spans="1:1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Brushed</vt:lpstr>
      <vt:lpstr>BLDC</vt:lpstr>
      <vt:lpstr>Hall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JFDuval</dc:creator>
  <cp:lastModifiedBy>JFDuval</cp:lastModifiedBy>
  <dcterms:created xsi:type="dcterms:W3CDTF">2015-04-01T16:34:45Z</dcterms:created>
  <dcterms:modified xsi:type="dcterms:W3CDTF">2015-04-17T13:53:09Z</dcterms:modified>
</cp:coreProperties>
</file>