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xjfg\Desktop\4to Semestre\Programación Científica\"/>
    </mc:Choice>
  </mc:AlternateContent>
  <xr:revisionPtr revIDLastSave="0" documentId="13_ncr:1_{203DD381-7C8C-473F-82B2-539BFBBE92BA}" xr6:coauthVersionLast="47" xr6:coauthVersionMax="47" xr10:uidLastSave="{00000000-0000-0000-0000-000000000000}"/>
  <bookViews>
    <workbookView xWindow="-120" yWindow="-120" windowWidth="29040" windowHeight="15720" xr2:uid="{586750A1-7B7F-4A56-A849-E9647D44DC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23" i="1"/>
  <c r="D23" i="1"/>
  <c r="E23" i="1"/>
  <c r="C24" i="1" s="1"/>
  <c r="F23" i="1"/>
  <c r="C21" i="1"/>
  <c r="D21" i="1"/>
  <c r="E21" i="1"/>
  <c r="C22" i="1" s="1"/>
  <c r="F21" i="1"/>
  <c r="F12" i="1"/>
  <c r="F11" i="1"/>
  <c r="E11" i="1"/>
  <c r="K12" i="1"/>
  <c r="C11" i="1"/>
  <c r="I12" i="1"/>
  <c r="M12" i="1" s="1"/>
  <c r="D24" i="1" l="1"/>
  <c r="E24" i="1"/>
  <c r="C25" i="1" s="1"/>
  <c r="F24" i="1"/>
  <c r="F22" i="1"/>
  <c r="D22" i="1"/>
  <c r="E22" i="1"/>
  <c r="C12" i="1"/>
  <c r="E12" i="1" s="1"/>
  <c r="L12" i="1"/>
  <c r="E25" i="1" l="1"/>
  <c r="D25" i="1"/>
  <c r="F25" i="1"/>
  <c r="D12" i="1"/>
  <c r="I13" i="1"/>
  <c r="K13" i="1" s="1"/>
  <c r="M13" i="1"/>
  <c r="J13" i="1"/>
  <c r="C13" i="1" l="1"/>
  <c r="L13" i="1"/>
  <c r="I14" i="1" s="1"/>
  <c r="E13" i="1" l="1"/>
  <c r="F13" i="1"/>
  <c r="C14" i="1" s="1"/>
  <c r="F14" i="1" s="1"/>
  <c r="K14" i="1"/>
  <c r="M14" i="1"/>
  <c r="L14" i="1"/>
  <c r="J14" i="1"/>
  <c r="E14" i="1" l="1"/>
  <c r="D14" i="1"/>
  <c r="C15" i="1"/>
  <c r="F15" i="1" s="1"/>
  <c r="I15" i="1"/>
  <c r="E15" i="1" l="1"/>
  <c r="C16" i="1" s="1"/>
  <c r="F16" i="1" s="1"/>
  <c r="D15" i="1"/>
  <c r="M15" i="1"/>
  <c r="K15" i="1"/>
  <c r="L15" i="1"/>
  <c r="J15" i="1"/>
  <c r="D16" i="1" l="1"/>
  <c r="E16" i="1"/>
  <c r="C17" i="1" l="1"/>
  <c r="F17" i="1" s="1"/>
  <c r="E17" i="1"/>
  <c r="D17" i="1"/>
  <c r="C18" i="1"/>
  <c r="F18" i="1" s="1"/>
  <c r="E18" i="1" l="1"/>
  <c r="D18" i="1"/>
  <c r="C19" i="1" l="1"/>
  <c r="D19" i="1"/>
  <c r="E19" i="1" l="1"/>
  <c r="C20" i="1" s="1"/>
  <c r="D20" i="1" s="1"/>
  <c r="F19" i="1"/>
  <c r="E20" i="1" l="1"/>
  <c r="F20" i="1"/>
</calcChain>
</file>

<file path=xl/sharedStrings.xml><?xml version="1.0" encoding="utf-8"?>
<sst xmlns="http://schemas.openxmlformats.org/spreadsheetml/2006/main" count="24" uniqueCount="16">
  <si>
    <r>
      <t xml:space="preserve">Función </t>
    </r>
    <r>
      <rPr>
        <i/>
        <sz val="11"/>
        <color theme="0"/>
        <rFont val="Aptos Narrow"/>
        <family val="2"/>
        <scheme val="minor"/>
      </rPr>
      <t>f(x)</t>
    </r>
    <r>
      <rPr>
        <b/>
        <i/>
        <sz val="11"/>
        <color theme="0"/>
        <rFont val="Aptos Narrow"/>
        <family val="2"/>
        <scheme val="minor"/>
      </rPr>
      <t>:</t>
    </r>
  </si>
  <si>
    <r>
      <t xml:space="preserve">Primer derivada </t>
    </r>
    <r>
      <rPr>
        <i/>
        <sz val="11"/>
        <color theme="0"/>
        <rFont val="Aptos Narrow"/>
        <family val="2"/>
        <scheme val="minor"/>
      </rPr>
      <t>f'(x)</t>
    </r>
    <r>
      <rPr>
        <b/>
        <i/>
        <sz val="11"/>
        <color theme="0"/>
        <rFont val="Aptos Narrow"/>
        <family val="2"/>
        <scheme val="minor"/>
      </rPr>
      <t>:</t>
    </r>
  </si>
  <si>
    <t>Punto de partida:</t>
  </si>
  <si>
    <t>i</t>
  </si>
  <si>
    <t>xi</t>
  </si>
  <si>
    <t>f(xi)</t>
  </si>
  <si>
    <t>f'(xi)</t>
  </si>
  <si>
    <t>Ejercicio para evaluar la importancia del punto de partida para el método de NR</t>
  </si>
  <si>
    <t>Juan Francisco Gallo Ramírez</t>
  </si>
  <si>
    <r>
      <rPr>
        <b/>
        <sz val="11"/>
        <color theme="1"/>
        <rFont val="Aptos Narrow"/>
        <family val="2"/>
        <scheme val="minor"/>
      </rPr>
      <t xml:space="preserve">ID: </t>
    </r>
    <r>
      <rPr>
        <i/>
        <sz val="11"/>
        <color theme="1"/>
        <rFont val="Aptos Narrow"/>
        <family val="2"/>
        <scheme val="minor"/>
      </rPr>
      <t>232872</t>
    </r>
  </si>
  <si>
    <r>
      <t xml:space="preserve">Segunda derivada </t>
    </r>
    <r>
      <rPr>
        <i/>
        <sz val="11"/>
        <color theme="0"/>
        <rFont val="Aptos Narrow"/>
        <family val="2"/>
        <scheme val="minor"/>
      </rPr>
      <t>f''(x)</t>
    </r>
    <r>
      <rPr>
        <b/>
        <i/>
        <sz val="11"/>
        <color theme="0"/>
        <rFont val="Aptos Narrow"/>
        <family val="2"/>
        <scheme val="minor"/>
      </rPr>
      <t>:</t>
    </r>
  </si>
  <si>
    <t>f''(xi)</t>
  </si>
  <si>
    <t>ea%</t>
  </si>
  <si>
    <t>Método de Newton-Raphson</t>
  </si>
  <si>
    <t>Método de Newton-Raphson Modificado</t>
  </si>
  <si>
    <r>
      <t xml:space="preserve">El error que se comete en el video es la forma en la que se colocan los datos en las celdas, ya que los errores relativos porcentuales no corresponden a las iteraciones realizadas debido a que se colocaron la </t>
    </r>
    <r>
      <rPr>
        <b/>
        <i/>
        <sz val="11"/>
        <rFont val="Aptos Narrow"/>
        <family val="2"/>
        <scheme val="minor"/>
      </rPr>
      <t>X</t>
    </r>
    <r>
      <rPr>
        <sz val="11"/>
        <rFont val="Aptos Narrow"/>
        <family val="2"/>
        <scheme val="minor"/>
      </rPr>
      <t xml:space="preserve"> y </t>
    </r>
    <r>
      <rPr>
        <b/>
        <i/>
        <sz val="11"/>
        <rFont val="Aptos Narrow"/>
        <family val="2"/>
        <scheme val="minor"/>
      </rPr>
      <t>X</t>
    </r>
    <r>
      <rPr>
        <i/>
        <sz val="11"/>
        <rFont val="Aptos Narrow"/>
        <family val="2"/>
        <scheme val="minor"/>
      </rPr>
      <t>i+1</t>
    </r>
    <r>
      <rPr>
        <sz val="11"/>
        <rFont val="Aptos Narrow"/>
        <family val="2"/>
        <scheme val="minor"/>
      </rPr>
      <t xml:space="preserve"> en una misma fila al igual que el error.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</si>
</sst>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1F7FD"/>
        <bgColor indexed="64"/>
      </patternFill>
    </fill>
    <fill>
      <patternFill patternType="solid">
        <fgColor rgb="FFC0D9F2"/>
        <bgColor indexed="64"/>
      </patternFill>
    </fill>
  </fills>
  <borders count="3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4" borderId="4" xfId="0" applyFont="1" applyFill="1" applyBorder="1" applyAlignment="1">
      <alignment horizontal="center"/>
    </xf>
    <xf numFmtId="0" fontId="0" fillId="5" borderId="4" xfId="0" applyFill="1" applyBorder="1"/>
    <xf numFmtId="0" fontId="5" fillId="6" borderId="4" xfId="0" applyFont="1" applyFill="1" applyBorder="1"/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5" borderId="16" xfId="0" applyFill="1" applyBorder="1"/>
    <xf numFmtId="0" fontId="5" fillId="6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5" fillId="6" borderId="19" xfId="0" applyFont="1" applyFill="1" applyBorder="1"/>
    <xf numFmtId="0" fontId="5" fillId="6" borderId="20" xfId="0" applyFont="1" applyFill="1" applyBorder="1"/>
    <xf numFmtId="0" fontId="4" fillId="9" borderId="1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0" fillId="10" borderId="16" xfId="0" applyFill="1" applyBorder="1"/>
    <xf numFmtId="0" fontId="0" fillId="10" borderId="4" xfId="0" applyFill="1" applyBorder="1"/>
    <xf numFmtId="0" fontId="0" fillId="10" borderId="18" xfId="0" applyFill="1" applyBorder="1"/>
    <xf numFmtId="0" fontId="0" fillId="10" borderId="19" xfId="0" applyFill="1" applyBorder="1"/>
    <xf numFmtId="0" fontId="5" fillId="11" borderId="4" xfId="0" applyFont="1" applyFill="1" applyBorder="1"/>
    <xf numFmtId="0" fontId="5" fillId="11" borderId="17" xfId="0" applyFont="1" applyFill="1" applyBorder="1"/>
    <xf numFmtId="0" fontId="5" fillId="11" borderId="19" xfId="0" applyFont="1" applyFill="1" applyBorder="1"/>
    <xf numFmtId="0" fontId="5" fillId="11" borderId="20" xfId="0" applyFont="1" applyFill="1" applyBorder="1"/>
    <xf numFmtId="0" fontId="7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 indent="2"/>
    </xf>
    <xf numFmtId="0" fontId="1" fillId="2" borderId="14" xfId="0" applyFont="1" applyFill="1" applyBorder="1" applyAlignment="1">
      <alignment horizontal="left" indent="2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left" indent="1"/>
    </xf>
    <xf numFmtId="0" fontId="1" fillId="2" borderId="4" xfId="0" applyFont="1" applyFill="1" applyBorder="1" applyAlignment="1">
      <alignment horizontal="left" indent="1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D9F2"/>
      <color rgb="FFF1F7FD"/>
      <color rgb="FFEEF5FC"/>
      <color rgb="FFEBF3FB"/>
      <color rgb="FFA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</xdr:colOff>
      <xdr:row>6</xdr:row>
      <xdr:rowOff>25281</xdr:rowOff>
    </xdr:from>
    <xdr:ext cx="3032284" cy="169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439C37-6D4E-D69F-4417-4917EE7DB3AA}"/>
                </a:ext>
              </a:extLst>
            </xdr:cNvPr>
            <xdr:cNvSpPr txBox="1"/>
          </xdr:nvSpPr>
          <xdr:spPr>
            <a:xfrm>
              <a:off x="1708785" y="1196856"/>
              <a:ext cx="3032284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05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−6</m:t>
                    </m:r>
                    <m:sSup>
                      <m:sSupPr>
                        <m:ctrlPr>
                          <a:rPr lang="es-MX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+12</m:t>
                    </m:r>
                    <m:sSup>
                      <m:sSupPr>
                        <m:ctrlP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6439C37-6D4E-D69F-4417-4917EE7DB3AA}"/>
                </a:ext>
              </a:extLst>
            </xdr:cNvPr>
            <xdr:cNvSpPr txBox="1"/>
          </xdr:nvSpPr>
          <xdr:spPr>
            <a:xfrm>
              <a:off x="1708785" y="1196856"/>
              <a:ext cx="3032284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050" b="0" i="0">
                  <a:latin typeface="Cambria Math" panose="02040503050406030204" pitchFamily="18" charset="0"/>
                </a:rPr>
                <a:t>𝑥^4−6𝑥^3+12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2−10𝑥+3</a:t>
              </a:r>
              <a:endParaRPr lang="es-MX" sz="1050"/>
            </a:p>
          </xdr:txBody>
        </xdr:sp>
      </mc:Fallback>
    </mc:AlternateContent>
    <xdr:clientData/>
  </xdr:oneCellAnchor>
  <xdr:oneCellAnchor>
    <xdr:from>
      <xdr:col>9</xdr:col>
      <xdr:colOff>3809</xdr:colOff>
      <xdr:row>7</xdr:row>
      <xdr:rowOff>25281</xdr:rowOff>
    </xdr:from>
    <xdr:ext cx="3037047" cy="169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FA4694-EFB2-4F1A-B134-6761A5504CF1}"/>
                </a:ext>
              </a:extLst>
            </xdr:cNvPr>
            <xdr:cNvSpPr txBox="1"/>
          </xdr:nvSpPr>
          <xdr:spPr>
            <a:xfrm>
              <a:off x="1708784" y="1387356"/>
              <a:ext cx="3037047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50" b="0" i="0">
                        <a:latin typeface="Cambria Math" panose="02040503050406030204" pitchFamily="18" charset="0"/>
                      </a:rPr>
                      <m:t>4</m:t>
                    </m:r>
                    <m:sSup>
                      <m:sSupPr>
                        <m:ctrlPr>
                          <a:rPr lang="es-MX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−18</m:t>
                    </m:r>
                    <m:sSup>
                      <m:sSupPr>
                        <m:ctrlPr>
                          <a:rPr lang="es-MX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+24</m:t>
                    </m:r>
                    <m:r>
                      <a:rPr lang="es-MX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</m:t>
                    </m:r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6FA4694-EFB2-4F1A-B134-6761A5504CF1}"/>
                </a:ext>
              </a:extLst>
            </xdr:cNvPr>
            <xdr:cNvSpPr txBox="1"/>
          </xdr:nvSpPr>
          <xdr:spPr>
            <a:xfrm>
              <a:off x="1708784" y="1387356"/>
              <a:ext cx="3037047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050" b="0" i="0">
                  <a:latin typeface="Cambria Math" panose="02040503050406030204" pitchFamily="18" charset="0"/>
                </a:rPr>
                <a:t>4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050" b="0" i="0">
                  <a:latin typeface="Cambria Math" panose="02040503050406030204" pitchFamily="18" charset="0"/>
                </a:rPr>
                <a:t>−18𝑥^2+24𝑥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</a:t>
              </a:r>
              <a:endParaRPr lang="es-MX" sz="1050"/>
            </a:p>
          </xdr:txBody>
        </xdr:sp>
      </mc:Fallback>
    </mc:AlternateContent>
    <xdr:clientData/>
  </xdr:oneCellAnchor>
  <xdr:oneCellAnchor>
    <xdr:from>
      <xdr:col>8</xdr:col>
      <xdr:colOff>761999</xdr:colOff>
      <xdr:row>8</xdr:row>
      <xdr:rowOff>21228</xdr:rowOff>
    </xdr:from>
    <xdr:ext cx="3040857" cy="169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B9038ED-6844-4DFB-AAA9-2F3705688FCC}"/>
                </a:ext>
              </a:extLst>
            </xdr:cNvPr>
            <xdr:cNvSpPr txBox="1"/>
          </xdr:nvSpPr>
          <xdr:spPr>
            <a:xfrm>
              <a:off x="1704974" y="1573803"/>
              <a:ext cx="3040857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12</m:t>
                    </m:r>
                    <m:sSup>
                      <m:sSupPr>
                        <m:ctrlPr>
                          <a:rPr lang="es-MX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−36</m:t>
                    </m:r>
                    <m:r>
                      <a:rPr lang="es-MX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050" b="0" i="1">
                        <a:latin typeface="Cambria Math" panose="02040503050406030204" pitchFamily="18" charset="0"/>
                      </a:rPr>
                      <m:t>+24</m:t>
                    </m:r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B9038ED-6844-4DFB-AAA9-2F3705688FCC}"/>
                </a:ext>
              </a:extLst>
            </xdr:cNvPr>
            <xdr:cNvSpPr txBox="1"/>
          </xdr:nvSpPr>
          <xdr:spPr>
            <a:xfrm>
              <a:off x="1704974" y="1573803"/>
              <a:ext cx="3040857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MX" sz="1050" b="0" i="0">
                  <a:latin typeface="Cambria Math" panose="02040503050406030204" pitchFamily="18" charset="0"/>
                </a:rPr>
                <a:t>−36𝑥+24</a:t>
              </a:r>
              <a:endParaRPr lang="es-MX" sz="1050"/>
            </a:p>
          </xdr:txBody>
        </xdr:sp>
      </mc:Fallback>
    </mc:AlternateContent>
    <xdr:clientData/>
  </xdr:oneCellAnchor>
  <xdr:oneCellAnchor>
    <xdr:from>
      <xdr:col>3</xdr:col>
      <xdr:colOff>0</xdr:colOff>
      <xdr:row>6</xdr:row>
      <xdr:rowOff>15039</xdr:rowOff>
    </xdr:from>
    <xdr:ext cx="2311065" cy="169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7E37BC8-948B-4D10-A03B-5C750FD25646}"/>
                </a:ext>
              </a:extLst>
            </xdr:cNvPr>
            <xdr:cNvSpPr txBox="1"/>
          </xdr:nvSpPr>
          <xdr:spPr>
            <a:xfrm>
              <a:off x="1704474" y="1188118"/>
              <a:ext cx="2311065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05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−6</m:t>
                    </m:r>
                    <m:sSup>
                      <m:sSupPr>
                        <m:ctrlPr>
                          <a:rPr lang="es-MX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+12</m:t>
                    </m:r>
                    <m:sSup>
                      <m:sSupPr>
                        <m:ctrlP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7E37BC8-948B-4D10-A03B-5C750FD25646}"/>
                </a:ext>
              </a:extLst>
            </xdr:cNvPr>
            <xdr:cNvSpPr txBox="1"/>
          </xdr:nvSpPr>
          <xdr:spPr>
            <a:xfrm>
              <a:off x="1704474" y="1188118"/>
              <a:ext cx="2311065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050" b="0" i="0">
                  <a:latin typeface="Cambria Math" panose="02040503050406030204" pitchFamily="18" charset="0"/>
                </a:rPr>
                <a:t>𝑥^4−6𝑥^3+12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2−10𝑥+3</a:t>
              </a:r>
              <a:endParaRPr lang="es-MX" sz="1050"/>
            </a:p>
          </xdr:txBody>
        </xdr:sp>
      </mc:Fallback>
    </mc:AlternateContent>
    <xdr:clientData/>
  </xdr:oneCellAnchor>
  <xdr:oneCellAnchor>
    <xdr:from>
      <xdr:col>3</xdr:col>
      <xdr:colOff>0</xdr:colOff>
      <xdr:row>7</xdr:row>
      <xdr:rowOff>15039</xdr:rowOff>
    </xdr:from>
    <xdr:ext cx="2316079" cy="1691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2617B13-7C0B-4703-BAA8-ED4AC914B80F}"/>
                </a:ext>
              </a:extLst>
            </xdr:cNvPr>
            <xdr:cNvSpPr txBox="1"/>
          </xdr:nvSpPr>
          <xdr:spPr>
            <a:xfrm>
              <a:off x="1704474" y="1378618"/>
              <a:ext cx="2316079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050" b="0" i="0">
                        <a:latin typeface="Cambria Math" panose="02040503050406030204" pitchFamily="18" charset="0"/>
                      </a:rPr>
                      <m:t>4</m:t>
                    </m:r>
                    <m:sSup>
                      <m:sSupPr>
                        <m:ctrlPr>
                          <a:rPr lang="es-MX" sz="105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−18</m:t>
                    </m:r>
                    <m:sSup>
                      <m:sSupPr>
                        <m:ctrlPr>
                          <a:rPr lang="es-MX" sz="105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050" b="0" i="1">
                        <a:latin typeface="Cambria Math" panose="02040503050406030204" pitchFamily="18" charset="0"/>
                      </a:rPr>
                      <m:t>+24</m:t>
                    </m:r>
                    <m:r>
                      <a:rPr lang="es-MX" sz="105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</m:t>
                    </m:r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2617B13-7C0B-4703-BAA8-ED4AC914B80F}"/>
                </a:ext>
              </a:extLst>
            </xdr:cNvPr>
            <xdr:cNvSpPr txBox="1"/>
          </xdr:nvSpPr>
          <xdr:spPr>
            <a:xfrm>
              <a:off x="1704474" y="1378618"/>
              <a:ext cx="2316079" cy="1691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050" b="0" i="0">
                  <a:latin typeface="Cambria Math" panose="02040503050406030204" pitchFamily="18" charset="0"/>
                </a:rPr>
                <a:t>4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MX" sz="1050" b="0" i="0">
                  <a:latin typeface="Cambria Math" panose="02040503050406030204" pitchFamily="18" charset="0"/>
                </a:rPr>
                <a:t>−18𝑥^2+24𝑥</a:t>
              </a:r>
              <a:r>
                <a:rPr lang="es-MX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−10</a:t>
              </a:r>
              <a:endParaRPr lang="es-MX" sz="105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4359-D5CD-42AD-A478-FCBFFFEA3A94}">
  <dimension ref="B1:M29"/>
  <sheetViews>
    <sheetView tabSelected="1" zoomScaleNormal="100" workbookViewId="0">
      <selection activeCell="Q18" sqref="Q18"/>
    </sheetView>
  </sheetViews>
  <sheetFormatPr baseColWidth="10" defaultRowHeight="15" x14ac:dyDescent="0.25"/>
  <cols>
    <col min="1" max="1" width="2.7109375" customWidth="1"/>
    <col min="5" max="5" width="11.85546875" bestFit="1" customWidth="1"/>
    <col min="7" max="7" width="2.7109375" customWidth="1"/>
  </cols>
  <sheetData>
    <row r="1" spans="2:13" ht="15.75" thickBot="1" x14ac:dyDescent="0.3"/>
    <row r="2" spans="2:13" x14ac:dyDescent="0.25">
      <c r="B2" s="60" t="s">
        <v>7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</row>
    <row r="3" spans="2:13" x14ac:dyDescent="0.25">
      <c r="B3" s="57" t="s">
        <v>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9"/>
    </row>
    <row r="4" spans="2:13" ht="15.75" thickBot="1" x14ac:dyDescent="0.3">
      <c r="B4" s="54" t="s">
        <v>9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2:13" ht="15.75" thickBot="1" x14ac:dyDescent="0.3"/>
    <row r="6" spans="2:13" ht="15.75" thickBot="1" x14ac:dyDescent="0.3">
      <c r="B6" s="48" t="s">
        <v>13</v>
      </c>
      <c r="C6" s="49"/>
      <c r="D6" s="49"/>
      <c r="E6" s="49"/>
      <c r="F6" s="50"/>
      <c r="H6" s="51" t="s">
        <v>14</v>
      </c>
      <c r="I6" s="52"/>
      <c r="J6" s="52"/>
      <c r="K6" s="52"/>
      <c r="L6" s="52"/>
      <c r="M6" s="53"/>
    </row>
    <row r="7" spans="2:13" x14ac:dyDescent="0.25">
      <c r="B7" s="36" t="s">
        <v>0</v>
      </c>
      <c r="C7" s="37"/>
      <c r="D7" s="38"/>
      <c r="E7" s="39"/>
      <c r="F7" s="40"/>
      <c r="H7" s="63" t="s">
        <v>0</v>
      </c>
      <c r="I7" s="64"/>
      <c r="J7" s="34"/>
      <c r="K7" s="34"/>
      <c r="L7" s="34"/>
      <c r="M7" s="35"/>
    </row>
    <row r="8" spans="2:13" x14ac:dyDescent="0.25">
      <c r="B8" s="41" t="s">
        <v>1</v>
      </c>
      <c r="C8" s="42"/>
      <c r="D8" s="43"/>
      <c r="E8" s="44"/>
      <c r="F8" s="45"/>
      <c r="H8" s="46" t="s">
        <v>1</v>
      </c>
      <c r="I8" s="47"/>
      <c r="J8" s="32"/>
      <c r="K8" s="32"/>
      <c r="L8" s="32"/>
      <c r="M8" s="33"/>
    </row>
    <row r="9" spans="2:13" x14ac:dyDescent="0.25">
      <c r="B9" s="41" t="s">
        <v>2</v>
      </c>
      <c r="C9" s="42"/>
      <c r="D9" s="43">
        <v>1.5</v>
      </c>
      <c r="E9" s="44"/>
      <c r="F9" s="45"/>
      <c r="H9" s="46" t="s">
        <v>10</v>
      </c>
      <c r="I9" s="47"/>
      <c r="J9" s="32"/>
      <c r="K9" s="32"/>
      <c r="L9" s="32"/>
      <c r="M9" s="33"/>
    </row>
    <row r="10" spans="2:13" x14ac:dyDescent="0.25">
      <c r="B10" s="4" t="s">
        <v>3</v>
      </c>
      <c r="C10" s="1" t="s">
        <v>4</v>
      </c>
      <c r="D10" s="1" t="s">
        <v>12</v>
      </c>
      <c r="E10" s="1" t="s">
        <v>5</v>
      </c>
      <c r="F10" s="5" t="s">
        <v>6</v>
      </c>
      <c r="H10" s="46" t="s">
        <v>2</v>
      </c>
      <c r="I10" s="47"/>
      <c r="J10" s="32">
        <v>1.5</v>
      </c>
      <c r="K10" s="32"/>
      <c r="L10" s="32"/>
      <c r="M10" s="33"/>
    </row>
    <row r="11" spans="2:13" x14ac:dyDescent="0.25">
      <c r="B11" s="6">
        <v>0</v>
      </c>
      <c r="C11" s="2">
        <f>D9</f>
        <v>1.5</v>
      </c>
      <c r="D11" s="2">
        <v>100</v>
      </c>
      <c r="E11" s="3">
        <f>C11^4 - 6*C11^3 + 12*C11^2 -10*C11 +3</f>
        <v>-0.1875</v>
      </c>
      <c r="F11" s="7">
        <f>4*C11^3 - 18*C11^2 + 24*C11 - 10</f>
        <v>-1</v>
      </c>
      <c r="H11" s="12" t="s">
        <v>3</v>
      </c>
      <c r="I11" s="13" t="s">
        <v>4</v>
      </c>
      <c r="J11" s="13" t="s">
        <v>12</v>
      </c>
      <c r="K11" s="13" t="s">
        <v>5</v>
      </c>
      <c r="L11" s="13" t="s">
        <v>6</v>
      </c>
      <c r="M11" s="14" t="s">
        <v>11</v>
      </c>
    </row>
    <row r="12" spans="2:13" x14ac:dyDescent="0.25">
      <c r="B12" s="6">
        <v>1</v>
      </c>
      <c r="C12" s="2">
        <f>C11-(E11/F11)</f>
        <v>1.3125</v>
      </c>
      <c r="D12" s="2">
        <f>ABS((C12-C11)/C12)*100</f>
        <v>14.285714285714285</v>
      </c>
      <c r="E12" s="3">
        <f t="shared" ref="E12:E20" si="0">C12^4 - 6*C12^3 + 12*C12^2 -10*C12 +3</f>
        <v>-5.14984130859375E-2</v>
      </c>
      <c r="F12" s="7">
        <f t="shared" ref="F12:F20" si="1">4*C12^3 - 18*C12^2 + 24*C12 - 10</f>
        <v>-0.4638671875</v>
      </c>
      <c r="H12" s="15">
        <v>0</v>
      </c>
      <c r="I12" s="16">
        <f>J10</f>
        <v>1.5</v>
      </c>
      <c r="J12" s="16">
        <v>100</v>
      </c>
      <c r="K12" s="19">
        <f>I12^4 - 6*I12^3 + 12*I12^2 -10*I12 +3</f>
        <v>-0.1875</v>
      </c>
      <c r="L12" s="19">
        <f>4*I12^3 - 18*I12^2 + 24*I12 - 10</f>
        <v>-1</v>
      </c>
      <c r="M12" s="20">
        <f>12*I12^2 - 36*I12 + 24</f>
        <v>-3</v>
      </c>
    </row>
    <row r="13" spans="2:13" x14ac:dyDescent="0.25">
      <c r="B13" s="6">
        <v>2</v>
      </c>
      <c r="C13" s="2">
        <f t="shared" ref="C13:C20" si="2">C12-(E12/F12)</f>
        <v>1.2014802631578947</v>
      </c>
      <c r="D13" s="2">
        <f>ABS((C13-C12)/C13)*100</f>
        <v>9.2402464065708454</v>
      </c>
      <c r="E13" s="3">
        <f t="shared" si="0"/>
        <v>-1.4710002156119728E-2</v>
      </c>
      <c r="F13" s="7">
        <f t="shared" si="1"/>
        <v>-0.21084998053353132</v>
      </c>
      <c r="H13" s="15">
        <v>1</v>
      </c>
      <c r="I13" s="16">
        <f>I12 - ( K12 * L12 / (L12^2 - K12 * M12) )</f>
        <v>1.0714285714285714</v>
      </c>
      <c r="J13" s="16">
        <f>ABS((I13-I12)/I13)*100</f>
        <v>40</v>
      </c>
      <c r="K13" s="19">
        <f t="shared" ref="K13:K15" si="3">I13^4 - 6*I13^3 + 12*I13^2 -10*I13 +3</f>
        <v>-7.0283215326938375E-4</v>
      </c>
      <c r="L13" s="19">
        <f t="shared" ref="L13:L15" si="4">4*I13^3 - 18*I13^2 + 24*I13 - 10</f>
        <v>-2.9154518950434749E-2</v>
      </c>
      <c r="M13" s="20">
        <f t="shared" ref="M13:M15" si="5">12*I13^2 - 36*I13 + 24</f>
        <v>-0.79591836734693899</v>
      </c>
    </row>
    <row r="14" spans="2:13" x14ac:dyDescent="0.25">
      <c r="B14" s="6">
        <v>3</v>
      </c>
      <c r="C14" s="2">
        <f t="shared" si="2"/>
        <v>1.1317150105413292</v>
      </c>
      <c r="D14" s="2">
        <f t="shared" ref="D14:D20" si="6">ABS((C14-C13)/C14)*100</f>
        <v>6.1645601557582026</v>
      </c>
      <c r="E14" s="3">
        <f t="shared" si="0"/>
        <v>-4.2692239529795728E-3</v>
      </c>
      <c r="F14" s="7">
        <f t="shared" si="1"/>
        <v>-9.4952651329052173E-2</v>
      </c>
      <c r="H14" s="15">
        <v>2</v>
      </c>
      <c r="I14" s="16">
        <f t="shared" ref="I14:I15" si="7">I13 - ( K13 * L13 / (L13^2 - K13 * M13) )</f>
        <v>1.0009140767824452</v>
      </c>
      <c r="J14" s="16">
        <f t="shared" ref="J14:J15" si="8">ABS((I14-I13)/I14)*100</f>
        <v>7.0450097847362985</v>
      </c>
      <c r="K14" s="19">
        <f t="shared" si="3"/>
        <v>-1.5267911379623911E-9</v>
      </c>
      <c r="L14" s="19">
        <f t="shared" si="4"/>
        <v>-5.0101632051990919E-6</v>
      </c>
      <c r="M14" s="20">
        <f t="shared" si="5"/>
        <v>-1.0958894952970866E-2</v>
      </c>
    </row>
    <row r="15" spans="2:13" ht="15.75" thickBot="1" x14ac:dyDescent="0.3">
      <c r="B15" s="6">
        <v>4</v>
      </c>
      <c r="C15" s="2">
        <f t="shared" si="2"/>
        <v>1.0867534018529645</v>
      </c>
      <c r="D15" s="2">
        <f t="shared" si="6"/>
        <v>4.1372411268005251</v>
      </c>
      <c r="E15" s="3">
        <f t="shared" si="0"/>
        <v>-1.2491957299580747E-3</v>
      </c>
      <c r="F15" s="7">
        <f t="shared" si="1"/>
        <v>-4.2545238988537903E-2</v>
      </c>
      <c r="H15" s="17">
        <v>3</v>
      </c>
      <c r="I15" s="18">
        <f t="shared" si="7"/>
        <v>1.0000001385263497</v>
      </c>
      <c r="J15" s="18">
        <f t="shared" si="8"/>
        <v>9.1393812949091269E-2</v>
      </c>
      <c r="K15" s="21">
        <f t="shared" si="3"/>
        <v>0</v>
      </c>
      <c r="L15" s="21">
        <f t="shared" si="4"/>
        <v>-1.1191048088221578E-13</v>
      </c>
      <c r="M15" s="22">
        <f t="shared" si="5"/>
        <v>-1.6623159666551146E-6</v>
      </c>
    </row>
    <row r="16" spans="2:13" x14ac:dyDescent="0.25">
      <c r="B16" s="6">
        <v>5</v>
      </c>
      <c r="C16" s="2">
        <f t="shared" si="2"/>
        <v>1.0573918149949233</v>
      </c>
      <c r="D16" s="2">
        <f t="shared" si="6"/>
        <v>2.7767934687656171</v>
      </c>
      <c r="E16" s="3">
        <f t="shared" si="0"/>
        <v>-3.6722741229322509E-4</v>
      </c>
      <c r="F16" s="7">
        <f t="shared" si="1"/>
        <v>-1.9006769239851451E-2</v>
      </c>
    </row>
    <row r="17" spans="2:13" x14ac:dyDescent="0.25">
      <c r="B17" s="6">
        <v>6</v>
      </c>
      <c r="C17" s="2">
        <f t="shared" si="2"/>
        <v>1.038070940013011</v>
      </c>
      <c r="D17" s="2">
        <f t="shared" si="6"/>
        <v>1.8612287693623422</v>
      </c>
      <c r="E17" s="3">
        <f t="shared" si="0"/>
        <v>-1.0825902225519712E-4</v>
      </c>
      <c r="F17" s="7">
        <f t="shared" si="1"/>
        <v>-8.4756592960584243E-3</v>
      </c>
    </row>
    <row r="18" spans="2:13" x14ac:dyDescent="0.25">
      <c r="B18" s="6">
        <v>7</v>
      </c>
      <c r="C18" s="2">
        <f t="shared" si="2"/>
        <v>1.0252980077284934</v>
      </c>
      <c r="D18" s="2">
        <f t="shared" si="6"/>
        <v>1.2457775386509831</v>
      </c>
      <c r="E18" s="3">
        <f t="shared" si="0"/>
        <v>-3.1971317035583979E-5</v>
      </c>
      <c r="F18" s="7">
        <f t="shared" si="1"/>
        <v>-3.775173363779416E-3</v>
      </c>
    </row>
    <row r="19" spans="2:13" x14ac:dyDescent="0.25">
      <c r="B19" s="6">
        <v>8</v>
      </c>
      <c r="C19" s="2">
        <f t="shared" si="2"/>
        <v>1.0168291735969726</v>
      </c>
      <c r="D19" s="2">
        <f t="shared" si="6"/>
        <v>0.83286695065631233</v>
      </c>
      <c r="E19" s="3">
        <f t="shared" si="0"/>
        <v>-9.4525393956601533E-6</v>
      </c>
      <c r="F19" s="7">
        <f t="shared" si="1"/>
        <v>-1.6802609965900217E-3</v>
      </c>
    </row>
    <row r="20" spans="2:13" x14ac:dyDescent="0.25">
      <c r="B20" s="6">
        <v>9</v>
      </c>
      <c r="C20" s="2">
        <f t="shared" si="2"/>
        <v>1.0112035360234983</v>
      </c>
      <c r="D20" s="2">
        <f t="shared" si="6"/>
        <v>0.55633088424480159</v>
      </c>
      <c r="E20" s="3">
        <f t="shared" si="0"/>
        <v>-2.7967631188730024E-6</v>
      </c>
      <c r="F20" s="7">
        <f t="shared" si="1"/>
        <v>-7.474902801938299E-4</v>
      </c>
    </row>
    <row r="21" spans="2:13" x14ac:dyDescent="0.25">
      <c r="B21" s="6">
        <v>10</v>
      </c>
      <c r="C21" s="2">
        <f t="shared" ref="C21:C23" si="9">C20-(E20/F20)</f>
        <v>1.0074619982497259</v>
      </c>
      <c r="D21" s="2">
        <f t="shared" ref="D21:D23" si="10">ABS((C21-C20)/C21)*100</f>
        <v>0.37138252165070329</v>
      </c>
      <c r="E21" s="3">
        <f t="shared" ref="E21:E23" si="11">C21^4 - 6*C21^3 + 12*C21^2 -10*C21 +3</f>
        <v>-8.2788886324181021E-7</v>
      </c>
      <c r="F21" s="7">
        <f t="shared" ref="F21:F23" si="12">4*C21^3 - 18*C21^2 + 24*C21 - 10</f>
        <v>-3.3242652870235645E-4</v>
      </c>
    </row>
    <row r="22" spans="2:13" x14ac:dyDescent="0.25">
      <c r="B22" s="6">
        <v>11</v>
      </c>
      <c r="C22" s="2">
        <f t="shared" si="9"/>
        <v>1.0049715566280133</v>
      </c>
      <c r="D22" s="2">
        <f t="shared" si="10"/>
        <v>0.24781215003425852</v>
      </c>
      <c r="E22" s="3">
        <f t="shared" si="11"/>
        <v>-2.4514682017695577E-7</v>
      </c>
      <c r="F22" s="7">
        <f t="shared" si="12"/>
        <v>-1.4780673639513964E-4</v>
      </c>
    </row>
    <row r="23" spans="2:13" x14ac:dyDescent="0.25">
      <c r="B23" s="6">
        <v>12</v>
      </c>
      <c r="C23" s="2">
        <f t="shared" si="9"/>
        <v>1.0033129933841731</v>
      </c>
      <c r="D23" s="2">
        <f t="shared" si="10"/>
        <v>0.16530865789406762</v>
      </c>
      <c r="E23" s="3">
        <f t="shared" si="11"/>
        <v>-7.2605864431807277E-8</v>
      </c>
      <c r="F23" s="7">
        <f t="shared" si="12"/>
        <v>-6.571009831191077E-5</v>
      </c>
    </row>
    <row r="24" spans="2:13" x14ac:dyDescent="0.25">
      <c r="B24" s="6">
        <v>13</v>
      </c>
      <c r="C24" s="2">
        <f t="shared" ref="C24:C25" si="13">C23-(E23/F23)</f>
        <v>1.0022080511257221</v>
      </c>
      <c r="D24" s="2">
        <f t="shared" ref="D24:D25" si="14">ABS((C24-C23)/C24)*100</f>
        <v>0.11025078647192252</v>
      </c>
      <c r="E24" s="3">
        <f t="shared" ref="E24:E25" si="15">C24^4 - 6*C24^3 + 12*C24^2 -10*C24 +3</f>
        <v>-2.1506890490741171E-8</v>
      </c>
      <c r="F24" s="7">
        <f t="shared" ref="F24:F25" si="16">4*C24^3 - 18*C24^2 + 24*C24 - 10</f>
        <v>-2.9209877318692179E-5</v>
      </c>
    </row>
    <row r="25" spans="2:13" ht="15.75" thickBot="1" x14ac:dyDescent="0.3">
      <c r="B25" s="8">
        <v>14</v>
      </c>
      <c r="C25" s="9">
        <f t="shared" si="13"/>
        <v>1.0014717628402188</v>
      </c>
      <c r="D25" s="9">
        <f t="shared" si="14"/>
        <v>7.352062362848559E-2</v>
      </c>
      <c r="E25" s="10">
        <f t="shared" si="15"/>
        <v>-6.3712377595948055E-9</v>
      </c>
      <c r="F25" s="11">
        <f t="shared" si="16"/>
        <v>-1.2983763291174455E-5</v>
      </c>
    </row>
    <row r="26" spans="2:13" ht="15.75" thickBot="1" x14ac:dyDescent="0.3"/>
    <row r="27" spans="2:13" x14ac:dyDescent="0.25">
      <c r="B27" s="23" t="s">
        <v>15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5"/>
    </row>
    <row r="28" spans="2:13" x14ac:dyDescent="0.25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</row>
    <row r="29" spans="2:13" ht="15.75" thickBot="1" x14ac:dyDescent="0.3"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</sheetData>
  <mergeCells count="20">
    <mergeCell ref="B6:F6"/>
    <mergeCell ref="H6:M6"/>
    <mergeCell ref="B4:M4"/>
    <mergeCell ref="B3:M3"/>
    <mergeCell ref="B2:M2"/>
    <mergeCell ref="B27:M29"/>
    <mergeCell ref="J10:M10"/>
    <mergeCell ref="J9:M9"/>
    <mergeCell ref="J8:M8"/>
    <mergeCell ref="J7:M7"/>
    <mergeCell ref="B7:C7"/>
    <mergeCell ref="D7:F7"/>
    <mergeCell ref="B8:C8"/>
    <mergeCell ref="D8:F8"/>
    <mergeCell ref="B9:C9"/>
    <mergeCell ref="H9:I9"/>
    <mergeCell ref="D9:F9"/>
    <mergeCell ref="H7:I7"/>
    <mergeCell ref="H8:I8"/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Francisco Gallo Ramírez</dc:creator>
  <cp:lastModifiedBy>Juan Francisco Gallo Ramírez</cp:lastModifiedBy>
  <dcterms:created xsi:type="dcterms:W3CDTF">2024-05-04T04:47:47Z</dcterms:created>
  <dcterms:modified xsi:type="dcterms:W3CDTF">2024-05-08T03:27:15Z</dcterms:modified>
</cp:coreProperties>
</file>