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xjfg\Desktop\4to Semestre\Programación Científica\"/>
    </mc:Choice>
  </mc:AlternateContent>
  <xr:revisionPtr revIDLastSave="0" documentId="13_ncr:1_{7359BB6A-ADA6-4809-8C05-E95F380E7641}" xr6:coauthVersionLast="47" xr6:coauthVersionMax="47" xr10:uidLastSave="{00000000-0000-0000-0000-000000000000}"/>
  <bookViews>
    <workbookView xWindow="-120" yWindow="-120" windowWidth="29040" windowHeight="15720" xr2:uid="{CDADA4CA-B2E8-4434-9AD9-02C4B0F640F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1" l="1"/>
  <c r="N12" i="1"/>
  <c r="N7" i="1"/>
  <c r="I17" i="1"/>
  <c r="I15" i="1"/>
  <c r="I10" i="1"/>
  <c r="I8" i="1"/>
  <c r="I9" i="1"/>
  <c r="D17" i="1"/>
  <c r="C17" i="1"/>
  <c r="D16" i="1"/>
  <c r="C16" i="1"/>
  <c r="F7" i="1"/>
  <c r="F8" i="1"/>
  <c r="F9" i="1"/>
  <c r="F10" i="1"/>
  <c r="F11" i="1"/>
  <c r="F12" i="1"/>
  <c r="F13" i="1"/>
  <c r="F14" i="1"/>
  <c r="F15" i="1"/>
  <c r="F6" i="1"/>
  <c r="E7" i="1"/>
  <c r="E8" i="1"/>
  <c r="E9" i="1"/>
  <c r="E10" i="1"/>
  <c r="E11" i="1"/>
  <c r="E12" i="1"/>
  <c r="E13" i="1"/>
  <c r="E14" i="1"/>
  <c r="E15" i="1"/>
  <c r="E6" i="1"/>
  <c r="E17" i="1" l="1"/>
  <c r="F16" i="1"/>
  <c r="F17" i="1"/>
  <c r="E16" i="1"/>
</calcChain>
</file>

<file path=xl/sharedStrings.xml><?xml version="1.0" encoding="utf-8"?>
<sst xmlns="http://schemas.openxmlformats.org/spreadsheetml/2006/main" count="21" uniqueCount="16">
  <si>
    <t>x</t>
  </si>
  <si>
    <t>y</t>
  </si>
  <si>
    <t>xy</t>
  </si>
  <si>
    <t>Suma</t>
  </si>
  <si>
    <t>x^2</t>
  </si>
  <si>
    <t>Media</t>
  </si>
  <si>
    <t>Ejercicio de Regresión Lineal</t>
  </si>
  <si>
    <t>Datos:</t>
  </si>
  <si>
    <t xml:space="preserve"> </t>
  </si>
  <si>
    <t>a1 =</t>
  </si>
  <si>
    <t>a0 =</t>
  </si>
  <si>
    <t>n</t>
  </si>
  <si>
    <t>y =</t>
  </si>
  <si>
    <t>Ejercicio:</t>
  </si>
  <si>
    <t>Prediga el valor de y cuando x = 12.5</t>
  </si>
  <si>
    <t>Juan Francisco Gallo Ramírez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</si>
</sst>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4"/>
      <color theme="1"/>
      <name val="Cambria"/>
      <family val="1"/>
    </font>
    <font>
      <sz val="16"/>
      <color theme="1"/>
      <name val="Cambria"/>
      <family val="1"/>
    </font>
    <font>
      <b/>
      <i/>
      <sz val="18"/>
      <color theme="0"/>
      <name val="Aptos Narrow"/>
      <family val="2"/>
      <scheme val="minor"/>
    </font>
    <font>
      <b/>
      <sz val="16"/>
      <color theme="1"/>
      <name val="Cambria"/>
      <family val="1"/>
    </font>
    <font>
      <b/>
      <sz val="16"/>
      <color rgb="FFC00000"/>
      <name val="Cambria"/>
      <family val="1"/>
    </font>
    <font>
      <b/>
      <sz val="22"/>
      <color theme="0"/>
      <name val="Aptos Narrow"/>
      <family val="2"/>
      <scheme val="minor"/>
    </font>
    <font>
      <b/>
      <sz val="18"/>
      <color theme="1" tint="0.34998626667073579"/>
      <name val="Aptos Narrow"/>
      <family val="2"/>
      <scheme val="minor"/>
    </font>
    <font>
      <b/>
      <sz val="14"/>
      <color theme="1"/>
      <name val="Cambria"/>
      <family val="1"/>
    </font>
    <font>
      <b/>
      <sz val="14"/>
      <color rgb="FFC00000"/>
      <name val="Cambria"/>
      <family val="1"/>
    </font>
  </fonts>
  <fills count="12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EBEB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5" fillId="3" borderId="0" xfId="0" applyFont="1" applyFill="1"/>
    <xf numFmtId="0" fontId="5" fillId="3" borderId="5" xfId="0" applyFont="1" applyFill="1" applyBorder="1"/>
    <xf numFmtId="0" fontId="6" fillId="6" borderId="4" xfId="0" applyFont="1" applyFill="1" applyBorder="1"/>
    <xf numFmtId="0" fontId="5" fillId="6" borderId="0" xfId="0" applyFont="1" applyFill="1"/>
    <xf numFmtId="0" fontId="5" fillId="6" borderId="5" xfId="0" applyFont="1" applyFill="1" applyBorder="1"/>
    <xf numFmtId="0" fontId="6" fillId="5" borderId="6" xfId="0" applyFont="1" applyFill="1" applyBorder="1"/>
    <xf numFmtId="0" fontId="5" fillId="5" borderId="7" xfId="0" applyFont="1" applyFill="1" applyBorder="1"/>
    <xf numFmtId="0" fontId="5" fillId="5" borderId="8" xfId="0" applyFont="1" applyFill="1" applyBorder="1"/>
    <xf numFmtId="0" fontId="9" fillId="2" borderId="1" xfId="0" applyFont="1" applyFill="1" applyBorder="1" applyAlignment="1">
      <alignment horizontal="center" vertical="center"/>
    </xf>
    <xf numFmtId="0" fontId="5" fillId="3" borderId="4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9" fillId="8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3" fillId="7" borderId="4" xfId="0" applyFont="1" applyFill="1" applyBorder="1"/>
    <xf numFmtId="0" fontId="13" fillId="7" borderId="6" xfId="0" applyFont="1" applyFill="1" applyBorder="1"/>
    <xf numFmtId="0" fontId="14" fillId="0" borderId="4" xfId="0" applyFont="1" applyBorder="1" applyAlignment="1">
      <alignment horizontal="center" vertical="top"/>
    </xf>
    <xf numFmtId="0" fontId="14" fillId="10" borderId="6" xfId="0" applyFont="1" applyFill="1" applyBorder="1" applyAlignment="1">
      <alignment horizontal="center" vertical="center"/>
    </xf>
    <xf numFmtId="0" fontId="3" fillId="11" borderId="15" xfId="0" applyFont="1" applyFill="1" applyBorder="1"/>
    <xf numFmtId="0" fontId="0" fillId="11" borderId="0" xfId="0" applyFill="1"/>
    <xf numFmtId="0" fontId="0" fillId="11" borderId="0" xfId="0" applyFill="1" applyAlignment="1">
      <alignment vertical="center"/>
    </xf>
    <xf numFmtId="0" fontId="0" fillId="11" borderId="14" xfId="0" applyFill="1" applyBorder="1"/>
    <xf numFmtId="0" fontId="12" fillId="9" borderId="9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0" fontId="10" fillId="10" borderId="2" xfId="0" applyFont="1" applyFill="1" applyBorder="1" applyAlignment="1">
      <alignment horizontal="left" vertical="center"/>
    </xf>
    <xf numFmtId="0" fontId="10" fillId="10" borderId="3" xfId="0" applyFont="1" applyFill="1" applyBorder="1" applyAlignment="1">
      <alignment horizontal="left" vertical="center"/>
    </xf>
    <xf numFmtId="0" fontId="10" fillId="10" borderId="7" xfId="0" applyFont="1" applyFill="1" applyBorder="1" applyAlignment="1">
      <alignment horizontal="left" vertical="center"/>
    </xf>
    <xf numFmtId="0" fontId="10" fillId="10" borderId="8" xfId="0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0" fillId="3" borderId="8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4" fillId="11" borderId="15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9" borderId="3" xfId="0" applyFont="1" applyFill="1" applyBorder="1" applyAlignment="1">
      <alignment horizontal="left"/>
    </xf>
    <xf numFmtId="0" fontId="7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5" fillId="10" borderId="7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BEB"/>
      <color rgb="FFFF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</xdr:colOff>
      <xdr:row>4</xdr:row>
      <xdr:rowOff>164123</xdr:rowOff>
    </xdr:from>
    <xdr:ext cx="2847974" cy="2843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FFBE3BB-A300-6791-2AF8-5CC09B8D265F}"/>
                </a:ext>
              </a:extLst>
            </xdr:cNvPr>
            <xdr:cNvSpPr txBox="1"/>
          </xdr:nvSpPr>
          <xdr:spPr>
            <a:xfrm>
              <a:off x="8572501" y="1449998"/>
              <a:ext cx="2847974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s-MX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MX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MX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MX" sz="18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MX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8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s-MX" sz="18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FFBE3BB-A300-6791-2AF8-5CC09B8D265F}"/>
                </a:ext>
              </a:extLst>
            </xdr:cNvPr>
            <xdr:cNvSpPr txBox="1"/>
          </xdr:nvSpPr>
          <xdr:spPr>
            <a:xfrm>
              <a:off x="8572501" y="1449998"/>
              <a:ext cx="2847974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800" b="0" i="0">
                  <a:latin typeface="Cambria Math" panose="02040503050406030204" pitchFamily="18" charset="0"/>
                </a:rPr>
                <a:t>𝑦 ̂=𝑎_0+𝑎_1 𝑥</a:t>
              </a:r>
              <a:endParaRPr lang="es-MX" sz="1800"/>
            </a:p>
          </xdr:txBody>
        </xdr:sp>
      </mc:Fallback>
    </mc:AlternateContent>
    <xdr:clientData/>
  </xdr:oneCellAnchor>
  <xdr:oneCellAnchor>
    <xdr:from>
      <xdr:col>6</xdr:col>
      <xdr:colOff>704850</xdr:colOff>
      <xdr:row>4</xdr:row>
      <xdr:rowOff>146540</xdr:rowOff>
    </xdr:from>
    <xdr:ext cx="2867025" cy="6780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801FC505-9A16-4B45-9E34-FCA364B1D95A}"/>
                </a:ext>
              </a:extLst>
            </xdr:cNvPr>
            <xdr:cNvSpPr txBox="1"/>
          </xdr:nvSpPr>
          <xdr:spPr>
            <a:xfrm>
              <a:off x="4991100" y="1432415"/>
              <a:ext cx="2867025" cy="6780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8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8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s-MX" sz="18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8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8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8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MX" sz="18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s-MX" sz="18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8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MX" sz="18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MX" sz="18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8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s-MX" sz="18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  <m:r>
                          <a:rPr lang="es-MX" sz="18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MX" sz="18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s-MX" sz="18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8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MX" sz="18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s-MX" sz="18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>
                                  <m:sSubPr>
                                    <m:ctrlPr>
                                      <a:rPr lang="es-MX" sz="18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MX" sz="18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s-MX" sz="18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</m:e>
                        </m:nary>
                      </m:num>
                      <m:den>
                        <m:r>
                          <a:rPr lang="es-MX" sz="18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MX" sz="18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bSup>
                              <m:sSubSupPr>
                                <m:ctrlPr>
                                  <a:rPr lang="es-MX" sz="18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s-MX" sz="18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MX" sz="18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es-MX" sz="18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  <m:r>
                          <a:rPr lang="es-MX" sz="18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s-MX" sz="18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MX" sz="18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s-MX" sz="18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>
                                  <m:sSubPr>
                                    <m:ctrlPr>
                                      <a:rPr lang="es-MX" sz="18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MX" sz="18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s-MX" sz="18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es-MX" sz="18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s-MX" sz="18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MX" sz="18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801FC505-9A16-4B45-9E34-FCA364B1D95A}"/>
                </a:ext>
              </a:extLst>
            </xdr:cNvPr>
            <xdr:cNvSpPr txBox="1"/>
          </xdr:nvSpPr>
          <xdr:spPr>
            <a:xfrm>
              <a:off x="4991100" y="1432415"/>
              <a:ext cx="2867025" cy="6780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MX" sz="18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𝑎_1=(𝑛∑▒〖𝑥_𝑖</a:t>
              </a:r>
              <a:r>
                <a:rPr lang="es-MX" sz="18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MX" sz="18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MX" sz="18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_𝑖</a:t>
              </a:r>
              <a:r>
                <a:rPr lang="es-MX" sz="18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〗</a:t>
              </a:r>
              <a:r>
                <a:rPr lang="es-MX" sz="18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−</a:t>
              </a:r>
              <a:r>
                <a:rPr lang="es-MX" sz="18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∑▒〖𝑥_𝑖 ∑▒𝑦_𝑖 〗</a:t>
              </a:r>
              <a:r>
                <a:rPr lang="es-MX" sz="18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MX" sz="18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𝑛∑▒</a:t>
              </a:r>
              <a:r>
                <a:rPr lang="es-MX" sz="18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𝑥_𝑖^2</a:t>
              </a:r>
              <a:r>
                <a:rPr lang="es-MX" sz="18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MX" sz="18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−〖(</a:t>
              </a:r>
              <a:r>
                <a:rPr lang="es-MX" sz="18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∑▒𝑥_𝑖 </a:t>
              </a:r>
              <a:r>
                <a:rPr lang="es-MX" sz="18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)〗^2 )</a:t>
              </a:r>
              <a:endParaRPr lang="es-MX" sz="18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6</xdr:col>
      <xdr:colOff>704851</xdr:colOff>
      <xdr:row>12</xdr:row>
      <xdr:rowOff>167597</xdr:rowOff>
    </xdr:from>
    <xdr:ext cx="2847974" cy="2843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A1A2D43-E0C5-4D8C-9295-8575ACDABE27}"/>
                </a:ext>
              </a:extLst>
            </xdr:cNvPr>
            <xdr:cNvSpPr txBox="1"/>
          </xdr:nvSpPr>
          <xdr:spPr>
            <a:xfrm>
              <a:off x="4991101" y="3891872"/>
              <a:ext cx="2847974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MX" sz="1800" b="0" i="1"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es-MX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MX" sz="1800" b="0" i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MX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es-MX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acc>
                      <m:accPr>
                        <m:chr m:val="̅"/>
                        <m:ctrlPr>
                          <a:rPr lang="es-MX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MX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s-MX" sz="18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A1A2D43-E0C5-4D8C-9295-8575ACDABE27}"/>
                </a:ext>
              </a:extLst>
            </xdr:cNvPr>
            <xdr:cNvSpPr txBox="1"/>
          </xdr:nvSpPr>
          <xdr:spPr>
            <a:xfrm>
              <a:off x="4991101" y="3891872"/>
              <a:ext cx="2847974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800" b="0" i="0">
                  <a:latin typeface="Cambria Math" panose="02040503050406030204" pitchFamily="18" charset="0"/>
                </a:rPr>
                <a:t>𝑎_0=𝑦 ̅−</a:t>
              </a:r>
              <a:r>
                <a:rPr lang="es-MX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𝑎_1 </a:t>
              </a:r>
              <a:r>
                <a:rPr lang="es-MX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s-MX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endParaRPr lang="es-MX" sz="18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058C7-DB5D-48B4-AC5A-5281066C744A}">
  <dimension ref="A1:Q20"/>
  <sheetViews>
    <sheetView tabSelected="1" zoomScaleNormal="100" workbookViewId="0">
      <selection activeCell="O16" sqref="O16"/>
    </sheetView>
  </sheetViews>
  <sheetFormatPr baseColWidth="10" defaultColWidth="10.7109375" defaultRowHeight="24" customHeight="1" x14ac:dyDescent="0.25"/>
  <cols>
    <col min="1" max="1" width="10.7109375" customWidth="1"/>
    <col min="17" max="17" width="10.7109375" customWidth="1"/>
  </cols>
  <sheetData>
    <row r="1" spans="1:17" ht="24" customHeight="1" thickBot="1" x14ac:dyDescent="0.3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s="19" customFormat="1" ht="29.25" customHeight="1" thickBot="1" x14ac:dyDescent="0.3">
      <c r="A2" s="26"/>
      <c r="B2" s="28" t="s">
        <v>6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0"/>
      <c r="Q2" s="26"/>
    </row>
    <row r="3" spans="1:17" ht="24" customHeight="1" thickBot="1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</row>
    <row r="4" spans="1:17" ht="24" customHeight="1" thickTop="1" thickBot="1" x14ac:dyDescent="0.3">
      <c r="B4" s="1" t="s">
        <v>7</v>
      </c>
    </row>
    <row r="5" spans="1:17" ht="24" customHeight="1" x14ac:dyDescent="0.4">
      <c r="B5" s="18" t="s">
        <v>11</v>
      </c>
      <c r="C5" s="13" t="s">
        <v>0</v>
      </c>
      <c r="D5" s="3" t="s">
        <v>1</v>
      </c>
      <c r="E5" s="3" t="s">
        <v>4</v>
      </c>
      <c r="F5" s="4" t="s">
        <v>2</v>
      </c>
      <c r="H5" s="31"/>
      <c r="I5" s="32"/>
      <c r="J5" s="32"/>
      <c r="K5" s="33"/>
      <c r="M5" s="31"/>
      <c r="N5" s="32"/>
      <c r="O5" s="32"/>
      <c r="P5" s="33"/>
    </row>
    <row r="6" spans="1:17" ht="24" customHeight="1" thickBot="1" x14ac:dyDescent="0.45">
      <c r="B6" s="20">
        <v>1</v>
      </c>
      <c r="C6" s="14">
        <v>1</v>
      </c>
      <c r="D6" s="5">
        <v>4</v>
      </c>
      <c r="E6" s="5">
        <f>C6^2</f>
        <v>1</v>
      </c>
      <c r="F6" s="6">
        <f>C6*D6</f>
        <v>4</v>
      </c>
      <c r="H6" s="34"/>
      <c r="I6" s="35"/>
      <c r="J6" s="35"/>
      <c r="K6" s="36"/>
      <c r="M6" s="34"/>
      <c r="N6" s="35"/>
      <c r="O6" s="35"/>
      <c r="P6" s="36"/>
    </row>
    <row r="7" spans="1:17" ht="24" customHeight="1" thickBot="1" x14ac:dyDescent="0.45">
      <c r="B7" s="20">
        <v>2</v>
      </c>
      <c r="C7" s="14">
        <v>3</v>
      </c>
      <c r="D7" s="5">
        <v>5</v>
      </c>
      <c r="E7" s="5">
        <f t="shared" ref="E7:E15" si="0">C7^2</f>
        <v>9</v>
      </c>
      <c r="F7" s="6">
        <f t="shared" ref="F7:F15" si="1">C7*D7</f>
        <v>15</v>
      </c>
      <c r="H7" s="34"/>
      <c r="I7" s="35"/>
      <c r="J7" s="35"/>
      <c r="K7" s="36"/>
      <c r="L7" t="s">
        <v>8</v>
      </c>
      <c r="M7" s="41" t="s">
        <v>12</v>
      </c>
      <c r="N7" s="37" t="str">
        <f xml:space="preserve"> _xlfn.CONCAT(ROUND(I17,4), " + ", ROUND(I10,4), "x")</f>
        <v>3.3888 + 0.3725x</v>
      </c>
      <c r="O7" s="37"/>
      <c r="P7" s="38"/>
    </row>
    <row r="8" spans="1:17" ht="24" customHeight="1" thickBot="1" x14ac:dyDescent="0.45">
      <c r="B8" s="20">
        <v>3</v>
      </c>
      <c r="C8" s="14">
        <v>5</v>
      </c>
      <c r="D8" s="5">
        <v>6</v>
      </c>
      <c r="E8" s="5">
        <f t="shared" si="0"/>
        <v>25</v>
      </c>
      <c r="F8" s="6">
        <f t="shared" si="1"/>
        <v>30</v>
      </c>
      <c r="G8" t="s">
        <v>8</v>
      </c>
      <c r="H8" s="49" t="s">
        <v>9</v>
      </c>
      <c r="I8" s="53" t="str">
        <f>_xlfn.CONCAT("10*", F16, " - ", C16, "*", D16)</f>
        <v>10*906 - 105*73</v>
      </c>
      <c r="J8" s="53"/>
      <c r="K8" s="54"/>
      <c r="M8" s="42"/>
      <c r="N8" s="39"/>
      <c r="O8" s="39"/>
      <c r="P8" s="40"/>
    </row>
    <row r="9" spans="1:17" ht="24" customHeight="1" thickBot="1" x14ac:dyDescent="0.45">
      <c r="B9" s="20">
        <v>4</v>
      </c>
      <c r="C9" s="14">
        <v>7</v>
      </c>
      <c r="D9" s="5">
        <v>5</v>
      </c>
      <c r="E9" s="5">
        <f t="shared" si="0"/>
        <v>49</v>
      </c>
      <c r="F9" s="6">
        <f t="shared" si="1"/>
        <v>35</v>
      </c>
      <c r="H9" s="50"/>
      <c r="I9" s="51" t="str">
        <f>_xlfn.CONCAT(" 10*", E16, " - ", C16, " ^2 ")</f>
        <v xml:space="preserve"> 10*1477 - 105 ^2 </v>
      </c>
      <c r="J9" s="51"/>
      <c r="K9" s="52"/>
    </row>
    <row r="10" spans="1:17" ht="24" customHeight="1" x14ac:dyDescent="0.4">
      <c r="B10" s="20">
        <v>5</v>
      </c>
      <c r="C10" s="14">
        <v>10</v>
      </c>
      <c r="D10" s="5">
        <v>8</v>
      </c>
      <c r="E10" s="5">
        <f t="shared" si="0"/>
        <v>100</v>
      </c>
      <c r="F10" s="6">
        <f t="shared" si="1"/>
        <v>80</v>
      </c>
      <c r="H10" s="43" t="s">
        <v>9</v>
      </c>
      <c r="I10" s="45">
        <f>(10*F16-C16*D16)/(10*E16-C16^2)</f>
        <v>0.37249666221628841</v>
      </c>
      <c r="J10" s="45"/>
      <c r="K10" s="46"/>
      <c r="M10" s="56" t="s">
        <v>13</v>
      </c>
      <c r="N10" s="57"/>
      <c r="O10" s="57"/>
      <c r="P10" s="58"/>
    </row>
    <row r="11" spans="1:17" ht="24" customHeight="1" thickBot="1" x14ac:dyDescent="0.45">
      <c r="B11" s="20">
        <v>6</v>
      </c>
      <c r="C11" s="14">
        <v>12</v>
      </c>
      <c r="D11" s="5">
        <v>7</v>
      </c>
      <c r="E11" s="5">
        <f t="shared" si="0"/>
        <v>144</v>
      </c>
      <c r="F11" s="6">
        <f t="shared" si="1"/>
        <v>84</v>
      </c>
      <c r="H11" s="44"/>
      <c r="I11" s="47"/>
      <c r="J11" s="47"/>
      <c r="K11" s="48"/>
      <c r="M11" s="63" t="s">
        <v>14</v>
      </c>
      <c r="N11" s="64"/>
      <c r="O11" s="64"/>
      <c r="P11" s="65"/>
    </row>
    <row r="12" spans="1:17" ht="24" customHeight="1" thickBot="1" x14ac:dyDescent="0.45">
      <c r="B12" s="20">
        <v>7</v>
      </c>
      <c r="C12" s="14">
        <v>13</v>
      </c>
      <c r="D12" s="5">
        <v>6</v>
      </c>
      <c r="E12" s="5">
        <f t="shared" si="0"/>
        <v>169</v>
      </c>
      <c r="F12" s="6">
        <f t="shared" si="1"/>
        <v>78</v>
      </c>
      <c r="M12" s="22" t="s">
        <v>12</v>
      </c>
      <c r="N12" s="59" t="str">
        <f>_xlfn.CONCAT(ROUND(I17,4)," + ",ROUND(I10,4),"(12.5)")</f>
        <v>3.3888 + 0.3725(12.5)</v>
      </c>
      <c r="O12" s="59"/>
      <c r="P12" s="60"/>
    </row>
    <row r="13" spans="1:17" ht="24" customHeight="1" thickBot="1" x14ac:dyDescent="0.45">
      <c r="B13" s="20">
        <v>8</v>
      </c>
      <c r="C13" s="14">
        <v>16</v>
      </c>
      <c r="D13" s="5">
        <v>9</v>
      </c>
      <c r="E13" s="5">
        <f t="shared" si="0"/>
        <v>256</v>
      </c>
      <c r="F13" s="6">
        <f t="shared" si="1"/>
        <v>144</v>
      </c>
      <c r="H13" s="31"/>
      <c r="I13" s="32"/>
      <c r="J13" s="32"/>
      <c r="K13" s="33"/>
      <c r="M13" s="23" t="s">
        <v>12</v>
      </c>
      <c r="N13" s="61">
        <f>I17 + I10*(12.5)</f>
        <v>8.0449933244325766</v>
      </c>
      <c r="O13" s="61"/>
      <c r="P13" s="62"/>
    </row>
    <row r="14" spans="1:17" ht="24" customHeight="1" thickBot="1" x14ac:dyDescent="0.45">
      <c r="B14" s="20">
        <v>9</v>
      </c>
      <c r="C14" s="14">
        <v>18</v>
      </c>
      <c r="D14" s="5">
        <v>12</v>
      </c>
      <c r="E14" s="5">
        <f t="shared" si="0"/>
        <v>324</v>
      </c>
      <c r="F14" s="6">
        <f t="shared" si="1"/>
        <v>216</v>
      </c>
      <c r="H14" s="34"/>
      <c r="I14" s="35"/>
      <c r="J14" s="35"/>
      <c r="K14" s="36"/>
    </row>
    <row r="15" spans="1:17" ht="24" customHeight="1" thickBot="1" x14ac:dyDescent="0.45">
      <c r="B15" s="21">
        <v>10</v>
      </c>
      <c r="C15" s="15">
        <v>20</v>
      </c>
      <c r="D15" s="16">
        <v>11</v>
      </c>
      <c r="E15" s="16">
        <f t="shared" si="0"/>
        <v>400</v>
      </c>
      <c r="F15" s="17">
        <f t="shared" si="1"/>
        <v>220</v>
      </c>
      <c r="H15" s="49" t="s">
        <v>10</v>
      </c>
      <c r="I15" s="66" t="str">
        <f>_xlfn.CONCAT(D17," - ", ROUND(I10, 4), "*", C17)</f>
        <v>7.3 - 0.3725*10.5</v>
      </c>
      <c r="J15" s="66"/>
      <c r="K15" s="67"/>
    </row>
    <row r="16" spans="1:17" ht="24" customHeight="1" thickBot="1" x14ac:dyDescent="0.45">
      <c r="B16" s="7" t="s">
        <v>3</v>
      </c>
      <c r="C16" s="8">
        <f>SUM(C6:C15)</f>
        <v>105</v>
      </c>
      <c r="D16" s="8">
        <f>SUM(D6:D15)</f>
        <v>73</v>
      </c>
      <c r="E16" s="8">
        <f>SUM(E6:E15)</f>
        <v>1477</v>
      </c>
      <c r="F16" s="9">
        <f>SUM(F6:F15)</f>
        <v>906</v>
      </c>
      <c r="H16" s="50"/>
      <c r="I16" s="51"/>
      <c r="J16" s="51"/>
      <c r="K16" s="52"/>
    </row>
    <row r="17" spans="1:17" ht="24" customHeight="1" thickBot="1" x14ac:dyDescent="0.45">
      <c r="B17" s="10" t="s">
        <v>5</v>
      </c>
      <c r="C17" s="11">
        <f>AVERAGE(C6:C15)</f>
        <v>10.5</v>
      </c>
      <c r="D17" s="11">
        <f>AVERAGE(D6:D15)</f>
        <v>7.3</v>
      </c>
      <c r="E17" s="11">
        <f>AVERAGE(E6:E15)</f>
        <v>147.69999999999999</v>
      </c>
      <c r="F17" s="12">
        <f>AVERAGE(F6:F15)</f>
        <v>90.6</v>
      </c>
      <c r="H17" s="43" t="s">
        <v>10</v>
      </c>
      <c r="I17" s="45">
        <f>D17-I10*C17</f>
        <v>3.3887850467289713</v>
      </c>
      <c r="J17" s="45"/>
      <c r="K17" s="46"/>
    </row>
    <row r="18" spans="1:17" ht="24" customHeight="1" thickBot="1" x14ac:dyDescent="0.3">
      <c r="B18" s="2"/>
      <c r="H18" s="44"/>
      <c r="I18" s="47"/>
      <c r="J18" s="47"/>
      <c r="K18" s="48"/>
    </row>
    <row r="19" spans="1:17" ht="24" customHeight="1" thickBot="1" x14ac:dyDescent="0.3"/>
    <row r="20" spans="1:17" ht="24" customHeight="1" thickTop="1" x14ac:dyDescent="0.3">
      <c r="A20" s="55" t="s">
        <v>15</v>
      </c>
      <c r="B20" s="55"/>
      <c r="C20" s="55"/>
      <c r="D20" s="55"/>
      <c r="E20" s="55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</row>
  </sheetData>
  <mergeCells count="20">
    <mergeCell ref="A20:E20"/>
    <mergeCell ref="M10:P10"/>
    <mergeCell ref="N12:P12"/>
    <mergeCell ref="N13:P13"/>
    <mergeCell ref="M11:P11"/>
    <mergeCell ref="H13:K14"/>
    <mergeCell ref="I15:K16"/>
    <mergeCell ref="H15:H16"/>
    <mergeCell ref="I17:K18"/>
    <mergeCell ref="H17:H18"/>
    <mergeCell ref="B2:P2"/>
    <mergeCell ref="M5:P6"/>
    <mergeCell ref="N7:P8"/>
    <mergeCell ref="M7:M8"/>
    <mergeCell ref="H10:H11"/>
    <mergeCell ref="I10:K11"/>
    <mergeCell ref="H5:K7"/>
    <mergeCell ref="H8:H9"/>
    <mergeCell ref="I9:K9"/>
    <mergeCell ref="I8:K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Francisco Gallo Ramírez</dc:creator>
  <cp:lastModifiedBy>Juan Francisco Gallo Ramírez</cp:lastModifiedBy>
  <dcterms:created xsi:type="dcterms:W3CDTF">2024-05-30T01:12:00Z</dcterms:created>
  <dcterms:modified xsi:type="dcterms:W3CDTF">2024-05-30T03:35:54Z</dcterms:modified>
</cp:coreProperties>
</file>