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ocuments\PITT ENGR\Senior Design\"/>
    </mc:Choice>
  </mc:AlternateContent>
  <bookViews>
    <workbookView xWindow="0" yWindow="0" windowWidth="23040" windowHeight="9384" tabRatio="828" activeTab="4"/>
  </bookViews>
  <sheets>
    <sheet name="Summary" sheetId="18" r:id="rId1"/>
    <sheet name="M1" sheetId="8" r:id="rId2"/>
    <sheet name="M3" sheetId="10" r:id="rId3"/>
    <sheet name="M4" sheetId="11" r:id="rId4"/>
    <sheet name="J1" sheetId="12" r:id="rId5"/>
    <sheet name="J2" sheetId="13" r:id="rId6"/>
    <sheet name="J3" sheetId="14" r:id="rId7"/>
    <sheet name="N1" sheetId="15" r:id="rId8"/>
    <sheet name="N2" sheetId="16" r:id="rId9"/>
    <sheet name="N4" sheetId="17" r:id="rId10"/>
    <sheet name="blank" sheetId="9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7" l="1"/>
  <c r="H8" i="17"/>
  <c r="H14" i="17"/>
  <c r="H10" i="12"/>
  <c r="H3" i="8"/>
  <c r="H4" i="8"/>
  <c r="E2" i="18" l="1"/>
  <c r="D2" i="1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" i="8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" i="15"/>
  <c r="R13" i="15"/>
  <c r="R14" i="15"/>
  <c r="R15" i="15"/>
  <c r="R16" i="15"/>
  <c r="R17" i="15"/>
  <c r="R18" i="15"/>
  <c r="R19" i="15"/>
  <c r="R20" i="15"/>
  <c r="R21" i="15"/>
  <c r="R22" i="15"/>
  <c r="R23" i="15"/>
  <c r="R24" i="15"/>
  <c r="R25" i="15"/>
  <c r="R3" i="14"/>
  <c r="R4" i="14"/>
  <c r="R5" i="14"/>
  <c r="R6" i="14"/>
  <c r="R7" i="14"/>
  <c r="R8" i="14"/>
  <c r="R9" i="14"/>
  <c r="R10" i="14"/>
  <c r="R11" i="14"/>
  <c r="R12" i="14"/>
  <c r="R13" i="14"/>
  <c r="R14" i="14"/>
  <c r="R15" i="14"/>
  <c r="R16" i="14"/>
  <c r="R17" i="14"/>
  <c r="R18" i="14"/>
  <c r="R19" i="14"/>
  <c r="R20" i="14"/>
  <c r="R21" i="14"/>
  <c r="R22" i="14"/>
  <c r="R23" i="14"/>
  <c r="R24" i="14"/>
  <c r="R25" i="14"/>
  <c r="R26" i="14"/>
  <c r="N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R3" i="17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21" i="17"/>
  <c r="R22" i="17"/>
  <c r="R23" i="17"/>
  <c r="R24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H3" i="17"/>
  <c r="H4" i="17"/>
  <c r="H5" i="17"/>
  <c r="H6" i="17"/>
  <c r="H7" i="17"/>
  <c r="H9" i="17"/>
  <c r="H10" i="17"/>
  <c r="H11" i="17"/>
  <c r="H12" i="17"/>
  <c r="H13" i="17"/>
  <c r="H15" i="17"/>
  <c r="H16" i="17"/>
  <c r="H17" i="17"/>
  <c r="H18" i="17"/>
  <c r="H19" i="17"/>
  <c r="H20" i="17"/>
  <c r="H21" i="17"/>
  <c r="H22" i="17"/>
  <c r="H23" i="17"/>
  <c r="H24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R4" i="16"/>
  <c r="R5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1" i="16"/>
  <c r="R22" i="16"/>
  <c r="R23" i="16"/>
  <c r="R24" i="16"/>
  <c r="R25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N28" i="15"/>
  <c r="R3" i="12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H3" i="12"/>
  <c r="H4" i="12"/>
  <c r="H5" i="12"/>
  <c r="H6" i="12"/>
  <c r="H7" i="12"/>
  <c r="H8" i="12"/>
  <c r="H9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C4" i="11"/>
  <c r="D4" i="11"/>
  <c r="C5" i="11"/>
  <c r="D6" i="11" s="1"/>
  <c r="D5" i="11"/>
  <c r="C6" i="11"/>
  <c r="C7" i="11"/>
  <c r="D8" i="11" s="1"/>
  <c r="D7" i="11"/>
  <c r="C8" i="11"/>
  <c r="C9" i="11"/>
  <c r="D10" i="11" s="1"/>
  <c r="D9" i="11"/>
  <c r="C10" i="11"/>
  <c r="C11" i="11"/>
  <c r="D12" i="11" s="1"/>
  <c r="D11" i="11"/>
  <c r="C12" i="11"/>
  <c r="C13" i="11"/>
  <c r="D14" i="11" s="1"/>
  <c r="D13" i="11"/>
  <c r="C14" i="11"/>
  <c r="C15" i="11"/>
  <c r="D16" i="11" s="1"/>
  <c r="D15" i="11"/>
  <c r="C16" i="11"/>
  <c r="C17" i="11"/>
  <c r="D18" i="11" s="1"/>
  <c r="D17" i="11"/>
  <c r="C18" i="11"/>
  <c r="C19" i="11"/>
  <c r="D20" i="11" s="1"/>
  <c r="D19" i="11"/>
  <c r="C20" i="11"/>
  <c r="C21" i="11"/>
  <c r="D22" i="11" s="1"/>
  <c r="D21" i="11"/>
  <c r="C22" i="11"/>
  <c r="C23" i="11"/>
  <c r="D24" i="11" s="1"/>
  <c r="D23" i="11"/>
  <c r="C24" i="11"/>
  <c r="C25" i="11"/>
  <c r="D26" i="11" s="1"/>
  <c r="D25" i="11"/>
  <c r="C26" i="11"/>
  <c r="C27" i="11"/>
  <c r="D28" i="11" s="1"/>
  <c r="D27" i="11"/>
  <c r="C28" i="11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M4" i="10"/>
  <c r="N4" i="10" s="1"/>
  <c r="M5" i="10"/>
  <c r="N5" i="10"/>
  <c r="M6" i="10"/>
  <c r="N6" i="10" s="1"/>
  <c r="M7" i="10"/>
  <c r="N7" i="10"/>
  <c r="M8" i="10"/>
  <c r="N8" i="10" s="1"/>
  <c r="M9" i="10"/>
  <c r="N9" i="10"/>
  <c r="M10" i="10"/>
  <c r="N10" i="10" s="1"/>
  <c r="M11" i="10"/>
  <c r="N11" i="10"/>
  <c r="M12" i="10"/>
  <c r="N12" i="10" s="1"/>
  <c r="M13" i="10"/>
  <c r="N13" i="10"/>
  <c r="M14" i="10"/>
  <c r="N14" i="10" s="1"/>
  <c r="M15" i="10"/>
  <c r="N15" i="10"/>
  <c r="M16" i="10"/>
  <c r="N16" i="10" s="1"/>
  <c r="M17" i="10"/>
  <c r="N17" i="10"/>
  <c r="M18" i="10"/>
  <c r="N18" i="10" s="1"/>
  <c r="M19" i="10"/>
  <c r="N19" i="10"/>
  <c r="M20" i="10"/>
  <c r="N20" i="10" s="1"/>
  <c r="M21" i="10"/>
  <c r="N21" i="10"/>
  <c r="M22" i="10"/>
  <c r="N22" i="10" s="1"/>
  <c r="M23" i="10"/>
  <c r="N23" i="10"/>
  <c r="M24" i="10"/>
  <c r="N24" i="10" s="1"/>
  <c r="M25" i="10"/>
  <c r="N25" i="10"/>
  <c r="M26" i="10"/>
  <c r="N26" i="10" s="1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C4" i="10"/>
  <c r="D4" i="10" s="1"/>
  <c r="C5" i="10"/>
  <c r="D5" i="10" s="1"/>
  <c r="C6" i="10"/>
  <c r="D6" i="10" s="1"/>
  <c r="C7" i="10"/>
  <c r="D7" i="10" s="1"/>
  <c r="C8" i="10"/>
  <c r="D8" i="10" s="1"/>
  <c r="C9" i="10"/>
  <c r="D9" i="10" s="1"/>
  <c r="C10" i="10"/>
  <c r="D10" i="10" s="1"/>
  <c r="C11" i="10"/>
  <c r="D11" i="10" s="1"/>
  <c r="C12" i="10"/>
  <c r="D12" i="10" s="1"/>
  <c r="C13" i="10"/>
  <c r="D13" i="10" s="1"/>
  <c r="C14" i="10"/>
  <c r="D14" i="10" s="1"/>
  <c r="C15" i="10"/>
  <c r="D15" i="10" s="1"/>
  <c r="C16" i="10"/>
  <c r="D16" i="10" s="1"/>
  <c r="C17" i="10"/>
  <c r="D17" i="10" s="1"/>
  <c r="C18" i="10"/>
  <c r="D18" i="10" s="1"/>
  <c r="C19" i="10"/>
  <c r="D19" i="10" s="1"/>
  <c r="C20" i="10"/>
  <c r="D20" i="10" s="1"/>
  <c r="C21" i="10"/>
  <c r="D21" i="10" s="1"/>
  <c r="C22" i="10"/>
  <c r="D22" i="10" s="1"/>
  <c r="C23" i="10"/>
  <c r="D23" i="10" s="1"/>
  <c r="C24" i="10"/>
  <c r="D24" i="10" s="1"/>
  <c r="C25" i="10"/>
  <c r="D25" i="10" s="1"/>
  <c r="C26" i="10"/>
  <c r="D26" i="10" s="1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M4" i="8"/>
  <c r="N4" i="8" s="1"/>
  <c r="M5" i="8"/>
  <c r="N5" i="8"/>
  <c r="M6" i="8"/>
  <c r="N6" i="8" s="1"/>
  <c r="M7" i="8"/>
  <c r="N7" i="8"/>
  <c r="M8" i="8"/>
  <c r="N8" i="8" s="1"/>
  <c r="M9" i="8"/>
  <c r="N9" i="8"/>
  <c r="M10" i="8"/>
  <c r="N10" i="8" s="1"/>
  <c r="M11" i="8"/>
  <c r="N11" i="8"/>
  <c r="M12" i="8"/>
  <c r="N12" i="8" s="1"/>
  <c r="M13" i="8"/>
  <c r="N13" i="8"/>
  <c r="M14" i="8"/>
  <c r="N14" i="8" s="1"/>
  <c r="M15" i="8"/>
  <c r="N15" i="8"/>
  <c r="M16" i="8"/>
  <c r="N16" i="8" s="1"/>
  <c r="M17" i="8"/>
  <c r="N17" i="8"/>
  <c r="M18" i="8"/>
  <c r="N18" i="8" s="1"/>
  <c r="M19" i="8"/>
  <c r="N19" i="8"/>
  <c r="M20" i="8"/>
  <c r="N20" i="8" s="1"/>
  <c r="M21" i="8"/>
  <c r="N21" i="8"/>
  <c r="M22" i="8"/>
  <c r="N22" i="8" s="1"/>
  <c r="M23" i="8"/>
  <c r="N23" i="8"/>
  <c r="M24" i="8"/>
  <c r="N24" i="8" s="1"/>
  <c r="M25" i="8"/>
  <c r="N25" i="8"/>
  <c r="M26" i="8"/>
  <c r="N26" i="8" s="1"/>
  <c r="M27" i="8"/>
  <c r="N27" i="8"/>
  <c r="M28" i="8"/>
  <c r="N28" i="8" s="1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C4" i="8"/>
  <c r="D4" i="8" s="1"/>
  <c r="C5" i="8"/>
  <c r="D5" i="8" s="1"/>
  <c r="C6" i="8"/>
  <c r="D6" i="8" s="1"/>
  <c r="C7" i="8"/>
  <c r="D7" i="8" s="1"/>
  <c r="C8" i="8"/>
  <c r="D8" i="8" s="1"/>
  <c r="C9" i="8"/>
  <c r="D9" i="8" s="1"/>
  <c r="C10" i="8"/>
  <c r="D10" i="8" s="1"/>
  <c r="C11" i="8"/>
  <c r="D11" i="8" s="1"/>
  <c r="C12" i="8"/>
  <c r="D12" i="8" s="1"/>
  <c r="C13" i="8"/>
  <c r="D13" i="8" s="1"/>
  <c r="C14" i="8"/>
  <c r="D14" i="8" s="1"/>
  <c r="C15" i="8"/>
  <c r="D15" i="8" s="1"/>
  <c r="C16" i="8"/>
  <c r="D16" i="8" s="1"/>
  <c r="C17" i="8"/>
  <c r="D17" i="8" s="1"/>
  <c r="C18" i="8"/>
  <c r="D18" i="8" s="1"/>
  <c r="C19" i="8"/>
  <c r="D19" i="8" s="1"/>
  <c r="C20" i="8"/>
  <c r="D20" i="8" s="1"/>
  <c r="C21" i="8"/>
  <c r="D21" i="8" s="1"/>
  <c r="C22" i="8"/>
  <c r="D22" i="8" s="1"/>
  <c r="C23" i="8"/>
  <c r="D23" i="8" s="1"/>
  <c r="C24" i="8"/>
  <c r="D24" i="8" s="1"/>
  <c r="C25" i="8"/>
  <c r="D25" i="8" s="1"/>
  <c r="C26" i="8"/>
  <c r="D26" i="8" s="1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N4" i="13"/>
  <c r="N5" i="13"/>
  <c r="N6" i="13"/>
  <c r="N7" i="13"/>
  <c r="R7" i="13" s="1"/>
  <c r="N8" i="13"/>
  <c r="N9" i="13"/>
  <c r="N10" i="13"/>
  <c r="N11" i="13"/>
  <c r="R11" i="13" s="1"/>
  <c r="N12" i="13"/>
  <c r="N13" i="13"/>
  <c r="N14" i="13"/>
  <c r="N15" i="13"/>
  <c r="R15" i="13" s="1"/>
  <c r="N16" i="13"/>
  <c r="N17" i="13"/>
  <c r="N18" i="13"/>
  <c r="N19" i="13"/>
  <c r="R19" i="13" s="1"/>
  <c r="N20" i="13"/>
  <c r="N21" i="13"/>
  <c r="N22" i="13"/>
  <c r="N23" i="13"/>
  <c r="R23" i="13" s="1"/>
  <c r="N24" i="13"/>
  <c r="N25" i="13"/>
  <c r="N26" i="13"/>
  <c r="N27" i="13"/>
  <c r="R27" i="13" s="1"/>
  <c r="N28" i="13"/>
  <c r="N29" i="13"/>
  <c r="R3" i="13"/>
  <c r="R4" i="13"/>
  <c r="R5" i="13"/>
  <c r="R6" i="13"/>
  <c r="R8" i="13"/>
  <c r="R9" i="13"/>
  <c r="R10" i="13"/>
  <c r="R12" i="13"/>
  <c r="R13" i="13"/>
  <c r="R14" i="13"/>
  <c r="R16" i="13"/>
  <c r="R17" i="13"/>
  <c r="R18" i="13"/>
  <c r="R20" i="13"/>
  <c r="R21" i="13"/>
  <c r="R22" i="13"/>
  <c r="R24" i="13"/>
  <c r="R25" i="13"/>
  <c r="R26" i="13"/>
  <c r="R28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C27" i="10"/>
  <c r="D27" i="10" s="1"/>
  <c r="C28" i="10"/>
  <c r="D28" i="10"/>
  <c r="H2" i="15"/>
  <c r="C27" i="17"/>
  <c r="D27" i="17" s="1"/>
  <c r="C26" i="17"/>
  <c r="D26" i="17" s="1"/>
  <c r="C25" i="17"/>
  <c r="D25" i="17" s="1"/>
  <c r="C24" i="17"/>
  <c r="C23" i="17"/>
  <c r="M22" i="17"/>
  <c r="C22" i="17"/>
  <c r="M21" i="17"/>
  <c r="C21" i="17"/>
  <c r="J21" i="17" s="1"/>
  <c r="M20" i="17"/>
  <c r="C20" i="17"/>
  <c r="J20" i="17" s="1"/>
  <c r="M19" i="17"/>
  <c r="C19" i="17"/>
  <c r="M18" i="17"/>
  <c r="C18" i="17"/>
  <c r="M17" i="17"/>
  <c r="C17" i="17"/>
  <c r="M16" i="17"/>
  <c r="C16" i="17"/>
  <c r="J16" i="17" s="1"/>
  <c r="M15" i="17"/>
  <c r="C15" i="17"/>
  <c r="M14" i="17"/>
  <c r="C14" i="17"/>
  <c r="M13" i="17"/>
  <c r="C13" i="17"/>
  <c r="J13" i="17" s="1"/>
  <c r="M12" i="17"/>
  <c r="C12" i="17"/>
  <c r="J12" i="17" s="1"/>
  <c r="M11" i="17"/>
  <c r="C11" i="17"/>
  <c r="M10" i="17"/>
  <c r="C10" i="17"/>
  <c r="M9" i="17"/>
  <c r="C9" i="17"/>
  <c r="J9" i="17" s="1"/>
  <c r="M8" i="17"/>
  <c r="C8" i="17"/>
  <c r="J8" i="17" s="1"/>
  <c r="M7" i="17"/>
  <c r="C7" i="17"/>
  <c r="M6" i="17"/>
  <c r="C6" i="17"/>
  <c r="M5" i="17"/>
  <c r="G5" i="17"/>
  <c r="C5" i="17"/>
  <c r="J5" i="17" s="1"/>
  <c r="M4" i="17"/>
  <c r="G4" i="17"/>
  <c r="C4" i="17"/>
  <c r="M3" i="17"/>
  <c r="G3" i="17"/>
  <c r="C3" i="17"/>
  <c r="K3" i="17" s="1"/>
  <c r="V2" i="17"/>
  <c r="U2" i="17"/>
  <c r="R2" i="17"/>
  <c r="M2" i="17"/>
  <c r="N3" i="17" s="1"/>
  <c r="G2" i="17"/>
  <c r="C2" i="17"/>
  <c r="J2" i="17" s="1"/>
  <c r="N27" i="16"/>
  <c r="C27" i="16"/>
  <c r="D27" i="16" s="1"/>
  <c r="N26" i="16"/>
  <c r="M26" i="16"/>
  <c r="C26" i="16"/>
  <c r="D26" i="16" s="1"/>
  <c r="M25" i="16"/>
  <c r="C25" i="16"/>
  <c r="D25" i="16" s="1"/>
  <c r="M24" i="16"/>
  <c r="C24" i="16"/>
  <c r="M23" i="16"/>
  <c r="J23" i="16"/>
  <c r="C23" i="16"/>
  <c r="M22" i="16"/>
  <c r="C22" i="16"/>
  <c r="J22" i="16" s="1"/>
  <c r="M21" i="16"/>
  <c r="K21" i="16" s="1"/>
  <c r="C21" i="16"/>
  <c r="M20" i="16"/>
  <c r="C20" i="16"/>
  <c r="J20" i="16" s="1"/>
  <c r="M19" i="16"/>
  <c r="K19" i="16" s="1"/>
  <c r="C19" i="16"/>
  <c r="M18" i="16"/>
  <c r="C18" i="16"/>
  <c r="J18" i="16" s="1"/>
  <c r="M17" i="16"/>
  <c r="K17" i="16" s="1"/>
  <c r="C17" i="16"/>
  <c r="M16" i="16"/>
  <c r="C16" i="16"/>
  <c r="J16" i="16" s="1"/>
  <c r="M15" i="16"/>
  <c r="K15" i="16" s="1"/>
  <c r="C15" i="16"/>
  <c r="M14" i="16"/>
  <c r="C14" i="16"/>
  <c r="J14" i="16" s="1"/>
  <c r="M13" i="16"/>
  <c r="K13" i="16" s="1"/>
  <c r="C13" i="16"/>
  <c r="M12" i="16"/>
  <c r="C12" i="16"/>
  <c r="J12" i="16" s="1"/>
  <c r="M11" i="16"/>
  <c r="K11" i="16" s="1"/>
  <c r="C11" i="16"/>
  <c r="M10" i="16"/>
  <c r="C10" i="16"/>
  <c r="M9" i="16"/>
  <c r="K9" i="16" s="1"/>
  <c r="C9" i="16"/>
  <c r="M8" i="16"/>
  <c r="C8" i="16"/>
  <c r="J8" i="16" s="1"/>
  <c r="M7" i="16"/>
  <c r="K7" i="16" s="1"/>
  <c r="C7" i="16"/>
  <c r="M6" i="16"/>
  <c r="C6" i="16"/>
  <c r="J6" i="16" s="1"/>
  <c r="M5" i="16"/>
  <c r="G5" i="16"/>
  <c r="C5" i="16"/>
  <c r="M4" i="16"/>
  <c r="G4" i="16"/>
  <c r="C4" i="16"/>
  <c r="K4" i="16" s="1"/>
  <c r="M3" i="16"/>
  <c r="G3" i="16"/>
  <c r="C3" i="16"/>
  <c r="V2" i="16"/>
  <c r="U2" i="16"/>
  <c r="R2" i="16"/>
  <c r="M2" i="16"/>
  <c r="H2" i="16"/>
  <c r="G2" i="16"/>
  <c r="C2" i="16"/>
  <c r="C27" i="15"/>
  <c r="M26" i="15"/>
  <c r="N27" i="15" s="1"/>
  <c r="C26" i="15"/>
  <c r="M25" i="15"/>
  <c r="C25" i="15"/>
  <c r="M24" i="15"/>
  <c r="C24" i="15"/>
  <c r="M23" i="15"/>
  <c r="C23" i="15"/>
  <c r="M22" i="15"/>
  <c r="C22" i="15"/>
  <c r="M21" i="15"/>
  <c r="C21" i="15"/>
  <c r="M20" i="15"/>
  <c r="C20" i="15"/>
  <c r="M19" i="15"/>
  <c r="C19" i="15"/>
  <c r="M18" i="15"/>
  <c r="C18" i="15"/>
  <c r="M17" i="15"/>
  <c r="C17" i="15"/>
  <c r="M16" i="15"/>
  <c r="C16" i="15"/>
  <c r="M15" i="15"/>
  <c r="C15" i="15"/>
  <c r="M14" i="15"/>
  <c r="C14" i="15"/>
  <c r="M13" i="15"/>
  <c r="C13" i="15"/>
  <c r="M12" i="15"/>
  <c r="C12" i="15"/>
  <c r="M11" i="15"/>
  <c r="C11" i="15"/>
  <c r="M10" i="15"/>
  <c r="C10" i="15"/>
  <c r="M9" i="15"/>
  <c r="C9" i="15"/>
  <c r="M8" i="15"/>
  <c r="C8" i="15"/>
  <c r="M7" i="15"/>
  <c r="C7" i="15"/>
  <c r="M6" i="15"/>
  <c r="C6" i="15"/>
  <c r="M5" i="15"/>
  <c r="C5" i="15"/>
  <c r="M4" i="15"/>
  <c r="C4" i="15"/>
  <c r="M3" i="15"/>
  <c r="C3" i="15"/>
  <c r="V2" i="15"/>
  <c r="U2" i="15"/>
  <c r="R2" i="15"/>
  <c r="M2" i="15"/>
  <c r="C2" i="15"/>
  <c r="J2" i="15" s="1"/>
  <c r="C27" i="14"/>
  <c r="M26" i="14"/>
  <c r="C26" i="14"/>
  <c r="M25" i="14"/>
  <c r="C25" i="14"/>
  <c r="M24" i="14"/>
  <c r="C24" i="14"/>
  <c r="M23" i="14"/>
  <c r="C23" i="14"/>
  <c r="M22" i="14"/>
  <c r="C22" i="14"/>
  <c r="M21" i="14"/>
  <c r="C21" i="14"/>
  <c r="M20" i="14"/>
  <c r="C20" i="14"/>
  <c r="M19" i="14"/>
  <c r="C19" i="14"/>
  <c r="M18" i="14"/>
  <c r="C18" i="14"/>
  <c r="M17" i="14"/>
  <c r="C17" i="14"/>
  <c r="M16" i="14"/>
  <c r="C16" i="14"/>
  <c r="M15" i="14"/>
  <c r="C15" i="14"/>
  <c r="K15" i="14" s="1"/>
  <c r="M14" i="14"/>
  <c r="C14" i="14"/>
  <c r="M13" i="14"/>
  <c r="C13" i="14"/>
  <c r="K13" i="14" s="1"/>
  <c r="M12" i="14"/>
  <c r="C12" i="14"/>
  <c r="M11" i="14"/>
  <c r="C11" i="14"/>
  <c r="M10" i="14"/>
  <c r="C10" i="14"/>
  <c r="M9" i="14"/>
  <c r="C9" i="14"/>
  <c r="M8" i="14"/>
  <c r="C8" i="14"/>
  <c r="M7" i="14"/>
  <c r="C7" i="14"/>
  <c r="J7" i="14" s="1"/>
  <c r="M6" i="14"/>
  <c r="C6" i="14"/>
  <c r="M5" i="14"/>
  <c r="K5" i="14"/>
  <c r="G5" i="14"/>
  <c r="C5" i="14"/>
  <c r="M4" i="14"/>
  <c r="K4" i="14" s="1"/>
  <c r="G4" i="14"/>
  <c r="C4" i="14"/>
  <c r="M3" i="14"/>
  <c r="K3" i="14" s="1"/>
  <c r="G3" i="14"/>
  <c r="C3" i="14"/>
  <c r="V2" i="14"/>
  <c r="U2" i="14"/>
  <c r="R2" i="14"/>
  <c r="M2" i="14"/>
  <c r="H2" i="14"/>
  <c r="G2" i="14"/>
  <c r="C2" i="14"/>
  <c r="C17" i="13"/>
  <c r="C27" i="13"/>
  <c r="M26" i="13"/>
  <c r="C26" i="13"/>
  <c r="M25" i="13"/>
  <c r="C25" i="13"/>
  <c r="M24" i="13"/>
  <c r="C24" i="13"/>
  <c r="M23" i="13"/>
  <c r="C23" i="13"/>
  <c r="M22" i="13"/>
  <c r="C22" i="13"/>
  <c r="M21" i="13"/>
  <c r="K21" i="13" s="1"/>
  <c r="C21" i="13"/>
  <c r="M20" i="13"/>
  <c r="K20" i="13" s="1"/>
  <c r="C20" i="13"/>
  <c r="M19" i="13"/>
  <c r="C19" i="13"/>
  <c r="M18" i="13"/>
  <c r="C18" i="13"/>
  <c r="M17" i="13"/>
  <c r="M16" i="13"/>
  <c r="C16" i="13"/>
  <c r="M15" i="13"/>
  <c r="C15" i="13"/>
  <c r="M14" i="13"/>
  <c r="K14" i="13" s="1"/>
  <c r="C14" i="13"/>
  <c r="M13" i="13"/>
  <c r="C13" i="13"/>
  <c r="M12" i="13"/>
  <c r="C12" i="13"/>
  <c r="M11" i="13"/>
  <c r="C11" i="13"/>
  <c r="M10" i="13"/>
  <c r="K10" i="13" s="1"/>
  <c r="C10" i="13"/>
  <c r="M9" i="13"/>
  <c r="C9" i="13"/>
  <c r="M8" i="13"/>
  <c r="C8" i="13"/>
  <c r="M7" i="13"/>
  <c r="C7" i="13"/>
  <c r="M6" i="13"/>
  <c r="K6" i="13" s="1"/>
  <c r="C6" i="13"/>
  <c r="M5" i="13"/>
  <c r="G5" i="13"/>
  <c r="C5" i="13"/>
  <c r="M4" i="13"/>
  <c r="G4" i="13"/>
  <c r="C4" i="13"/>
  <c r="M3" i="13"/>
  <c r="G3" i="13"/>
  <c r="C3" i="13"/>
  <c r="V2" i="13"/>
  <c r="U2" i="13"/>
  <c r="R2" i="13"/>
  <c r="M2" i="13"/>
  <c r="H2" i="13"/>
  <c r="G2" i="13"/>
  <c r="C2" i="13"/>
  <c r="J2" i="13" s="1"/>
  <c r="D27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G5" i="12"/>
  <c r="C5" i="12"/>
  <c r="G4" i="12"/>
  <c r="C4" i="12"/>
  <c r="J4" i="12" s="1"/>
  <c r="N3" i="12"/>
  <c r="G3" i="12"/>
  <c r="C3" i="12"/>
  <c r="V2" i="12"/>
  <c r="U2" i="12"/>
  <c r="R2" i="12"/>
  <c r="M2" i="12"/>
  <c r="H2" i="12"/>
  <c r="G2" i="12"/>
  <c r="C2" i="12"/>
  <c r="J2" i="12" s="1"/>
  <c r="M26" i="11"/>
  <c r="M25" i="11"/>
  <c r="M24" i="11"/>
  <c r="M23" i="11"/>
  <c r="M22" i="11"/>
  <c r="M21" i="11"/>
  <c r="M20" i="11"/>
  <c r="M19" i="11"/>
  <c r="M18" i="11"/>
  <c r="M17" i="11"/>
  <c r="M16" i="11"/>
  <c r="K16" i="11"/>
  <c r="M15" i="11"/>
  <c r="M14" i="11"/>
  <c r="K14" i="11"/>
  <c r="M13" i="11"/>
  <c r="M12" i="11"/>
  <c r="K12" i="11"/>
  <c r="M11" i="11"/>
  <c r="M10" i="11"/>
  <c r="K10" i="11"/>
  <c r="M9" i="11"/>
  <c r="M8" i="11"/>
  <c r="M7" i="11"/>
  <c r="M6" i="11"/>
  <c r="M5" i="11"/>
  <c r="G5" i="11"/>
  <c r="M4" i="11"/>
  <c r="G4" i="11"/>
  <c r="J4" i="11"/>
  <c r="M3" i="11"/>
  <c r="G3" i="11"/>
  <c r="C3" i="11"/>
  <c r="V2" i="11"/>
  <c r="U2" i="11"/>
  <c r="R2" i="11"/>
  <c r="M2" i="11"/>
  <c r="H2" i="11"/>
  <c r="G2" i="11"/>
  <c r="C2" i="11"/>
  <c r="K21" i="10"/>
  <c r="N27" i="10"/>
  <c r="K15" i="10"/>
  <c r="K11" i="10"/>
  <c r="G5" i="10"/>
  <c r="G4" i="10"/>
  <c r="M3" i="10"/>
  <c r="G3" i="10"/>
  <c r="C3" i="10"/>
  <c r="V2" i="10"/>
  <c r="U2" i="10"/>
  <c r="R2" i="10"/>
  <c r="M2" i="10"/>
  <c r="H2" i="10"/>
  <c r="G2" i="10"/>
  <c r="C2" i="10"/>
  <c r="J2" i="10" s="1"/>
  <c r="N27" i="9"/>
  <c r="C27" i="9"/>
  <c r="D27" i="9" s="1"/>
  <c r="M26" i="9"/>
  <c r="N26" i="9" s="1"/>
  <c r="C26" i="9"/>
  <c r="D26" i="9" s="1"/>
  <c r="M25" i="9"/>
  <c r="C25" i="9"/>
  <c r="D25" i="9" s="1"/>
  <c r="M24" i="9"/>
  <c r="N24" i="9" s="1"/>
  <c r="C24" i="9"/>
  <c r="M23" i="9"/>
  <c r="C23" i="9"/>
  <c r="D23" i="9" s="1"/>
  <c r="H23" i="9" s="1"/>
  <c r="N22" i="9"/>
  <c r="R22" i="9" s="1"/>
  <c r="M22" i="9"/>
  <c r="C22" i="9"/>
  <c r="D22" i="9" s="1"/>
  <c r="H22" i="9" s="1"/>
  <c r="M21" i="9"/>
  <c r="D21" i="9"/>
  <c r="H21" i="9" s="1"/>
  <c r="C21" i="9"/>
  <c r="M20" i="9"/>
  <c r="C20" i="9"/>
  <c r="M19" i="9"/>
  <c r="K19" i="9" s="1"/>
  <c r="C19" i="9"/>
  <c r="N18" i="9"/>
  <c r="R18" i="9" s="1"/>
  <c r="M18" i="9"/>
  <c r="C18" i="9"/>
  <c r="J18" i="9" s="1"/>
  <c r="M17" i="9"/>
  <c r="D17" i="9"/>
  <c r="H17" i="9" s="1"/>
  <c r="C17" i="9"/>
  <c r="J17" i="9" s="1"/>
  <c r="M16" i="9"/>
  <c r="C16" i="9"/>
  <c r="M15" i="9"/>
  <c r="K15" i="9" s="1"/>
  <c r="C15" i="9"/>
  <c r="N14" i="9"/>
  <c r="R14" i="9" s="1"/>
  <c r="M14" i="9"/>
  <c r="C14" i="9"/>
  <c r="J14" i="9" s="1"/>
  <c r="M13" i="9"/>
  <c r="D13" i="9"/>
  <c r="H13" i="9" s="1"/>
  <c r="C13" i="9"/>
  <c r="J13" i="9" s="1"/>
  <c r="M12" i="9"/>
  <c r="C12" i="9"/>
  <c r="M11" i="9"/>
  <c r="K11" i="9" s="1"/>
  <c r="C11" i="9"/>
  <c r="J11" i="9" s="1"/>
  <c r="N10" i="9"/>
  <c r="R10" i="9" s="1"/>
  <c r="M10" i="9"/>
  <c r="C10" i="9"/>
  <c r="J10" i="9" s="1"/>
  <c r="M9" i="9"/>
  <c r="D9" i="9"/>
  <c r="H9" i="9" s="1"/>
  <c r="C9" i="9"/>
  <c r="M8" i="9"/>
  <c r="C8" i="9"/>
  <c r="M7" i="9"/>
  <c r="K7" i="9" s="1"/>
  <c r="C7" i="9"/>
  <c r="N6" i="9"/>
  <c r="R6" i="9" s="1"/>
  <c r="M6" i="9"/>
  <c r="C6" i="9"/>
  <c r="J6" i="9" s="1"/>
  <c r="M5" i="9"/>
  <c r="G5" i="9"/>
  <c r="C5" i="9"/>
  <c r="J5" i="9" s="1"/>
  <c r="M4" i="9"/>
  <c r="K4" i="9" s="1"/>
  <c r="G4" i="9"/>
  <c r="C4" i="9"/>
  <c r="M3" i="9"/>
  <c r="G3" i="9"/>
  <c r="C3" i="9"/>
  <c r="J3" i="9" s="1"/>
  <c r="V2" i="9"/>
  <c r="U2" i="9"/>
  <c r="R2" i="9"/>
  <c r="M2" i="9"/>
  <c r="N3" i="9" s="1"/>
  <c r="R3" i="9" s="1"/>
  <c r="H2" i="9"/>
  <c r="G2" i="9"/>
  <c r="C2" i="9"/>
  <c r="J2" i="9" s="1"/>
  <c r="C27" i="8"/>
  <c r="D27" i="8" s="1"/>
  <c r="M3" i="8"/>
  <c r="C3" i="8"/>
  <c r="V2" i="8"/>
  <c r="U2" i="8"/>
  <c r="R2" i="8"/>
  <c r="M2" i="8"/>
  <c r="H2" i="8"/>
  <c r="C2" i="8"/>
  <c r="J2" i="8" s="1"/>
  <c r="D4" i="15" l="1"/>
  <c r="H4" i="15" s="1"/>
  <c r="D7" i="15"/>
  <c r="H7" i="15" s="1"/>
  <c r="D9" i="15"/>
  <c r="H9" i="15" s="1"/>
  <c r="D11" i="15"/>
  <c r="H11" i="15" s="1"/>
  <c r="D13" i="15"/>
  <c r="H13" i="15" s="1"/>
  <c r="D15" i="15"/>
  <c r="H15" i="15" s="1"/>
  <c r="D17" i="15"/>
  <c r="H17" i="15" s="1"/>
  <c r="D19" i="15"/>
  <c r="H19" i="15" s="1"/>
  <c r="D21" i="15"/>
  <c r="H21" i="15" s="1"/>
  <c r="D23" i="15"/>
  <c r="H23" i="15" s="1"/>
  <c r="D25" i="15"/>
  <c r="H25" i="15" s="1"/>
  <c r="D27" i="15"/>
  <c r="N7" i="15"/>
  <c r="R7" i="15" s="1"/>
  <c r="N9" i="15"/>
  <c r="R9" i="15" s="1"/>
  <c r="N11" i="15"/>
  <c r="R11" i="15" s="1"/>
  <c r="N13" i="15"/>
  <c r="N15" i="15"/>
  <c r="N17" i="15"/>
  <c r="N19" i="15"/>
  <c r="N21" i="15"/>
  <c r="N23" i="15"/>
  <c r="N25" i="15"/>
  <c r="J5" i="15"/>
  <c r="N8" i="15"/>
  <c r="R8" i="15" s="1"/>
  <c r="N10" i="15"/>
  <c r="R10" i="15" s="1"/>
  <c r="N12" i="15"/>
  <c r="R12" i="15" s="1"/>
  <c r="N14" i="15"/>
  <c r="N16" i="15"/>
  <c r="N18" i="15"/>
  <c r="N20" i="15"/>
  <c r="N22" i="15"/>
  <c r="N24" i="15"/>
  <c r="J6" i="15"/>
  <c r="D8" i="15"/>
  <c r="H8" i="15" s="1"/>
  <c r="J10" i="15"/>
  <c r="D12" i="15"/>
  <c r="H12" i="15" s="1"/>
  <c r="J14" i="15"/>
  <c r="D16" i="15"/>
  <c r="H16" i="15" s="1"/>
  <c r="J18" i="15"/>
  <c r="D20" i="15"/>
  <c r="H20" i="15" s="1"/>
  <c r="D22" i="15"/>
  <c r="H22" i="15" s="1"/>
  <c r="D24" i="15"/>
  <c r="H24" i="15" s="1"/>
  <c r="D26" i="15"/>
  <c r="H26" i="15" s="1"/>
  <c r="D5" i="15"/>
  <c r="H5" i="15" s="1"/>
  <c r="N26" i="15"/>
  <c r="D18" i="15"/>
  <c r="H18" i="15" s="1"/>
  <c r="D14" i="15"/>
  <c r="H14" i="15" s="1"/>
  <c r="D10" i="15"/>
  <c r="H10" i="15" s="1"/>
  <c r="D6" i="15"/>
  <c r="H6" i="15" s="1"/>
  <c r="J9" i="15"/>
  <c r="J13" i="15"/>
  <c r="J17" i="15"/>
  <c r="K7" i="15"/>
  <c r="K11" i="15"/>
  <c r="K15" i="15"/>
  <c r="K19" i="15"/>
  <c r="K21" i="17"/>
  <c r="K20" i="17"/>
  <c r="K19" i="17"/>
  <c r="J19" i="17"/>
  <c r="K18" i="17"/>
  <c r="J18" i="17"/>
  <c r="K17" i="17"/>
  <c r="J17" i="17"/>
  <c r="K16" i="17"/>
  <c r="K15" i="17"/>
  <c r="J15" i="17"/>
  <c r="K14" i="17"/>
  <c r="J14" i="17"/>
  <c r="K13" i="17"/>
  <c r="K12" i="17"/>
  <c r="K11" i="17"/>
  <c r="J11" i="17"/>
  <c r="K10" i="17"/>
  <c r="J10" i="17"/>
  <c r="K9" i="17"/>
  <c r="K8" i="17"/>
  <c r="K7" i="17"/>
  <c r="J7" i="17"/>
  <c r="K6" i="17"/>
  <c r="J6" i="17"/>
  <c r="K5" i="17"/>
  <c r="K4" i="17"/>
  <c r="J3" i="17"/>
  <c r="D3" i="17"/>
  <c r="J21" i="16"/>
  <c r="K20" i="16"/>
  <c r="J19" i="16"/>
  <c r="K18" i="16"/>
  <c r="J17" i="16"/>
  <c r="K16" i="16"/>
  <c r="J15" i="16"/>
  <c r="K14" i="16"/>
  <c r="J13" i="16"/>
  <c r="K12" i="16"/>
  <c r="J11" i="16"/>
  <c r="J10" i="16"/>
  <c r="K10" i="16"/>
  <c r="J9" i="16"/>
  <c r="K8" i="16"/>
  <c r="J7" i="16"/>
  <c r="K6" i="16"/>
  <c r="K5" i="16"/>
  <c r="K3" i="16"/>
  <c r="D3" i="16"/>
  <c r="H3" i="16" s="1"/>
  <c r="J3" i="16"/>
  <c r="J2" i="16"/>
  <c r="K2" i="16"/>
  <c r="J23" i="15"/>
  <c r="K22" i="15"/>
  <c r="J22" i="15"/>
  <c r="K21" i="15"/>
  <c r="J21" i="15"/>
  <c r="K20" i="15"/>
  <c r="J20" i="15"/>
  <c r="J19" i="15"/>
  <c r="K18" i="15"/>
  <c r="K17" i="15"/>
  <c r="K16" i="15"/>
  <c r="J16" i="15"/>
  <c r="J15" i="15"/>
  <c r="K14" i="15"/>
  <c r="K13" i="15"/>
  <c r="K12" i="15"/>
  <c r="J12" i="15"/>
  <c r="J11" i="15"/>
  <c r="K10" i="15"/>
  <c r="K9" i="15"/>
  <c r="K8" i="15"/>
  <c r="J8" i="15"/>
  <c r="J7" i="15"/>
  <c r="K6" i="15"/>
  <c r="K5" i="15"/>
  <c r="K4" i="15"/>
  <c r="N3" i="15"/>
  <c r="R3" i="15" s="1"/>
  <c r="K3" i="15"/>
  <c r="N4" i="15"/>
  <c r="R4" i="15" s="1"/>
  <c r="J4" i="15"/>
  <c r="J4" i="17"/>
  <c r="J22" i="17"/>
  <c r="J23" i="17"/>
  <c r="K2" i="17"/>
  <c r="K22" i="17"/>
  <c r="J4" i="16"/>
  <c r="J5" i="16"/>
  <c r="N3" i="16"/>
  <c r="R3" i="16" s="1"/>
  <c r="K22" i="16"/>
  <c r="J3" i="15"/>
  <c r="D3" i="15"/>
  <c r="H3" i="15" s="1"/>
  <c r="N5" i="15"/>
  <c r="R5" i="15" s="1"/>
  <c r="N6" i="15"/>
  <c r="R6" i="15" s="1"/>
  <c r="K2" i="15"/>
  <c r="J23" i="14"/>
  <c r="J22" i="14"/>
  <c r="K21" i="14"/>
  <c r="K20" i="14"/>
  <c r="K19" i="14"/>
  <c r="K6" i="14"/>
  <c r="J5" i="14"/>
  <c r="D4" i="14"/>
  <c r="J4" i="14"/>
  <c r="N3" i="14"/>
  <c r="K2" i="14"/>
  <c r="K7" i="14"/>
  <c r="K10" i="14"/>
  <c r="J3" i="14"/>
  <c r="D3" i="14"/>
  <c r="J2" i="14"/>
  <c r="J6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K14" i="14"/>
  <c r="K16" i="14"/>
  <c r="K17" i="14"/>
  <c r="K18" i="14"/>
  <c r="K22" i="14"/>
  <c r="K8" i="14"/>
  <c r="K9" i="14"/>
  <c r="K11" i="14"/>
  <c r="K12" i="14"/>
  <c r="K22" i="13"/>
  <c r="K19" i="13"/>
  <c r="K18" i="13"/>
  <c r="K17" i="13"/>
  <c r="K16" i="13"/>
  <c r="J16" i="13"/>
  <c r="J17" i="13"/>
  <c r="K15" i="13"/>
  <c r="J15" i="13"/>
  <c r="J14" i="13"/>
  <c r="K13" i="13"/>
  <c r="J13" i="13"/>
  <c r="K12" i="13"/>
  <c r="J12" i="13"/>
  <c r="K11" i="13"/>
  <c r="J11" i="13"/>
  <c r="J10" i="13"/>
  <c r="K9" i="13"/>
  <c r="J9" i="13"/>
  <c r="K8" i="13"/>
  <c r="J8" i="13"/>
  <c r="K7" i="13"/>
  <c r="J7" i="13"/>
  <c r="J6" i="13"/>
  <c r="K5" i="13"/>
  <c r="J5" i="13"/>
  <c r="K4" i="13"/>
  <c r="J4" i="13"/>
  <c r="N3" i="13"/>
  <c r="K3" i="13"/>
  <c r="J3" i="13"/>
  <c r="D3" i="13"/>
  <c r="J18" i="13"/>
  <c r="J19" i="13"/>
  <c r="J20" i="13"/>
  <c r="J21" i="13"/>
  <c r="J22" i="13"/>
  <c r="J23" i="13"/>
  <c r="K2" i="13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K5" i="12"/>
  <c r="J5" i="12"/>
  <c r="K4" i="12"/>
  <c r="K3" i="12"/>
  <c r="K2" i="12"/>
  <c r="K7" i="12"/>
  <c r="K9" i="12"/>
  <c r="K11" i="12"/>
  <c r="K13" i="12"/>
  <c r="K15" i="12"/>
  <c r="K17" i="12"/>
  <c r="K19" i="12"/>
  <c r="K21" i="12"/>
  <c r="K22" i="12"/>
  <c r="D3" i="12"/>
  <c r="K6" i="12"/>
  <c r="K8" i="12"/>
  <c r="K10" i="12"/>
  <c r="K12" i="12"/>
  <c r="K14" i="12"/>
  <c r="K16" i="12"/>
  <c r="K18" i="12"/>
  <c r="K20" i="12"/>
  <c r="J3" i="12"/>
  <c r="K22" i="11"/>
  <c r="J22" i="11"/>
  <c r="K21" i="11"/>
  <c r="J21" i="11"/>
  <c r="K20" i="11"/>
  <c r="J20" i="11"/>
  <c r="K19" i="11"/>
  <c r="J19" i="11"/>
  <c r="K18" i="11"/>
  <c r="J18" i="11"/>
  <c r="K17" i="11"/>
  <c r="K15" i="11"/>
  <c r="K13" i="11"/>
  <c r="K11" i="11"/>
  <c r="K9" i="11"/>
  <c r="K8" i="11"/>
  <c r="K7" i="11"/>
  <c r="J6" i="11"/>
  <c r="K5" i="11"/>
  <c r="J5" i="11"/>
  <c r="H4" i="11"/>
  <c r="K4" i="11"/>
  <c r="N3" i="11"/>
  <c r="K3" i="11"/>
  <c r="K2" i="11"/>
  <c r="K6" i="11"/>
  <c r="D3" i="11"/>
  <c r="H3" i="11" s="1"/>
  <c r="J3" i="11"/>
  <c r="J2" i="11"/>
  <c r="J7" i="11"/>
  <c r="J8" i="11"/>
  <c r="J9" i="11"/>
  <c r="J10" i="11"/>
  <c r="J11" i="11"/>
  <c r="J12" i="11"/>
  <c r="J13" i="11"/>
  <c r="J14" i="11"/>
  <c r="J15" i="11"/>
  <c r="J16" i="11"/>
  <c r="J17" i="11"/>
  <c r="J23" i="11"/>
  <c r="K20" i="10"/>
  <c r="K19" i="10"/>
  <c r="K18" i="10"/>
  <c r="K17" i="10"/>
  <c r="J16" i="10"/>
  <c r="K14" i="10"/>
  <c r="J13" i="10"/>
  <c r="J12" i="10"/>
  <c r="J10" i="10"/>
  <c r="J9" i="10"/>
  <c r="K8" i="10"/>
  <c r="J7" i="10"/>
  <c r="K5" i="10"/>
  <c r="J6" i="10"/>
  <c r="K4" i="10"/>
  <c r="J5" i="10"/>
  <c r="K3" i="10"/>
  <c r="J4" i="10"/>
  <c r="N3" i="10"/>
  <c r="R3" i="10" s="1"/>
  <c r="K9" i="10"/>
  <c r="K12" i="10"/>
  <c r="K16" i="10"/>
  <c r="J3" i="10"/>
  <c r="D3" i="10"/>
  <c r="K2" i="10"/>
  <c r="K6" i="10"/>
  <c r="K7" i="10"/>
  <c r="K10" i="10"/>
  <c r="K13" i="10"/>
  <c r="J8" i="10"/>
  <c r="J11" i="10"/>
  <c r="J14" i="10"/>
  <c r="J15" i="10"/>
  <c r="J17" i="10"/>
  <c r="J18" i="10"/>
  <c r="J19" i="10"/>
  <c r="J20" i="10"/>
  <c r="J21" i="10"/>
  <c r="J22" i="10"/>
  <c r="J23" i="10"/>
  <c r="K22" i="10"/>
  <c r="D6" i="9"/>
  <c r="H6" i="9" s="1"/>
  <c r="J7" i="9"/>
  <c r="N7" i="9"/>
  <c r="R7" i="9" s="1"/>
  <c r="K8" i="9"/>
  <c r="D10" i="9"/>
  <c r="H10" i="9" s="1"/>
  <c r="N11" i="9"/>
  <c r="R11" i="9" s="1"/>
  <c r="K12" i="9"/>
  <c r="D14" i="9"/>
  <c r="H14" i="9" s="1"/>
  <c r="J15" i="9"/>
  <c r="N15" i="9"/>
  <c r="R15" i="9" s="1"/>
  <c r="K16" i="9"/>
  <c r="D18" i="9"/>
  <c r="H18" i="9" s="1"/>
  <c r="J19" i="9"/>
  <c r="N19" i="9"/>
  <c r="R19" i="9" s="1"/>
  <c r="K20" i="9"/>
  <c r="D24" i="9"/>
  <c r="N4" i="9"/>
  <c r="R4" i="9" s="1"/>
  <c r="K5" i="9"/>
  <c r="D7" i="9"/>
  <c r="H7" i="9" s="1"/>
  <c r="J8" i="9"/>
  <c r="N8" i="9"/>
  <c r="R8" i="9" s="1"/>
  <c r="K9" i="9"/>
  <c r="D11" i="9"/>
  <c r="H11" i="9" s="1"/>
  <c r="J12" i="9"/>
  <c r="N12" i="9"/>
  <c r="R12" i="9" s="1"/>
  <c r="K13" i="9"/>
  <c r="D15" i="9"/>
  <c r="H15" i="9" s="1"/>
  <c r="J16" i="9"/>
  <c r="N16" i="9"/>
  <c r="R16" i="9" s="1"/>
  <c r="K17" i="9"/>
  <c r="D19" i="9"/>
  <c r="H19" i="9" s="1"/>
  <c r="J20" i="9"/>
  <c r="N20" i="9"/>
  <c r="R20" i="9" s="1"/>
  <c r="K21" i="9"/>
  <c r="N25" i="9"/>
  <c r="D5" i="9"/>
  <c r="H5" i="9" s="1"/>
  <c r="N5" i="9"/>
  <c r="R5" i="9" s="1"/>
  <c r="K6" i="9"/>
  <c r="D8" i="9"/>
  <c r="H8" i="9" s="1"/>
  <c r="J9" i="9"/>
  <c r="N9" i="9"/>
  <c r="R9" i="9" s="1"/>
  <c r="K10" i="9"/>
  <c r="D12" i="9"/>
  <c r="H12" i="9" s="1"/>
  <c r="N13" i="9"/>
  <c r="R13" i="9" s="1"/>
  <c r="K14" i="9"/>
  <c r="D16" i="9"/>
  <c r="H16" i="9" s="1"/>
  <c r="N17" i="9"/>
  <c r="R17" i="9" s="1"/>
  <c r="K18" i="9"/>
  <c r="D20" i="9"/>
  <c r="H20" i="9" s="1"/>
  <c r="N21" i="9"/>
  <c r="R21" i="9" s="1"/>
  <c r="N23" i="9"/>
  <c r="R23" i="9" s="1"/>
  <c r="K21" i="8"/>
  <c r="K6" i="8"/>
  <c r="N3" i="8"/>
  <c r="J8" i="8"/>
  <c r="J10" i="8"/>
  <c r="J5" i="8"/>
  <c r="J4" i="9"/>
  <c r="D4" i="9"/>
  <c r="H4" i="9" s="1"/>
  <c r="J21" i="9"/>
  <c r="J22" i="9"/>
  <c r="J23" i="9"/>
  <c r="D3" i="9"/>
  <c r="H3" i="9" s="1"/>
  <c r="K3" i="9"/>
  <c r="K2" i="9"/>
  <c r="K22" i="9"/>
  <c r="J3" i="8"/>
  <c r="K8" i="8"/>
  <c r="K10" i="8"/>
  <c r="K12" i="8"/>
  <c r="K14" i="8"/>
  <c r="K16" i="8"/>
  <c r="K18" i="8"/>
  <c r="K20" i="8"/>
  <c r="K5" i="8"/>
  <c r="K4" i="8"/>
  <c r="K9" i="8"/>
  <c r="K11" i="8"/>
  <c r="K13" i="8"/>
  <c r="K15" i="8"/>
  <c r="K17" i="8"/>
  <c r="K19" i="8"/>
  <c r="J4" i="8"/>
  <c r="K2" i="8"/>
  <c r="D3" i="8"/>
  <c r="K3" i="8"/>
  <c r="J6" i="8"/>
  <c r="J7" i="8"/>
  <c r="J9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K7" i="8"/>
  <c r="K22" i="8"/>
</calcChain>
</file>

<file path=xl/sharedStrings.xml><?xml version="1.0" encoding="utf-8"?>
<sst xmlns="http://schemas.openxmlformats.org/spreadsheetml/2006/main" count="230" uniqueCount="49">
  <si>
    <t>right (actual ft)</t>
  </si>
  <si>
    <t>left (actual ft)</t>
  </si>
  <si>
    <t>right calculated</t>
  </si>
  <si>
    <t>right (actual m)</t>
  </si>
  <si>
    <t>Right Stride (m)</t>
  </si>
  <si>
    <t>L ABS error(m)</t>
  </si>
  <si>
    <t>R ABS error(m)</t>
  </si>
  <si>
    <t>Right step</t>
  </si>
  <si>
    <t>Left Step</t>
  </si>
  <si>
    <t>left (actual m)</t>
  </si>
  <si>
    <t>left Stride (m)</t>
  </si>
  <si>
    <t>left calculated</t>
  </si>
  <si>
    <t>Calc Right Step</t>
  </si>
  <si>
    <t>Calc Left Step</t>
  </si>
  <si>
    <t>right cumm</t>
  </si>
  <si>
    <t>AVG</t>
  </si>
  <si>
    <t xml:space="preserve">AVG </t>
  </si>
  <si>
    <t>Better without filter</t>
  </si>
  <si>
    <t>Happy Medium</t>
  </si>
  <si>
    <t>Best</t>
  </si>
  <si>
    <t>No Filter</t>
  </si>
  <si>
    <t>0.4 threshold</t>
  </si>
  <si>
    <t>With filter</t>
  </si>
  <si>
    <t>with filter</t>
  </si>
  <si>
    <t>not filtered</t>
  </si>
  <si>
    <t>Note filtered</t>
  </si>
  <si>
    <t>AVG Right Vx</t>
  </si>
  <si>
    <t>AVG Left Vx</t>
  </si>
  <si>
    <t>0.2807    0.3670    0.0421</t>
  </si>
  <si>
    <t xml:space="preserve">    0.8085    1.1077    0.1557</t>
  </si>
  <si>
    <t xml:space="preserve"> 0.2858    0.3361    0.0057</t>
  </si>
  <si>
    <t xml:space="preserve">    0.3098    0.4284   -0.0150</t>
  </si>
  <si>
    <t xml:space="preserve"> 0.5470    0.7366    0.0607</t>
  </si>
  <si>
    <t xml:space="preserve">    0.8029    1.6316    0.3112</t>
  </si>
  <si>
    <t>0.5986    0.9133    0.0875</t>
  </si>
  <si>
    <t xml:space="preserve">    0.6298    0.9390    0.1074</t>
  </si>
  <si>
    <t>0.7119    0.9388    0.1026</t>
  </si>
  <si>
    <t xml:space="preserve">    0.7066    0.9368   -0.0852</t>
  </si>
  <si>
    <t>0.5466    0.7156    0.0382</t>
  </si>
  <si>
    <t xml:space="preserve">    0.6868    0.9807   -0.0929</t>
  </si>
  <si>
    <t xml:space="preserve"> 0.6679    0.7919    0.0225</t>
  </si>
  <si>
    <t xml:space="preserve">    0.8665    0.6975    0.2086</t>
  </si>
  <si>
    <t xml:space="preserve"> 0.6809    1.0192    0.0092</t>
  </si>
  <si>
    <t xml:space="preserve">    0.4879    0.6662    0.0544</t>
  </si>
  <si>
    <t xml:space="preserve"> 0.6961    1.0376    0.0791</t>
  </si>
  <si>
    <t xml:space="preserve">    0.8356    1.8573   -0.0085</t>
  </si>
  <si>
    <t>w/o</t>
  </si>
  <si>
    <t>R error</t>
  </si>
  <si>
    <t>L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</si>
</sst>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8"/>
  <sheetViews>
    <sheetView topLeftCell="A43" workbookViewId="0">
      <selection activeCell="A23" sqref="A23"/>
    </sheetView>
  </sheetViews>
  <sheetFormatPr defaultRowHeight="14.4" x14ac:dyDescent="0.3"/>
  <cols>
    <col min="2" max="2" width="11.5546875" customWidth="1"/>
  </cols>
  <sheetData>
    <row r="1" spans="1:5" s="1" customFormat="1" x14ac:dyDescent="0.3">
      <c r="A1" s="1" t="s">
        <v>48</v>
      </c>
      <c r="B1" s="1" t="s">
        <v>47</v>
      </c>
    </row>
    <row r="2" spans="1:5" x14ac:dyDescent="0.3">
      <c r="A2" s="2">
        <v>0.27513999999999994</v>
      </c>
      <c r="B2" s="2">
        <v>0.13192000000000004</v>
      </c>
      <c r="D2">
        <f>_xlfn.STDEV.P(A2:A24)</f>
        <v>8.1010497702435125E-2</v>
      </c>
      <c r="E2">
        <f>_xlfn.STDEV.P(B2:B24)</f>
        <v>8.4013972813915608E-2</v>
      </c>
    </row>
    <row r="3" spans="1:5" x14ac:dyDescent="0.3">
      <c r="A3" s="2">
        <v>4.5540000000000136E-2</v>
      </c>
      <c r="B3" s="2">
        <v>0.32267999999999997</v>
      </c>
    </row>
    <row r="4" spans="1:5" x14ac:dyDescent="0.3">
      <c r="A4" s="2">
        <v>8.2759999999999945E-2</v>
      </c>
      <c r="B4" s="2">
        <v>0.33738000000000001</v>
      </c>
    </row>
    <row r="5" spans="1:5" x14ac:dyDescent="0.3">
      <c r="A5" s="2">
        <v>5.6859999999999689E-2</v>
      </c>
      <c r="B5" s="2">
        <v>0.13663999999999987</v>
      </c>
    </row>
    <row r="6" spans="1:5" x14ac:dyDescent="0.3">
      <c r="A6" s="2">
        <v>6.9619999999999127E-2</v>
      </c>
      <c r="B6" s="2">
        <v>0.16227999999999976</v>
      </c>
    </row>
    <row r="7" spans="1:5" x14ac:dyDescent="0.3">
      <c r="A7" s="2">
        <v>7.3000000000000176E-2</v>
      </c>
      <c r="B7" s="2">
        <v>2.0440000000000236E-2</v>
      </c>
    </row>
    <row r="8" spans="1:5" x14ac:dyDescent="0.3">
      <c r="A8" s="2">
        <v>2.6000000000000911E-2</v>
      </c>
      <c r="B8" s="2">
        <v>7.4399999999994471E-3</v>
      </c>
    </row>
    <row r="9" spans="1:5" x14ac:dyDescent="0.3">
      <c r="A9" s="2">
        <v>7.9039999999999555E-2</v>
      </c>
      <c r="B9" s="2">
        <v>4.8399999999997334E-2</v>
      </c>
    </row>
    <row r="10" spans="1:5" x14ac:dyDescent="0.3">
      <c r="A10" s="2">
        <v>6.670000000000087E-2</v>
      </c>
      <c r="B10" s="2">
        <v>8.7119999999998532E-2</v>
      </c>
    </row>
    <row r="11" spans="1:5" x14ac:dyDescent="0.3">
      <c r="A11" s="2">
        <v>6.3120000000002063E-2</v>
      </c>
      <c r="B11" s="2">
        <v>6.2719999999998555E-2</v>
      </c>
    </row>
    <row r="12" spans="1:5" x14ac:dyDescent="0.3">
      <c r="A12" s="2">
        <v>0.16037999999999974</v>
      </c>
      <c r="B12" s="2">
        <v>3.0959999999998766E-2</v>
      </c>
    </row>
    <row r="13" spans="1:5" x14ac:dyDescent="0.3">
      <c r="A13" s="2">
        <v>7.0079999999999698E-2</v>
      </c>
      <c r="B13" s="2">
        <v>4.1979999999999684E-2</v>
      </c>
    </row>
    <row r="14" spans="1:5" x14ac:dyDescent="0.3">
      <c r="A14" s="2">
        <v>0.1207399999999994</v>
      </c>
      <c r="B14" s="2">
        <v>0.10142000000000029</v>
      </c>
    </row>
    <row r="15" spans="1:5" x14ac:dyDescent="0.3">
      <c r="A15" s="2">
        <v>6.533999999999951E-2</v>
      </c>
      <c r="B15" s="2">
        <v>0.14856000000000225</v>
      </c>
    </row>
    <row r="16" spans="1:5" x14ac:dyDescent="0.3">
      <c r="A16" s="2">
        <v>1.1799999999997368E-2</v>
      </c>
      <c r="B16" s="2">
        <v>0.16384000000000132</v>
      </c>
    </row>
    <row r="17" spans="1:2" x14ac:dyDescent="0.3">
      <c r="A17" s="2">
        <v>0.10188000000000508</v>
      </c>
      <c r="B17" s="2">
        <v>6.838000000000144E-2</v>
      </c>
    </row>
    <row r="18" spans="1:2" x14ac:dyDescent="0.3">
      <c r="A18" s="2">
        <v>0.14339999999999908</v>
      </c>
      <c r="B18" s="2">
        <v>6.8179999999997909E-2</v>
      </c>
    </row>
    <row r="19" spans="1:2" x14ac:dyDescent="0.3">
      <c r="A19" s="2">
        <v>0.11719999999999731</v>
      </c>
      <c r="B19" s="2">
        <v>7.5499999999999234E-2</v>
      </c>
    </row>
    <row r="20" spans="1:2" x14ac:dyDescent="0.3">
      <c r="A20" s="2">
        <v>0.15359999999999907</v>
      </c>
      <c r="B20" s="2">
        <v>6.6200000000000925E-2</v>
      </c>
    </row>
    <row r="21" spans="1:2" x14ac:dyDescent="0.3">
      <c r="A21" s="2">
        <v>3.6179999999999879E-2</v>
      </c>
      <c r="B21" s="2">
        <v>3.6060000000000647E-2</v>
      </c>
    </row>
    <row r="22" spans="1:2" x14ac:dyDescent="0.3">
      <c r="A22" s="2">
        <v>6.5019999999998523E-2</v>
      </c>
      <c r="B22" s="2">
        <v>1.4539999999999331E-2</v>
      </c>
    </row>
    <row r="23" spans="1:2" x14ac:dyDescent="0.3">
      <c r="A23" s="2">
        <v>0.3788400000000014</v>
      </c>
      <c r="B23" s="2">
        <v>0.10619999999999918</v>
      </c>
    </row>
    <row r="24" spans="1:2" x14ac:dyDescent="0.3">
      <c r="A24" s="2">
        <v>0.16091999999999906</v>
      </c>
      <c r="B24" s="2">
        <v>6.3980000000000148E-2</v>
      </c>
    </row>
    <row r="25" spans="1:2" x14ac:dyDescent="0.3">
      <c r="A25" s="2">
        <v>0.65214000000000005</v>
      </c>
      <c r="B25" s="2">
        <v>0.51722000000000001</v>
      </c>
    </row>
    <row r="26" spans="1:2" x14ac:dyDescent="0.3">
      <c r="A26" s="2">
        <v>6.8399999999999572E-3</v>
      </c>
      <c r="B26" s="2">
        <v>1.5719999999999956E-2</v>
      </c>
    </row>
    <row r="27" spans="1:2" x14ac:dyDescent="0.3">
      <c r="A27" s="2">
        <v>5.095999999999945E-2</v>
      </c>
      <c r="B27" s="2">
        <v>1.6819999999999835E-2</v>
      </c>
    </row>
    <row r="28" spans="1:2" x14ac:dyDescent="0.3">
      <c r="A28" s="2">
        <v>5.6859999999999689E-2</v>
      </c>
      <c r="B28" s="2">
        <v>8.4679999999999866E-2</v>
      </c>
    </row>
    <row r="29" spans="1:2" x14ac:dyDescent="0.3">
      <c r="A29" s="2">
        <v>1.4599999999999946E-2</v>
      </c>
      <c r="B29" s="2">
        <v>7.107999999999981E-2</v>
      </c>
    </row>
    <row r="30" spans="1:2" x14ac:dyDescent="0.3">
      <c r="A30" s="2">
        <v>0.17647999999999975</v>
      </c>
      <c r="B30" s="2">
        <v>2.5779999999999692E-2</v>
      </c>
    </row>
    <row r="31" spans="1:2" x14ac:dyDescent="0.3">
      <c r="A31" s="2">
        <v>5.0220000000000153E-2</v>
      </c>
      <c r="B31" s="2">
        <v>0.11750000000000083</v>
      </c>
    </row>
    <row r="32" spans="1:2" x14ac:dyDescent="0.3">
      <c r="A32" s="2">
        <v>3.3820000000000183E-2</v>
      </c>
      <c r="B32" s="2">
        <v>1.3620000000000188E-2</v>
      </c>
    </row>
    <row r="33" spans="1:2" x14ac:dyDescent="0.3">
      <c r="A33" s="2">
        <v>6.4999999999999281E-2</v>
      </c>
      <c r="B33" s="2">
        <v>8.7200000000000832E-2</v>
      </c>
    </row>
    <row r="34" spans="1:2" x14ac:dyDescent="0.3">
      <c r="A34" s="2">
        <v>7.6720000000000121E-2</v>
      </c>
      <c r="B34" s="2">
        <v>0.16469999999999896</v>
      </c>
    </row>
    <row r="35" spans="1:2" x14ac:dyDescent="0.3">
      <c r="A35" s="2">
        <v>7.5200000000001932E-3</v>
      </c>
      <c r="B35" s="2">
        <v>3.6779999999999813E-2</v>
      </c>
    </row>
    <row r="36" spans="1:2" x14ac:dyDescent="0.3">
      <c r="A36" s="2">
        <v>3.412000000000015E-2</v>
      </c>
      <c r="B36" s="2">
        <v>5.4600000000024629E-3</v>
      </c>
    </row>
    <row r="37" spans="1:2" x14ac:dyDescent="0.3">
      <c r="A37" s="2">
        <v>1.3439999999999452E-2</v>
      </c>
      <c r="B37" s="2">
        <v>1.439999999999908E-2</v>
      </c>
    </row>
    <row r="38" spans="1:2" x14ac:dyDescent="0.3">
      <c r="A38" s="2">
        <v>5.9000000000009045E-3</v>
      </c>
      <c r="B38" s="2">
        <v>0.31018000000000012</v>
      </c>
    </row>
    <row r="39" spans="1:2" x14ac:dyDescent="0.3">
      <c r="A39" s="2">
        <v>2.4979999999998004E-2</v>
      </c>
      <c r="B39" s="2">
        <v>0.41158000000000539</v>
      </c>
    </row>
    <row r="40" spans="1:2" x14ac:dyDescent="0.3">
      <c r="A40" s="2">
        <v>1.1319999999996444E-2</v>
      </c>
      <c r="B40" s="2">
        <v>1.8219999999996572E-2</v>
      </c>
    </row>
    <row r="41" spans="1:2" x14ac:dyDescent="0.3">
      <c r="A41" s="2">
        <v>3.0420000000003666E-2</v>
      </c>
      <c r="B41" s="2">
        <v>0.11097999999999986</v>
      </c>
    </row>
    <row r="42" spans="1:2" x14ac:dyDescent="0.3">
      <c r="A42" s="2">
        <v>4.5000000000008367E-3</v>
      </c>
      <c r="B42" s="2">
        <v>2.9439999999999467E-2</v>
      </c>
    </row>
    <row r="43" spans="1:2" x14ac:dyDescent="0.3">
      <c r="A43" s="2">
        <v>0.12494000000000138</v>
      </c>
      <c r="B43" s="2">
        <v>3.4679999999996269E-2</v>
      </c>
    </row>
    <row r="44" spans="1:2" x14ac:dyDescent="0.3">
      <c r="A44" s="2">
        <v>2.9200000000000781E-2</v>
      </c>
      <c r="B44" s="2">
        <v>7.6260000000004213E-2</v>
      </c>
    </row>
    <row r="45" spans="1:2" x14ac:dyDescent="0.3">
      <c r="A45" s="2">
        <v>7.8339999999997856E-2</v>
      </c>
      <c r="B45" s="2">
        <v>3.7260000000000737E-2</v>
      </c>
    </row>
    <row r="46" spans="1:2" x14ac:dyDescent="0.3">
      <c r="A46" s="2">
        <v>4.2079999999997897E-2</v>
      </c>
      <c r="B46" s="2">
        <v>0.23168000000000011</v>
      </c>
    </row>
    <row r="47" spans="1:2" x14ac:dyDescent="0.3">
      <c r="A47" s="2">
        <v>0.11263999999999785</v>
      </c>
      <c r="B47" s="2">
        <v>0.10221999999999865</v>
      </c>
    </row>
    <row r="48" spans="1:2" x14ac:dyDescent="0.3">
      <c r="A48" s="2">
        <v>4.5760000000001189E-2</v>
      </c>
      <c r="B48" s="2">
        <v>0.35627999999999999</v>
      </c>
    </row>
    <row r="49" spans="1:2" x14ac:dyDescent="0.3">
      <c r="A49" s="2">
        <v>2.8340000000000032E-2</v>
      </c>
      <c r="B49" s="2">
        <v>5.591999999999997E-2</v>
      </c>
    </row>
    <row r="50" spans="1:2" x14ac:dyDescent="0.3">
      <c r="A50" s="2">
        <v>0.12204000000000015</v>
      </c>
      <c r="B50" s="2">
        <v>5.6099999999999817E-2</v>
      </c>
    </row>
    <row r="51" spans="1:2" x14ac:dyDescent="0.3">
      <c r="A51" s="2">
        <v>2.2900000000000365E-2</v>
      </c>
      <c r="B51" s="2">
        <v>3.3800000000000052E-2</v>
      </c>
    </row>
    <row r="52" spans="1:2" x14ac:dyDescent="0.3">
      <c r="A52" s="2">
        <v>1.4299999999999979E-2</v>
      </c>
      <c r="B52" s="2">
        <v>6.0699999999999976E-2</v>
      </c>
    </row>
    <row r="53" spans="1:2" x14ac:dyDescent="0.3">
      <c r="A53" s="2">
        <v>1.8659999999999677E-2</v>
      </c>
      <c r="B53" s="2">
        <v>0.14850000000000008</v>
      </c>
    </row>
    <row r="54" spans="1:2" x14ac:dyDescent="0.3">
      <c r="A54" s="2">
        <v>7.403999999999944E-2</v>
      </c>
      <c r="B54" s="2">
        <v>7.0380000000000775E-2</v>
      </c>
    </row>
    <row r="55" spans="1:2" x14ac:dyDescent="0.3">
      <c r="A55" s="2">
        <v>6.9679999999999964E-2</v>
      </c>
      <c r="B55" s="2">
        <v>2.2000000000008679E-3</v>
      </c>
    </row>
    <row r="56" spans="1:2" x14ac:dyDescent="0.3">
      <c r="A56" s="2">
        <v>7.9520000000000035E-2</v>
      </c>
      <c r="B56" s="2">
        <v>4.3700000000000738E-2</v>
      </c>
    </row>
    <row r="57" spans="1:2" x14ac:dyDescent="0.3">
      <c r="A57" s="2">
        <v>4.1800000000016269E-3</v>
      </c>
      <c r="B57" s="2">
        <v>8.8499999999999135E-2</v>
      </c>
    </row>
    <row r="58" spans="1:2" x14ac:dyDescent="0.3">
      <c r="A58" s="2">
        <v>1.8099999999999117E-2</v>
      </c>
      <c r="B58" s="2">
        <v>4.2000000000008697E-4</v>
      </c>
    </row>
    <row r="59" spans="1:2" x14ac:dyDescent="0.3">
      <c r="A59" s="2">
        <v>1.8199999999983785E-3</v>
      </c>
      <c r="B59" s="2">
        <v>3.9460000000000495E-2</v>
      </c>
    </row>
    <row r="60" spans="1:2" x14ac:dyDescent="0.3">
      <c r="A60" s="2">
        <v>4.5480000000001741E-2</v>
      </c>
      <c r="B60" s="2">
        <v>6.775999999999871E-2</v>
      </c>
    </row>
    <row r="61" spans="1:2" x14ac:dyDescent="0.3">
      <c r="A61" s="2">
        <v>8.9000000000000856E-2</v>
      </c>
      <c r="B61" s="2">
        <v>7.2060000000000679E-2</v>
      </c>
    </row>
    <row r="62" spans="1:2" x14ac:dyDescent="0.3">
      <c r="A62" s="2">
        <v>1.8860000000000543E-2</v>
      </c>
      <c r="B62" s="2">
        <v>4.1799999999980741E-3</v>
      </c>
    </row>
    <row r="63" spans="1:2" x14ac:dyDescent="0.3">
      <c r="A63" s="2">
        <v>0.13878000000000501</v>
      </c>
      <c r="B63" s="2">
        <v>0.1035199999999965</v>
      </c>
    </row>
    <row r="64" spans="1:2" x14ac:dyDescent="0.3">
      <c r="A64" s="2">
        <v>3.078000000000336E-2</v>
      </c>
      <c r="B64" s="2">
        <v>5.7420000000003579E-2</v>
      </c>
    </row>
    <row r="65" spans="1:2" x14ac:dyDescent="0.3">
      <c r="A65" s="2">
        <v>5.0200000000000911E-2</v>
      </c>
      <c r="B65" s="2">
        <v>1.0620000000003627E-2</v>
      </c>
    </row>
    <row r="66" spans="1:2" x14ac:dyDescent="0.3">
      <c r="A66" s="2">
        <v>1.7560000000004239E-2</v>
      </c>
      <c r="B66" s="2">
        <v>8.5560000000004299E-2</v>
      </c>
    </row>
    <row r="67" spans="1:2" x14ac:dyDescent="0.3">
      <c r="A67" s="2">
        <v>6.3600000000021417E-3</v>
      </c>
      <c r="B67" s="2">
        <v>1.0239999999994254E-2</v>
      </c>
    </row>
    <row r="68" spans="1:2" x14ac:dyDescent="0.3">
      <c r="A68" s="2">
        <v>4.9920000000000186E-2</v>
      </c>
      <c r="B68" s="2">
        <v>6.8439999999995837E-2</v>
      </c>
    </row>
    <row r="69" spans="1:2" x14ac:dyDescent="0.3">
      <c r="A69" s="2">
        <v>3.8319999999998577E-2</v>
      </c>
      <c r="B69" s="2">
        <v>5.8540000000001369E-2</v>
      </c>
    </row>
    <row r="70" spans="1:2" x14ac:dyDescent="0.3">
      <c r="A70" s="2">
        <v>5.7700000000002749E-2</v>
      </c>
      <c r="B70" s="2">
        <v>0.15081999999999862</v>
      </c>
    </row>
    <row r="71" spans="1:2" x14ac:dyDescent="0.3">
      <c r="A71" s="2">
        <v>3.0639999999998002E-2</v>
      </c>
      <c r="B71" s="2">
        <v>0.15670000000000034</v>
      </c>
    </row>
    <row r="72" spans="1:2" x14ac:dyDescent="0.3">
      <c r="A72" s="3">
        <v>0.12684000000000006</v>
      </c>
      <c r="B72" s="3">
        <v>30.48</v>
      </c>
    </row>
    <row r="73" spans="1:2" x14ac:dyDescent="0.3">
      <c r="A73" s="3">
        <v>0.22111999999999998</v>
      </c>
      <c r="B73" s="3">
        <v>2.4179999999999979E-2</v>
      </c>
    </row>
    <row r="74" spans="1:2" x14ac:dyDescent="0.3">
      <c r="A74" s="3">
        <v>0.14426000000000005</v>
      </c>
      <c r="B74" s="3">
        <v>5.9500000000000108E-2</v>
      </c>
    </row>
    <row r="75" spans="1:2" x14ac:dyDescent="0.3">
      <c r="A75" s="3">
        <v>0.11346000000000012</v>
      </c>
      <c r="B75" s="3">
        <v>0.19430000000000036</v>
      </c>
    </row>
    <row r="76" spans="1:2" x14ac:dyDescent="0.3">
      <c r="A76" s="3">
        <v>0.17565999999999971</v>
      </c>
      <c r="B76" s="3">
        <v>0.27364000000000033</v>
      </c>
    </row>
    <row r="77" spans="1:2" x14ac:dyDescent="0.3">
      <c r="A77" s="3">
        <v>5.0100000000000033E-2</v>
      </c>
      <c r="B77" s="3">
        <v>0.11715999999999971</v>
      </c>
    </row>
    <row r="78" spans="1:2" x14ac:dyDescent="0.3">
      <c r="A78" s="3">
        <v>0.19459999999999922</v>
      </c>
      <c r="B78" s="3">
        <v>0.5714999999999999</v>
      </c>
    </row>
    <row r="79" spans="1:2" x14ac:dyDescent="0.3">
      <c r="A79" s="3">
        <v>1.8979999999999775E-2</v>
      </c>
      <c r="B79" s="3">
        <v>0.14729999999999999</v>
      </c>
    </row>
    <row r="80" spans="1:2" x14ac:dyDescent="0.3">
      <c r="A80" s="3">
        <v>9.2620000000000147E-2</v>
      </c>
      <c r="B80" s="3">
        <v>0.25292000000000203</v>
      </c>
    </row>
    <row r="81" spans="1:2" x14ac:dyDescent="0.3">
      <c r="A81" s="3">
        <v>0.22477999999999976</v>
      </c>
      <c r="B81" s="3">
        <v>0.72048000000000156</v>
      </c>
    </row>
    <row r="82" spans="1:2" x14ac:dyDescent="0.3">
      <c r="A82" s="3">
        <v>0.19602000000000031</v>
      </c>
      <c r="B82" s="3">
        <v>0.25949999999999918</v>
      </c>
    </row>
    <row r="83" spans="1:2" x14ac:dyDescent="0.3">
      <c r="A83" s="3">
        <v>0.1070600000000006</v>
      </c>
      <c r="B83" s="3">
        <v>0.22842000000000029</v>
      </c>
    </row>
    <row r="84" spans="1:2" x14ac:dyDescent="0.3">
      <c r="A84" s="3">
        <v>1.5539999999997667E-2</v>
      </c>
      <c r="B84" s="3">
        <v>0.18072000000000021</v>
      </c>
    </row>
    <row r="85" spans="1:2" x14ac:dyDescent="0.3">
      <c r="A85" s="3">
        <v>0.14372000000000207</v>
      </c>
      <c r="B85" s="3">
        <v>0.28242000000000012</v>
      </c>
    </row>
    <row r="86" spans="1:2" x14ac:dyDescent="0.3">
      <c r="A86" s="3">
        <v>0.35597999999999996</v>
      </c>
      <c r="B86" s="3">
        <v>0.12569999999999926</v>
      </c>
    </row>
    <row r="87" spans="1:2" x14ac:dyDescent="0.3">
      <c r="A87" s="3">
        <v>0.13856000000000224</v>
      </c>
      <c r="B87" s="3">
        <v>0.11452000000000218</v>
      </c>
    </row>
    <row r="88" spans="1:2" x14ac:dyDescent="0.3">
      <c r="A88" s="3">
        <v>4.3479999999997965E-2</v>
      </c>
      <c r="B88" s="3">
        <v>0.21970000000000267</v>
      </c>
    </row>
    <row r="89" spans="1:2" x14ac:dyDescent="0.3">
      <c r="A89" s="3">
        <v>7.9579999999996431E-2</v>
      </c>
      <c r="B89" s="3">
        <v>8.4019999999994877E-2</v>
      </c>
    </row>
    <row r="90" spans="1:2" x14ac:dyDescent="0.3">
      <c r="A90" s="3">
        <v>0.21385999999999528</v>
      </c>
      <c r="B90" s="3">
        <v>3.6699999999999289E-2</v>
      </c>
    </row>
    <row r="91" spans="1:2" x14ac:dyDescent="0.3">
      <c r="A91" s="3">
        <v>7.2039999999997884E-2</v>
      </c>
      <c r="B91" s="3">
        <v>8.1920000000001991E-2</v>
      </c>
    </row>
    <row r="92" spans="1:2" x14ac:dyDescent="0.3">
      <c r="A92" s="3">
        <v>4.3800000000000727E-2</v>
      </c>
      <c r="B92" s="3">
        <v>0.21566000000000418</v>
      </c>
    </row>
    <row r="93" spans="1:2" x14ac:dyDescent="0.3">
      <c r="A93" s="3">
        <v>5.2060000000000661E-2</v>
      </c>
      <c r="B93" s="3">
        <v>5.7899999999995622E-2</v>
      </c>
    </row>
    <row r="94" spans="1:2" x14ac:dyDescent="0.3">
      <c r="A94" s="3">
        <v>0.20651999999999945</v>
      </c>
      <c r="B94" s="3">
        <v>0.12427999999999995</v>
      </c>
    </row>
    <row r="95" spans="1:2" x14ac:dyDescent="0.3">
      <c r="A95" s="3">
        <v>0.16334000000000004</v>
      </c>
      <c r="B95" s="3">
        <v>0.40850000000000053</v>
      </c>
    </row>
    <row r="96" spans="1:2" x14ac:dyDescent="0.3">
      <c r="A96" s="3">
        <v>0.14890000000000025</v>
      </c>
      <c r="B96" s="3">
        <v>0.39327999999999996</v>
      </c>
    </row>
    <row r="97" spans="1:2" x14ac:dyDescent="0.3">
      <c r="A97" s="3">
        <v>0.58710000000000029</v>
      </c>
      <c r="B97" s="3">
        <v>6.2840000000000007E-2</v>
      </c>
    </row>
    <row r="98" spans="1:2" x14ac:dyDescent="0.3">
      <c r="A98" s="3">
        <v>0.13769999999999993</v>
      </c>
      <c r="B98" s="3">
        <v>4.7380000000000422E-2</v>
      </c>
    </row>
    <row r="99" spans="1:2" x14ac:dyDescent="0.3">
      <c r="A99" s="3">
        <v>0.1244799999999997</v>
      </c>
      <c r="B99" s="3">
        <v>4.4480000000000075E-2</v>
      </c>
    </row>
    <row r="100" spans="1:2" x14ac:dyDescent="0.3">
      <c r="A100" s="3">
        <v>0.1969800000000006</v>
      </c>
      <c r="B100" s="3">
        <v>0.17181999999999942</v>
      </c>
    </row>
    <row r="101" spans="1:2" x14ac:dyDescent="0.3">
      <c r="A101" s="3">
        <v>2.618000000000098E-2</v>
      </c>
      <c r="B101" s="3">
        <v>6.117999999999979E-2</v>
      </c>
    </row>
    <row r="102" spans="1:2" x14ac:dyDescent="0.3">
      <c r="A102" s="3">
        <v>4.2619999999998548E-2</v>
      </c>
      <c r="B102" s="3">
        <v>0.15630000000000011</v>
      </c>
    </row>
    <row r="103" spans="1:2" x14ac:dyDescent="0.3">
      <c r="A103" s="3">
        <v>8.4200000000002717E-2</v>
      </c>
      <c r="B103" s="3">
        <v>6.9999999999999174E-2</v>
      </c>
    </row>
    <row r="104" spans="1:2" x14ac:dyDescent="0.3">
      <c r="A104" s="3">
        <v>3.7839999999997875E-2</v>
      </c>
      <c r="B104" s="3">
        <v>8.2799999999997098E-2</v>
      </c>
    </row>
    <row r="105" spans="1:2" x14ac:dyDescent="0.3">
      <c r="A105" s="3">
        <v>8.0779999999999852E-2</v>
      </c>
      <c r="B105" s="3">
        <v>0.1723199999999967</v>
      </c>
    </row>
    <row r="106" spans="1:2" x14ac:dyDescent="0.3">
      <c r="A106" s="3">
        <v>4.5799999999998064E-3</v>
      </c>
      <c r="B106" s="3">
        <v>0.13045999999999891</v>
      </c>
    </row>
    <row r="107" spans="1:2" x14ac:dyDescent="0.3">
      <c r="A107" s="3">
        <v>0.88409999999999966</v>
      </c>
      <c r="B107" s="3">
        <v>0.14621999999999824</v>
      </c>
    </row>
    <row r="108" spans="1:2" x14ac:dyDescent="0.3">
      <c r="A108" s="3">
        <v>0.88067999999999835</v>
      </c>
      <c r="B108" s="3">
        <v>2.8539999999999344E-2</v>
      </c>
    </row>
    <row r="109" spans="1:2" x14ac:dyDescent="0.3">
      <c r="A109" s="3">
        <v>6.5479999999999983E-2</v>
      </c>
      <c r="B109" s="3">
        <v>1.740000000001185E-3</v>
      </c>
    </row>
    <row r="110" spans="1:2" x14ac:dyDescent="0.3">
      <c r="A110" s="3">
        <v>7.7799999999999203E-2</v>
      </c>
      <c r="B110" s="3">
        <v>0.26710000000000078</v>
      </c>
    </row>
    <row r="111" spans="1:2" x14ac:dyDescent="0.3">
      <c r="A111" s="3">
        <v>9.449999999999914E-2</v>
      </c>
      <c r="B111" s="3">
        <v>2.8600000000002845E-2</v>
      </c>
    </row>
    <row r="112" spans="1:2" x14ac:dyDescent="0.3">
      <c r="A112" s="3">
        <v>9.4939999999995806E-2</v>
      </c>
      <c r="B112" s="3">
        <v>7.5959999999997141E-2</v>
      </c>
    </row>
    <row r="113" spans="1:2" x14ac:dyDescent="0.3">
      <c r="A113" s="3">
        <v>0.21104000000000656</v>
      </c>
      <c r="B113" s="3">
        <v>0.11052000000000017</v>
      </c>
    </row>
    <row r="114" spans="1:2" x14ac:dyDescent="0.3">
      <c r="A114" s="3">
        <v>7.8739999999995813E-2</v>
      </c>
      <c r="B114" s="3">
        <v>6.2400000000000899E-2</v>
      </c>
    </row>
    <row r="115" spans="1:2" x14ac:dyDescent="0.3">
      <c r="A115" s="3">
        <v>0.14589999999999925</v>
      </c>
      <c r="B115" s="3">
        <v>0.13183999999999574</v>
      </c>
    </row>
    <row r="116" spans="1:2" x14ac:dyDescent="0.3">
      <c r="A116" s="3">
        <v>0.17067999999999994</v>
      </c>
      <c r="B116" s="3">
        <v>9.417999999999993E-2</v>
      </c>
    </row>
    <row r="117" spans="1:2" x14ac:dyDescent="0.3">
      <c r="A117" s="3">
        <v>0.17033999999999794</v>
      </c>
      <c r="B117" s="3">
        <v>6.958000000000153E-2</v>
      </c>
    </row>
    <row r="118" spans="1:2" x14ac:dyDescent="0.3">
      <c r="A118" s="3">
        <v>0.11682000000000214</v>
      </c>
      <c r="B118" s="3">
        <v>0.11708000000000141</v>
      </c>
    </row>
    <row r="119" spans="1:2" x14ac:dyDescent="0.3">
      <c r="A119" s="3">
        <v>0.10901999999999906</v>
      </c>
      <c r="B119" s="3">
        <v>8.5779999999999967E-2</v>
      </c>
    </row>
    <row r="120" spans="1:2" x14ac:dyDescent="0.3">
      <c r="A120" s="3">
        <v>0.1023400000000001</v>
      </c>
      <c r="B120" s="3">
        <v>0.17796000000000101</v>
      </c>
    </row>
    <row r="121" spans="1:2" x14ac:dyDescent="0.3">
      <c r="A121" s="3">
        <v>0.30891999999999986</v>
      </c>
      <c r="B121" s="3">
        <v>2.2120000000000029E-2</v>
      </c>
    </row>
    <row r="122" spans="1:2" x14ac:dyDescent="0.3">
      <c r="A122" s="3">
        <v>6.3139999999999974E-2</v>
      </c>
      <c r="B122" s="3">
        <v>6.3100000000000156E-2</v>
      </c>
    </row>
    <row r="123" spans="1:2" x14ac:dyDescent="0.3">
      <c r="A123" s="3">
        <v>8.4100000000000064E-2</v>
      </c>
      <c r="B123" s="3">
        <v>7.343999999999995E-2</v>
      </c>
    </row>
    <row r="124" spans="1:2" x14ac:dyDescent="0.3">
      <c r="A124" s="3">
        <v>0.27070000000000016</v>
      </c>
      <c r="B124" s="3">
        <v>9.1479999999999784E-2</v>
      </c>
    </row>
    <row r="125" spans="1:2" x14ac:dyDescent="0.3">
      <c r="A125" s="3">
        <v>2.7719999999999523E-2</v>
      </c>
      <c r="B125" s="3">
        <v>0.23899999999999921</v>
      </c>
    </row>
    <row r="126" spans="1:2" x14ac:dyDescent="0.3">
      <c r="A126" s="3">
        <v>8.1400000000002581E-3</v>
      </c>
      <c r="B126" s="3">
        <v>6.9220000000000281E-2</v>
      </c>
    </row>
    <row r="127" spans="1:2" x14ac:dyDescent="0.3">
      <c r="A127" s="3">
        <v>1.7199999999999438E-3</v>
      </c>
      <c r="B127" s="3">
        <v>6.7580000000000862E-2</v>
      </c>
    </row>
    <row r="128" spans="1:2" x14ac:dyDescent="0.3">
      <c r="A128" s="3">
        <v>0.10279999999999911</v>
      </c>
      <c r="B128" s="3">
        <v>8.3939999999999682E-2</v>
      </c>
    </row>
    <row r="129" spans="1:2" x14ac:dyDescent="0.3">
      <c r="A129" s="3">
        <v>5.8339999999997838E-2</v>
      </c>
      <c r="B129" s="3">
        <v>4.6000000000008257E-3</v>
      </c>
    </row>
    <row r="130" spans="1:2" x14ac:dyDescent="0.3">
      <c r="A130" s="3">
        <v>3.0040000000001399E-2</v>
      </c>
      <c r="B130" s="3">
        <v>7.7840000000001242E-2</v>
      </c>
    </row>
    <row r="131" spans="1:2" x14ac:dyDescent="0.3">
      <c r="A131" s="3">
        <v>0.14057999999999971</v>
      </c>
      <c r="B131" s="3">
        <v>3.2779999999997811E-2</v>
      </c>
    </row>
    <row r="132" spans="1:2" x14ac:dyDescent="0.3">
      <c r="A132" s="3">
        <v>0.12207999999999974</v>
      </c>
      <c r="B132" s="3">
        <v>4.6439999999999593E-2</v>
      </c>
    </row>
    <row r="133" spans="1:2" x14ac:dyDescent="0.3">
      <c r="A133" s="3">
        <v>2.4820000000000064E-2</v>
      </c>
      <c r="B133" s="3">
        <v>0.17737999999999987</v>
      </c>
    </row>
    <row r="134" spans="1:2" x14ac:dyDescent="0.3">
      <c r="A134" s="3">
        <v>0.23590000000000089</v>
      </c>
      <c r="B134" s="3">
        <v>6.8520000000001913E-2</v>
      </c>
    </row>
    <row r="135" spans="1:2" x14ac:dyDescent="0.3">
      <c r="A135" s="3">
        <v>0.13665999999999867</v>
      </c>
      <c r="B135" s="3">
        <v>0.10930000000000284</v>
      </c>
    </row>
    <row r="136" spans="1:2" x14ac:dyDescent="0.3">
      <c r="A136" s="3">
        <v>0.13839999999999919</v>
      </c>
      <c r="B136" s="3">
        <v>0.21242000000000005</v>
      </c>
    </row>
    <row r="137" spans="1:2" x14ac:dyDescent="0.3">
      <c r="A137" s="3">
        <v>0.13571999999999851</v>
      </c>
      <c r="B137" s="3">
        <v>0.35128000000000159</v>
      </c>
    </row>
    <row r="138" spans="1:2" x14ac:dyDescent="0.3">
      <c r="A138" s="3">
        <v>0.23855999999999877</v>
      </c>
      <c r="B138" s="3">
        <v>0.16070000000000073</v>
      </c>
    </row>
    <row r="139" spans="1:2" x14ac:dyDescent="0.3">
      <c r="A139" s="3">
        <v>1.7659999999998677E-2</v>
      </c>
      <c r="B139" s="3">
        <v>2.212000000000014E-2</v>
      </c>
    </row>
    <row r="140" spans="1:2" x14ac:dyDescent="0.3">
      <c r="A140" s="3">
        <v>9.950000000000081E-2</v>
      </c>
      <c r="B140" s="3">
        <v>2.6819999999996513E-2</v>
      </c>
    </row>
    <row r="141" spans="1:2" x14ac:dyDescent="0.3">
      <c r="A141" s="3">
        <v>4.0760000000000574E-2</v>
      </c>
      <c r="B141" s="3">
        <v>0.15017999999999643</v>
      </c>
    </row>
    <row r="142" spans="1:2" x14ac:dyDescent="0.3">
      <c r="A142" s="3">
        <v>0.10082000000000013</v>
      </c>
      <c r="B142" s="3">
        <v>6.1340000000001282E-2</v>
      </c>
    </row>
    <row r="143" spans="1:2" x14ac:dyDescent="0.3">
      <c r="A143" s="3">
        <v>5.0619999999998888E-2</v>
      </c>
      <c r="B143" s="3">
        <v>8.3399999999993479E-3</v>
      </c>
    </row>
    <row r="144" spans="1:2" x14ac:dyDescent="0.3">
      <c r="A144" s="4">
        <v>0.20853999999999995</v>
      </c>
      <c r="B144" s="3">
        <v>0.16760000000000086</v>
      </c>
    </row>
    <row r="145" spans="1:2" x14ac:dyDescent="0.3">
      <c r="A145" s="4">
        <v>0.1021399999999999</v>
      </c>
      <c r="B145" s="4">
        <v>0.39107999999999998</v>
      </c>
    </row>
    <row r="146" spans="1:2" x14ac:dyDescent="0.3">
      <c r="A146" s="4">
        <v>0.6292399999999998</v>
      </c>
      <c r="B146" s="4">
        <v>0.11651999999999996</v>
      </c>
    </row>
    <row r="147" spans="1:2" x14ac:dyDescent="0.3">
      <c r="A147" s="4">
        <v>0.12297999999999987</v>
      </c>
      <c r="B147" s="4">
        <v>2.4399999999999755E-2</v>
      </c>
    </row>
    <row r="148" spans="1:2" x14ac:dyDescent="0.3">
      <c r="A148" s="4">
        <v>0.12647999999999904</v>
      </c>
      <c r="B148" s="4">
        <v>0.10565999999999964</v>
      </c>
    </row>
    <row r="149" spans="1:2" x14ac:dyDescent="0.3">
      <c r="A149" s="4">
        <v>0.15860000000000096</v>
      </c>
      <c r="B149" s="4">
        <v>0.1546599999999998</v>
      </c>
    </row>
    <row r="150" spans="1:2" x14ac:dyDescent="0.3">
      <c r="A150" s="4">
        <v>0.12353999999999954</v>
      </c>
      <c r="B150" s="4">
        <v>8.2620000000000138E-2</v>
      </c>
    </row>
    <row r="151" spans="1:2" x14ac:dyDescent="0.3">
      <c r="A151" s="4">
        <v>0.1267000000000027</v>
      </c>
      <c r="B151" s="4">
        <v>4.2999999999990823E-3</v>
      </c>
    </row>
    <row r="152" spans="1:2" x14ac:dyDescent="0.3">
      <c r="A152" s="4">
        <v>0.44791999999999854</v>
      </c>
      <c r="B152" s="4">
        <v>0.15124000000000137</v>
      </c>
    </row>
    <row r="153" spans="1:2" x14ac:dyDescent="0.3">
      <c r="A153" s="4">
        <v>0.2984999999999991</v>
      </c>
      <c r="B153" s="4">
        <v>0.19211999999999851</v>
      </c>
    </row>
    <row r="154" spans="1:2" x14ac:dyDescent="0.3">
      <c r="A154" s="4">
        <v>0.39157999999999982</v>
      </c>
      <c r="B154" s="4">
        <v>0.17788000000000159</v>
      </c>
    </row>
    <row r="155" spans="1:2" x14ac:dyDescent="0.3">
      <c r="A155" s="4">
        <v>1.3232200000000001</v>
      </c>
      <c r="B155" s="4">
        <v>9.5499999999999252E-2</v>
      </c>
    </row>
    <row r="156" spans="1:2" x14ac:dyDescent="0.3">
      <c r="A156" s="4">
        <v>0.12482000000000193</v>
      </c>
      <c r="B156" s="4">
        <v>2.8200000000000447E-3</v>
      </c>
    </row>
    <row r="157" spans="1:2" x14ac:dyDescent="0.3">
      <c r="A157" s="4">
        <v>0.62260000000000082</v>
      </c>
      <c r="B157" s="4">
        <v>0.16070000000000095</v>
      </c>
    </row>
    <row r="158" spans="1:2" x14ac:dyDescent="0.3">
      <c r="A158" s="4">
        <v>8.6660000000000625E-2</v>
      </c>
      <c r="B158" s="4">
        <v>1.7419999999998437E-2</v>
      </c>
    </row>
    <row r="159" spans="1:2" x14ac:dyDescent="0.3">
      <c r="A159" s="4">
        <v>0.17821999999999849</v>
      </c>
      <c r="B159" s="4">
        <v>6.1200000000019017E-3</v>
      </c>
    </row>
    <row r="160" spans="1:2" x14ac:dyDescent="0.3">
      <c r="A160" s="4">
        <v>0.38241999999999654</v>
      </c>
      <c r="B160" s="4">
        <v>0.78163999999999945</v>
      </c>
    </row>
    <row r="161" spans="1:2" x14ac:dyDescent="0.3">
      <c r="A161" s="4">
        <v>1.3843800000000015</v>
      </c>
      <c r="B161" s="4">
        <v>0.17689999999999917</v>
      </c>
    </row>
    <row r="162" spans="1:2" x14ac:dyDescent="0.3">
      <c r="A162" s="4">
        <v>0.49290000000000078</v>
      </c>
      <c r="B162" s="4">
        <v>0.10496000000000061</v>
      </c>
    </row>
    <row r="163" spans="1:2" x14ac:dyDescent="0.3">
      <c r="A163" s="4">
        <v>0.31539999999999924</v>
      </c>
      <c r="B163" s="4">
        <v>0.14413999999999771</v>
      </c>
    </row>
    <row r="164" spans="1:2" x14ac:dyDescent="0.3">
      <c r="A164" s="4">
        <v>0.80765999999999871</v>
      </c>
      <c r="B164" s="4">
        <v>3.6900000000000821E-2</v>
      </c>
    </row>
    <row r="165" spans="1:2" x14ac:dyDescent="0.3">
      <c r="A165" s="4">
        <v>0.34685999999999706</v>
      </c>
      <c r="B165" s="4">
        <v>0.11632000000000198</v>
      </c>
    </row>
    <row r="166" spans="1:2" x14ac:dyDescent="0.3">
      <c r="A166" s="4">
        <v>1.151660000000001</v>
      </c>
      <c r="B166" s="4">
        <v>0.73255999999999877</v>
      </c>
    </row>
    <row r="167" spans="1:2" x14ac:dyDescent="0.3">
      <c r="A167" s="4">
        <v>0.24205999999999994</v>
      </c>
      <c r="B167" s="4">
        <v>0.20113999999999788</v>
      </c>
    </row>
    <row r="168" spans="1:2" x14ac:dyDescent="0.3">
      <c r="A168" s="4">
        <v>4.4499999999999984E-2</v>
      </c>
      <c r="B168" s="4">
        <v>0.32377999999999996</v>
      </c>
    </row>
    <row r="169" spans="1:2" x14ac:dyDescent="0.3">
      <c r="A169" s="4">
        <v>2.3279999999999967E-2</v>
      </c>
      <c r="B169" s="4">
        <v>0.16809999999999992</v>
      </c>
    </row>
    <row r="170" spans="1:2" x14ac:dyDescent="0.3">
      <c r="A170" s="4">
        <v>9.9440000000000417E-2</v>
      </c>
      <c r="B170" s="4">
        <v>0.24879999999999991</v>
      </c>
    </row>
    <row r="171" spans="1:2" x14ac:dyDescent="0.3">
      <c r="A171" s="4">
        <v>3.2440000000000246E-2</v>
      </c>
      <c r="B171" s="4">
        <v>1.8279999999999852E-2</v>
      </c>
    </row>
    <row r="172" spans="1:2" x14ac:dyDescent="0.3">
      <c r="A172" s="4">
        <v>9.7099999999999964E-2</v>
      </c>
      <c r="B172" s="4">
        <v>0.12054000000000054</v>
      </c>
    </row>
    <row r="173" spans="1:2" x14ac:dyDescent="0.3">
      <c r="A173" s="4">
        <v>0.13999999999999901</v>
      </c>
      <c r="B173" s="4">
        <v>2.3979999999999002E-2</v>
      </c>
    </row>
    <row r="174" spans="1:2" x14ac:dyDescent="0.3">
      <c r="A174" s="4">
        <v>2.9260000000000508E-2</v>
      </c>
      <c r="B174" s="4">
        <v>0.12569999999999726</v>
      </c>
    </row>
    <row r="175" spans="1:2" x14ac:dyDescent="0.3">
      <c r="A175" s="4">
        <v>0.13722000000000012</v>
      </c>
      <c r="B175" s="4">
        <v>6.9319999999998494E-2</v>
      </c>
    </row>
    <row r="176" spans="1:2" x14ac:dyDescent="0.3">
      <c r="A176" s="4">
        <v>5.8120000000000172E-2</v>
      </c>
      <c r="B176" s="4">
        <v>3.5000000000009468E-3</v>
      </c>
    </row>
    <row r="177" spans="1:2" x14ac:dyDescent="0.3">
      <c r="A177" s="4">
        <v>3.7619999999998432E-2</v>
      </c>
      <c r="B177" s="4">
        <v>9.6739999999999382E-2</v>
      </c>
    </row>
    <row r="178" spans="1:2" x14ac:dyDescent="0.3">
      <c r="A178" s="4">
        <v>5.0840000000001107E-2</v>
      </c>
      <c r="B178" s="4">
        <v>0.1190999999999991</v>
      </c>
    </row>
    <row r="179" spans="1:2" x14ac:dyDescent="0.3">
      <c r="A179" s="4">
        <v>2.9900000000000926E-2</v>
      </c>
      <c r="B179" s="4">
        <v>3.0320000000001901E-2</v>
      </c>
    </row>
    <row r="180" spans="1:2" x14ac:dyDescent="0.3">
      <c r="A180" s="4">
        <v>6.5859999999998919E-2</v>
      </c>
      <c r="B180" s="4">
        <v>6.133999999999773E-2</v>
      </c>
    </row>
    <row r="181" spans="1:2" x14ac:dyDescent="0.3">
      <c r="A181" s="4">
        <v>1.5279999999998184E-2</v>
      </c>
      <c r="B181" s="4">
        <v>0.10911999999999678</v>
      </c>
    </row>
    <row r="182" spans="1:2" x14ac:dyDescent="0.3">
      <c r="A182" s="4">
        <v>0.10888000000000519</v>
      </c>
      <c r="B182" s="4">
        <v>4.1159999999996977E-2</v>
      </c>
    </row>
    <row r="183" spans="1:2" x14ac:dyDescent="0.3">
      <c r="A183" s="4">
        <v>2.8600000000000847E-2</v>
      </c>
      <c r="B183" s="4">
        <v>8.5219999999998297E-2</v>
      </c>
    </row>
    <row r="184" spans="1:2" x14ac:dyDescent="0.3">
      <c r="A184" s="4">
        <v>0.17375999999999525</v>
      </c>
      <c r="B184" s="4">
        <v>2.5300000000000988E-2</v>
      </c>
    </row>
    <row r="185" spans="1:2" x14ac:dyDescent="0.3">
      <c r="A185" s="4">
        <v>0.15148000000000161</v>
      </c>
      <c r="B185" s="4">
        <v>4.8079999999994572E-2</v>
      </c>
    </row>
    <row r="186" spans="1:2" x14ac:dyDescent="0.3">
      <c r="A186" s="4">
        <v>6.1600000000008315E-3</v>
      </c>
      <c r="B186" s="4">
        <v>0.11650000000000094</v>
      </c>
    </row>
    <row r="187" spans="1:2" x14ac:dyDescent="0.3">
      <c r="A187" s="4">
        <v>4.9339999999999939E-2</v>
      </c>
      <c r="B187" s="4">
        <v>7.8100000000000946E-2</v>
      </c>
    </row>
    <row r="188" spans="1:2" x14ac:dyDescent="0.3">
      <c r="A188" s="4">
        <v>1.2739999999999974E-2</v>
      </c>
      <c r="B188" s="4">
        <v>1.6500000000000181E-2</v>
      </c>
    </row>
    <row r="189" spans="1:2" x14ac:dyDescent="0.3">
      <c r="A189" s="4">
        <v>0.19225999999999965</v>
      </c>
      <c r="B189" s="4">
        <v>0.35317999999999999</v>
      </c>
    </row>
    <row r="190" spans="1:2" x14ac:dyDescent="0.3">
      <c r="A190" s="4">
        <v>4.4759999999999689E-2</v>
      </c>
      <c r="B190" s="4">
        <v>7.5539999999999941E-2</v>
      </c>
    </row>
    <row r="191" spans="1:2" x14ac:dyDescent="0.3">
      <c r="A191" s="4">
        <v>0.13888000000000078</v>
      </c>
      <c r="B191" s="4">
        <v>6.4060000000000228E-2</v>
      </c>
    </row>
    <row r="192" spans="1:2" x14ac:dyDescent="0.3">
      <c r="A192" s="4">
        <v>3.2359999999999722E-2</v>
      </c>
      <c r="B192" s="4">
        <v>1.9579999999999931E-2</v>
      </c>
    </row>
    <row r="193" spans="1:2" x14ac:dyDescent="0.3">
      <c r="A193" s="4">
        <v>1.8081399999999994</v>
      </c>
      <c r="B193" s="4">
        <v>5.1459999999999617E-2</v>
      </c>
    </row>
    <row r="194" spans="1:2" x14ac:dyDescent="0.3">
      <c r="A194" s="4">
        <v>0.11504000000000136</v>
      </c>
      <c r="B194" s="4">
        <v>6.7280000000000673E-2</v>
      </c>
    </row>
    <row r="195" spans="1:2" x14ac:dyDescent="0.3">
      <c r="A195" s="4">
        <v>1.6079999999998096E-2</v>
      </c>
      <c r="B195" s="4">
        <v>0.2388399999999995</v>
      </c>
    </row>
    <row r="196" spans="1:2" x14ac:dyDescent="0.3">
      <c r="A196" s="4">
        <v>5.392000000000019E-2</v>
      </c>
      <c r="B196" s="4">
        <v>3.8600000000006407E-3</v>
      </c>
    </row>
    <row r="197" spans="1:2" x14ac:dyDescent="0.3">
      <c r="A197" s="4">
        <v>0.15580000000000083</v>
      </c>
      <c r="B197" s="4">
        <v>1.6739999999999533E-2</v>
      </c>
    </row>
    <row r="198" spans="1:2" x14ac:dyDescent="0.3">
      <c r="A198" s="4">
        <v>0.15635999999999872</v>
      </c>
      <c r="B198" s="4">
        <v>1.6799999999999038E-3</v>
      </c>
    </row>
    <row r="199" spans="1:2" x14ac:dyDescent="0.3">
      <c r="A199" s="4">
        <v>0.15376000000000056</v>
      </c>
      <c r="B199" s="4">
        <v>3.9879999999999916E-2</v>
      </c>
    </row>
    <row r="200" spans="1:2" x14ac:dyDescent="0.3">
      <c r="A200" s="4">
        <v>1.3412399999999978</v>
      </c>
      <c r="B200" s="4">
        <v>4.646000000000039E-2</v>
      </c>
    </row>
    <row r="201" spans="1:2" x14ac:dyDescent="0.3">
      <c r="A201" s="4">
        <v>3.4939999999999527E-2</v>
      </c>
      <c r="B201" s="4">
        <v>0.26741999999999844</v>
      </c>
    </row>
    <row r="202" spans="1:2" x14ac:dyDescent="0.3">
      <c r="A202" s="4">
        <v>0.17430000000000256</v>
      </c>
      <c r="B202" s="4">
        <v>5.0559999999998828E-2</v>
      </c>
    </row>
    <row r="203" spans="1:2" x14ac:dyDescent="0.3">
      <c r="A203" s="4">
        <v>1.6648199999999984</v>
      </c>
      <c r="B203" s="4">
        <v>0.1148800000000032</v>
      </c>
    </row>
    <row r="204" spans="1:2" x14ac:dyDescent="0.3">
      <c r="A204" s="4">
        <v>1.5849599999999988</v>
      </c>
      <c r="B204" s="4">
        <v>8.124000000000664E-2</v>
      </c>
    </row>
    <row r="205" spans="1:2" x14ac:dyDescent="0.3">
      <c r="A205" s="4">
        <v>1.5849600000000024</v>
      </c>
      <c r="B205" s="4">
        <v>0.16079999999999917</v>
      </c>
    </row>
    <row r="206" spans="1:2" x14ac:dyDescent="0.3">
      <c r="A206" s="4">
        <v>0.85343999999999909</v>
      </c>
      <c r="B206" s="4">
        <v>0.1952000000000027</v>
      </c>
    </row>
    <row r="207" spans="1:2" x14ac:dyDescent="0.3">
      <c r="B207" s="4">
        <v>0.11224000000000123</v>
      </c>
    </row>
    <row r="208" spans="1:2" x14ac:dyDescent="0.3">
      <c r="B208" s="4">
        <v>0.19587999999999983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zoomScale="70" zoomScaleNormal="70" workbookViewId="0">
      <selection activeCell="S36" sqref="S36"/>
    </sheetView>
  </sheetViews>
  <sheetFormatPr defaultRowHeight="14.4" x14ac:dyDescent="0.3"/>
  <cols>
    <col min="1" max="1" width="22" bestFit="1" customWidth="1"/>
    <col min="2" max="2" width="23.5546875" bestFit="1" customWidth="1"/>
    <col min="3" max="3" width="13.33203125" bestFit="1" customWidth="1"/>
    <col min="4" max="4" width="13.44140625" bestFit="1" customWidth="1"/>
    <col min="6" max="6" width="16.88671875" bestFit="1" customWidth="1"/>
    <col min="7" max="7" width="17.88671875" customWidth="1"/>
    <col min="13" max="13" width="13.33203125" bestFit="1" customWidth="1"/>
    <col min="14" max="14" width="13.44140625" bestFit="1" customWidth="1"/>
    <col min="16" max="16" width="13.5546875" bestFit="1" customWidth="1"/>
    <col min="18" max="18" width="11.33203125" bestFit="1" customWidth="1"/>
    <col min="21" max="21" width="13.5546875" bestFit="1" customWidth="1"/>
    <col min="22" max="22" width="12.33203125" bestFit="1" customWidth="1"/>
  </cols>
  <sheetData>
    <row r="1" spans="1:22" s="1" customFormat="1" x14ac:dyDescent="0.3">
      <c r="A1" s="1" t="s">
        <v>0</v>
      </c>
      <c r="B1" s="1" t="s">
        <v>1</v>
      </c>
      <c r="C1" s="1" t="s">
        <v>3</v>
      </c>
      <c r="D1" s="1" t="s">
        <v>4</v>
      </c>
      <c r="F1" s="1" t="s">
        <v>2</v>
      </c>
      <c r="G1" s="1" t="s">
        <v>14</v>
      </c>
      <c r="H1" s="1" t="s">
        <v>6</v>
      </c>
      <c r="J1" s="1" t="s">
        <v>7</v>
      </c>
      <c r="K1" s="1" t="s">
        <v>8</v>
      </c>
      <c r="M1" s="1" t="s">
        <v>9</v>
      </c>
      <c r="N1" s="1" t="s">
        <v>10</v>
      </c>
      <c r="P1" s="1" t="s">
        <v>11</v>
      </c>
      <c r="R1" s="1" t="s">
        <v>5</v>
      </c>
      <c r="U1" s="1" t="s">
        <v>12</v>
      </c>
      <c r="V1" s="1" t="s">
        <v>13</v>
      </c>
    </row>
    <row r="2" spans="1:22" x14ac:dyDescent="0.3">
      <c r="A2">
        <v>2.2000000000000002</v>
      </c>
      <c r="B2">
        <v>4.7</v>
      </c>
      <c r="C2">
        <f t="shared" ref="C2:C27" si="0">CONVERT(A2,"ft","m")</f>
        <v>0.67056000000000004</v>
      </c>
      <c r="D2">
        <v>0.64007999999999998</v>
      </c>
      <c r="F2">
        <v>0.6774</v>
      </c>
      <c r="G2">
        <f>F2</f>
        <v>0.6774</v>
      </c>
      <c r="H2">
        <f>ABS(F2-D2)</f>
        <v>3.732000000000002E-2</v>
      </c>
      <c r="J2">
        <f>C2</f>
        <v>0.67056000000000004</v>
      </c>
      <c r="K2">
        <f>M2-C2</f>
        <v>0.76200000000000001</v>
      </c>
      <c r="M2">
        <f t="shared" ref="M2:M22" si="1">CONVERT(B2,"ft","m")</f>
        <v>1.4325600000000001</v>
      </c>
      <c r="N2">
        <v>1.31064</v>
      </c>
      <c r="P2">
        <v>1.2978000000000001</v>
      </c>
      <c r="R2">
        <f>ABS(P2-N2)</f>
        <v>1.2839999999999963E-2</v>
      </c>
      <c r="U2">
        <f>F2</f>
        <v>0.6774</v>
      </c>
      <c r="V2">
        <f>P2-F2</f>
        <v>0.62040000000000006</v>
      </c>
    </row>
    <row r="3" spans="1:22" x14ac:dyDescent="0.3">
      <c r="A3">
        <v>7</v>
      </c>
      <c r="B3">
        <v>9.5</v>
      </c>
      <c r="C3">
        <f t="shared" si="0"/>
        <v>2.1335999999999999</v>
      </c>
      <c r="D3">
        <f>C3-C2</f>
        <v>1.4630399999999999</v>
      </c>
      <c r="F3">
        <v>1.3712</v>
      </c>
      <c r="G3">
        <f>F2+F3</f>
        <v>2.0486</v>
      </c>
      <c r="H3">
        <f t="shared" ref="H3:H24" si="2">ABS(F3-D3)</f>
        <v>9.1839999999999922E-2</v>
      </c>
      <c r="J3">
        <f>C3-M2</f>
        <v>0.70103999999999989</v>
      </c>
      <c r="K3">
        <f>M3-C3</f>
        <v>0.76200000000000001</v>
      </c>
      <c r="M3">
        <f t="shared" si="1"/>
        <v>2.8956</v>
      </c>
      <c r="N3">
        <f t="shared" ref="N3:N22" si="3">M3-M2</f>
        <v>1.4630399999999999</v>
      </c>
      <c r="P3">
        <v>1.4971000000000001</v>
      </c>
      <c r="R3">
        <f t="shared" ref="R3:R24" si="4">ABS(P3-N3)</f>
        <v>3.4060000000000201E-2</v>
      </c>
    </row>
    <row r="4" spans="1:22" x14ac:dyDescent="0.3">
      <c r="A4">
        <v>12.2</v>
      </c>
      <c r="B4">
        <v>14.7</v>
      </c>
      <c r="C4">
        <f t="shared" si="0"/>
        <v>3.7185600000000001</v>
      </c>
      <c r="D4">
        <f t="shared" ref="D4:D24" si="5">C4-C3</f>
        <v>1.5849600000000001</v>
      </c>
      <c r="F4">
        <v>1.514</v>
      </c>
      <c r="G4">
        <f>F2+F3+F4</f>
        <v>3.5625999999999998</v>
      </c>
      <c r="H4">
        <f t="shared" si="2"/>
        <v>7.0960000000000134E-2</v>
      </c>
      <c r="J4">
        <f t="shared" ref="J4:J23" si="6">C4-M3</f>
        <v>0.82296000000000014</v>
      </c>
      <c r="K4">
        <f t="shared" ref="K4:K22" si="7">M4-C4</f>
        <v>0.76199999999999957</v>
      </c>
      <c r="M4">
        <f t="shared" si="1"/>
        <v>4.4805599999999997</v>
      </c>
      <c r="N4">
        <f t="shared" si="3"/>
        <v>1.5849599999999997</v>
      </c>
      <c r="P4">
        <v>1.4207000000000001</v>
      </c>
      <c r="R4">
        <f t="shared" si="4"/>
        <v>0.16425999999999963</v>
      </c>
    </row>
    <row r="5" spans="1:22" x14ac:dyDescent="0.3">
      <c r="A5">
        <v>17.3</v>
      </c>
      <c r="B5">
        <v>19.899999999999999</v>
      </c>
      <c r="C5">
        <f t="shared" si="0"/>
        <v>5.2730399999999999</v>
      </c>
      <c r="D5">
        <f t="shared" si="5"/>
        <v>1.5544799999999999</v>
      </c>
      <c r="F5">
        <v>1.5279</v>
      </c>
      <c r="G5">
        <f>F2+F3+F4+F5</f>
        <v>5.0904999999999996</v>
      </c>
      <c r="H5">
        <f t="shared" si="2"/>
        <v>2.6579999999999826E-2</v>
      </c>
      <c r="J5">
        <f t="shared" si="6"/>
        <v>0.7924800000000003</v>
      </c>
      <c r="K5">
        <f t="shared" si="7"/>
        <v>0.79247999999999941</v>
      </c>
      <c r="M5">
        <f t="shared" si="1"/>
        <v>6.0655199999999994</v>
      </c>
      <c r="N5">
        <f t="shared" si="3"/>
        <v>1.5849599999999997</v>
      </c>
      <c r="P5">
        <v>1.5866</v>
      </c>
      <c r="R5">
        <f t="shared" si="4"/>
        <v>1.6400000000003079E-3</v>
      </c>
    </row>
    <row r="6" spans="1:22" x14ac:dyDescent="0.3">
      <c r="A6">
        <v>22.5</v>
      </c>
      <c r="B6">
        <v>25</v>
      </c>
      <c r="C6">
        <f t="shared" si="0"/>
        <v>6.8579999999999997</v>
      </c>
      <c r="D6">
        <f t="shared" si="5"/>
        <v>1.5849599999999997</v>
      </c>
      <c r="F6">
        <v>1.5259</v>
      </c>
      <c r="H6">
        <f t="shared" si="2"/>
        <v>5.9059999999999668E-2</v>
      </c>
      <c r="J6">
        <f t="shared" si="6"/>
        <v>0.7924800000000003</v>
      </c>
      <c r="K6">
        <f t="shared" si="7"/>
        <v>0.76200000000000045</v>
      </c>
      <c r="M6">
        <f t="shared" si="1"/>
        <v>7.62</v>
      </c>
      <c r="N6">
        <f t="shared" si="3"/>
        <v>1.5544800000000008</v>
      </c>
      <c r="P6">
        <v>1.4327000000000001</v>
      </c>
      <c r="R6">
        <f t="shared" si="4"/>
        <v>0.12178000000000067</v>
      </c>
    </row>
    <row r="7" spans="1:22" x14ac:dyDescent="0.3">
      <c r="A7">
        <v>27.6</v>
      </c>
      <c r="B7">
        <v>30.2</v>
      </c>
      <c r="C7">
        <f t="shared" si="0"/>
        <v>8.4124800000000004</v>
      </c>
      <c r="D7">
        <f t="shared" si="5"/>
        <v>1.5544800000000008</v>
      </c>
      <c r="F7">
        <v>1.4799</v>
      </c>
      <c r="H7">
        <f t="shared" si="2"/>
        <v>7.4580000000000757E-2</v>
      </c>
      <c r="J7">
        <f t="shared" si="6"/>
        <v>0.7924800000000003</v>
      </c>
      <c r="K7">
        <f t="shared" si="7"/>
        <v>0.79247999999999941</v>
      </c>
      <c r="M7">
        <f t="shared" si="1"/>
        <v>9.2049599999999998</v>
      </c>
      <c r="N7">
        <f t="shared" si="3"/>
        <v>1.5849599999999997</v>
      </c>
      <c r="P7">
        <v>1.5989</v>
      </c>
      <c r="R7">
        <f t="shared" si="4"/>
        <v>1.3940000000000285E-2</v>
      </c>
    </row>
    <row r="8" spans="1:22" x14ac:dyDescent="0.3">
      <c r="A8">
        <v>32.9</v>
      </c>
      <c r="B8">
        <v>35.4</v>
      </c>
      <c r="C8">
        <f t="shared" si="0"/>
        <v>10.02792</v>
      </c>
      <c r="D8">
        <f t="shared" si="5"/>
        <v>1.6154399999999995</v>
      </c>
      <c r="F8">
        <v>1.369</v>
      </c>
      <c r="H8">
        <f t="shared" si="2"/>
        <v>0.24643999999999955</v>
      </c>
      <c r="J8">
        <f t="shared" si="6"/>
        <v>0.82296000000000014</v>
      </c>
      <c r="K8">
        <f t="shared" si="7"/>
        <v>0.76200000000000045</v>
      </c>
      <c r="M8">
        <f t="shared" si="1"/>
        <v>10.78992</v>
      </c>
      <c r="N8">
        <f t="shared" si="3"/>
        <v>1.5849600000000006</v>
      </c>
      <c r="P8">
        <v>1.6194999999999999</v>
      </c>
      <c r="R8">
        <f t="shared" si="4"/>
        <v>3.4539999999999349E-2</v>
      </c>
    </row>
    <row r="9" spans="1:22" x14ac:dyDescent="0.3">
      <c r="A9">
        <v>38.1</v>
      </c>
      <c r="B9">
        <v>40.700000000000003</v>
      </c>
      <c r="C9">
        <f t="shared" si="0"/>
        <v>11.612880000000001</v>
      </c>
      <c r="D9">
        <f t="shared" si="5"/>
        <v>1.5849600000000006</v>
      </c>
      <c r="F9">
        <v>1.5714999999999999</v>
      </c>
      <c r="H9">
        <f t="shared" si="2"/>
        <v>1.3460000000000694E-2</v>
      </c>
      <c r="J9">
        <f t="shared" si="6"/>
        <v>0.82296000000000014</v>
      </c>
      <c r="K9">
        <f t="shared" si="7"/>
        <v>0.79248000000000118</v>
      </c>
      <c r="M9">
        <f t="shared" si="1"/>
        <v>12.405360000000002</v>
      </c>
      <c r="N9">
        <f t="shared" si="3"/>
        <v>1.6154400000000013</v>
      </c>
      <c r="P9">
        <v>1.7332000000000001</v>
      </c>
      <c r="R9">
        <f t="shared" si="4"/>
        <v>0.11775999999999875</v>
      </c>
    </row>
    <row r="10" spans="1:22" x14ac:dyDescent="0.3">
      <c r="A10">
        <v>43.4</v>
      </c>
      <c r="B10">
        <v>45.8</v>
      </c>
      <c r="C10">
        <f t="shared" si="0"/>
        <v>13.22832</v>
      </c>
      <c r="D10">
        <f t="shared" si="5"/>
        <v>1.6154399999999995</v>
      </c>
      <c r="F10">
        <v>1.5790999999999999</v>
      </c>
      <c r="H10">
        <f t="shared" si="2"/>
        <v>3.6339999999999595E-2</v>
      </c>
      <c r="J10">
        <f t="shared" si="6"/>
        <v>0.82295999999999836</v>
      </c>
      <c r="K10">
        <f t="shared" si="7"/>
        <v>0.73151999999999973</v>
      </c>
      <c r="M10">
        <f t="shared" si="1"/>
        <v>13.95984</v>
      </c>
      <c r="N10">
        <f t="shared" si="3"/>
        <v>1.5544799999999981</v>
      </c>
      <c r="P10">
        <v>1.5427</v>
      </c>
      <c r="R10">
        <f t="shared" si="4"/>
        <v>1.1779999999998125E-2</v>
      </c>
    </row>
    <row r="11" spans="1:22" x14ac:dyDescent="0.3">
      <c r="A11">
        <v>48.5</v>
      </c>
      <c r="B11">
        <v>51.2</v>
      </c>
      <c r="C11">
        <f t="shared" si="0"/>
        <v>14.7828</v>
      </c>
      <c r="D11">
        <f t="shared" si="5"/>
        <v>1.5544799999999999</v>
      </c>
      <c r="F11">
        <v>1.5444</v>
      </c>
      <c r="H11">
        <f t="shared" si="2"/>
        <v>1.0079999999999867E-2</v>
      </c>
      <c r="J11">
        <f t="shared" si="6"/>
        <v>0.82296000000000014</v>
      </c>
      <c r="K11">
        <f t="shared" si="7"/>
        <v>0.82296000000000014</v>
      </c>
      <c r="M11">
        <f t="shared" si="1"/>
        <v>15.60576</v>
      </c>
      <c r="N11">
        <f t="shared" si="3"/>
        <v>1.6459200000000003</v>
      </c>
      <c r="P11">
        <v>1.5755999999999999</v>
      </c>
      <c r="R11">
        <f t="shared" si="4"/>
        <v>7.0320000000000382E-2</v>
      </c>
    </row>
    <row r="12" spans="1:22" x14ac:dyDescent="0.3">
      <c r="A12">
        <v>53.6</v>
      </c>
      <c r="B12">
        <v>56.2</v>
      </c>
      <c r="C12">
        <f t="shared" si="0"/>
        <v>16.33728</v>
      </c>
      <c r="D12">
        <f t="shared" si="5"/>
        <v>1.5544799999999999</v>
      </c>
      <c r="F12">
        <v>1.5066999999999999</v>
      </c>
      <c r="H12">
        <f t="shared" si="2"/>
        <v>4.7779999999999934E-2</v>
      </c>
      <c r="J12">
        <f t="shared" si="6"/>
        <v>0.73151999999999973</v>
      </c>
      <c r="K12">
        <f t="shared" si="7"/>
        <v>0.79248000000000118</v>
      </c>
      <c r="M12">
        <f t="shared" si="1"/>
        <v>17.129760000000001</v>
      </c>
      <c r="N12">
        <f t="shared" si="3"/>
        <v>1.5240000000000009</v>
      </c>
      <c r="P12">
        <v>1.6086</v>
      </c>
      <c r="R12">
        <f t="shared" si="4"/>
        <v>8.459999999999912E-2</v>
      </c>
    </row>
    <row r="13" spans="1:22" x14ac:dyDescent="0.3">
      <c r="A13">
        <v>58.9</v>
      </c>
      <c r="B13">
        <v>61.4</v>
      </c>
      <c r="C13">
        <f t="shared" si="0"/>
        <v>17.952719999999999</v>
      </c>
      <c r="D13">
        <f t="shared" si="5"/>
        <v>1.6154399999999995</v>
      </c>
      <c r="F13">
        <v>1.6479999999999999</v>
      </c>
      <c r="H13">
        <f t="shared" si="2"/>
        <v>3.2560000000000366E-2</v>
      </c>
      <c r="J13">
        <f t="shared" si="6"/>
        <v>0.82295999999999836</v>
      </c>
      <c r="K13">
        <f t="shared" si="7"/>
        <v>0.76200000000000045</v>
      </c>
      <c r="M13">
        <f t="shared" si="1"/>
        <v>18.71472</v>
      </c>
      <c r="N13">
        <f t="shared" si="3"/>
        <v>1.5849599999999988</v>
      </c>
      <c r="P13">
        <v>1.4097</v>
      </c>
      <c r="R13">
        <f t="shared" si="4"/>
        <v>0.17525999999999886</v>
      </c>
    </row>
    <row r="14" spans="1:22" x14ac:dyDescent="0.3">
      <c r="A14">
        <v>63.5</v>
      </c>
      <c r="B14">
        <v>66.2</v>
      </c>
      <c r="C14">
        <f t="shared" si="0"/>
        <v>19.354800000000001</v>
      </c>
      <c r="D14">
        <f t="shared" si="5"/>
        <v>1.4020800000000015</v>
      </c>
      <c r="F14">
        <v>1.661</v>
      </c>
      <c r="H14">
        <f t="shared" si="2"/>
        <v>0.25891999999999848</v>
      </c>
      <c r="J14">
        <f t="shared" si="6"/>
        <v>0.64008000000000109</v>
      </c>
      <c r="K14">
        <f t="shared" si="7"/>
        <v>0.82295999999999836</v>
      </c>
      <c r="M14">
        <f t="shared" si="1"/>
        <v>20.177759999999999</v>
      </c>
      <c r="N14">
        <f t="shared" si="3"/>
        <v>1.4630399999999995</v>
      </c>
      <c r="P14">
        <v>1.4583999999999999</v>
      </c>
      <c r="R14">
        <f t="shared" si="4"/>
        <v>4.6399999999995334E-3</v>
      </c>
    </row>
    <row r="15" spans="1:22" x14ac:dyDescent="0.3">
      <c r="A15">
        <v>68.7</v>
      </c>
      <c r="B15">
        <v>71.400000000000006</v>
      </c>
      <c r="C15">
        <f t="shared" si="0"/>
        <v>20.93976</v>
      </c>
      <c r="D15">
        <f t="shared" si="5"/>
        <v>1.5849599999999988</v>
      </c>
      <c r="F15">
        <v>1.5254000000000001</v>
      </c>
      <c r="H15">
        <f t="shared" si="2"/>
        <v>5.9559999999998725E-2</v>
      </c>
      <c r="J15">
        <f t="shared" si="6"/>
        <v>0.76200000000000045</v>
      </c>
      <c r="K15">
        <f t="shared" si="7"/>
        <v>0.82296000000000191</v>
      </c>
      <c r="M15">
        <f t="shared" si="1"/>
        <v>21.762720000000002</v>
      </c>
      <c r="N15">
        <f t="shared" si="3"/>
        <v>1.5849600000000024</v>
      </c>
      <c r="P15">
        <v>1.6660999999999999</v>
      </c>
      <c r="R15">
        <f t="shared" si="4"/>
        <v>8.1139999999997547E-2</v>
      </c>
    </row>
    <row r="16" spans="1:22" x14ac:dyDescent="0.3">
      <c r="A16">
        <v>74.099999999999994</v>
      </c>
      <c r="B16">
        <v>76.7</v>
      </c>
      <c r="C16">
        <f t="shared" si="0"/>
        <v>22.585679999999996</v>
      </c>
      <c r="D16">
        <f t="shared" si="5"/>
        <v>1.6459199999999967</v>
      </c>
      <c r="F16">
        <v>1.6296999999999999</v>
      </c>
      <c r="H16">
        <f t="shared" si="2"/>
        <v>1.6219999999996793E-2</v>
      </c>
      <c r="J16">
        <f t="shared" si="6"/>
        <v>0.82295999999999481</v>
      </c>
      <c r="K16">
        <f t="shared" si="7"/>
        <v>0.79248000000000474</v>
      </c>
      <c r="M16">
        <f t="shared" si="1"/>
        <v>23.378160000000001</v>
      </c>
      <c r="N16">
        <f t="shared" si="3"/>
        <v>1.6154399999999995</v>
      </c>
      <c r="P16">
        <v>1.6172</v>
      </c>
      <c r="R16">
        <f t="shared" si="4"/>
        <v>1.7600000000004279E-3</v>
      </c>
    </row>
    <row r="17" spans="1:19" x14ac:dyDescent="0.3">
      <c r="A17">
        <v>79.400000000000006</v>
      </c>
      <c r="B17">
        <v>81.7</v>
      </c>
      <c r="C17">
        <f t="shared" si="0"/>
        <v>24.201120000000003</v>
      </c>
      <c r="D17">
        <f t="shared" si="5"/>
        <v>1.6154400000000066</v>
      </c>
      <c r="F17">
        <v>1.4882</v>
      </c>
      <c r="H17">
        <f t="shared" si="2"/>
        <v>0.12724000000000668</v>
      </c>
      <c r="J17">
        <f t="shared" si="6"/>
        <v>0.82296000000000191</v>
      </c>
      <c r="K17">
        <f t="shared" si="7"/>
        <v>0.70103999999999544</v>
      </c>
      <c r="M17">
        <f t="shared" si="1"/>
        <v>24.902159999999999</v>
      </c>
      <c r="N17">
        <f t="shared" si="3"/>
        <v>1.5239999999999974</v>
      </c>
      <c r="P17">
        <v>1.3815</v>
      </c>
      <c r="R17">
        <f t="shared" si="4"/>
        <v>0.14249999999999741</v>
      </c>
    </row>
    <row r="18" spans="1:19" x14ac:dyDescent="0.3">
      <c r="A18">
        <v>84.4</v>
      </c>
      <c r="B18">
        <v>86.8</v>
      </c>
      <c r="C18">
        <f t="shared" si="0"/>
        <v>25.725120000000004</v>
      </c>
      <c r="D18">
        <f t="shared" si="5"/>
        <v>1.5240000000000009</v>
      </c>
      <c r="F18">
        <v>1.6436999999999999</v>
      </c>
      <c r="H18">
        <f t="shared" si="2"/>
        <v>0.11969999999999903</v>
      </c>
      <c r="J18">
        <f t="shared" si="6"/>
        <v>0.82296000000000546</v>
      </c>
      <c r="K18">
        <f t="shared" si="7"/>
        <v>0.73151999999999617</v>
      </c>
      <c r="M18">
        <f t="shared" si="1"/>
        <v>26.45664</v>
      </c>
      <c r="N18">
        <f t="shared" si="3"/>
        <v>1.5544800000000016</v>
      </c>
      <c r="P18">
        <v>1.609</v>
      </c>
      <c r="R18">
        <f t="shared" si="4"/>
        <v>5.4519999999998348E-2</v>
      </c>
    </row>
    <row r="19" spans="1:19" x14ac:dyDescent="0.3">
      <c r="A19">
        <v>89.4</v>
      </c>
      <c r="B19">
        <v>92</v>
      </c>
      <c r="C19">
        <f t="shared" si="0"/>
        <v>27.249120000000001</v>
      </c>
      <c r="D19">
        <f t="shared" si="5"/>
        <v>1.5239999999999974</v>
      </c>
      <c r="F19">
        <v>1.7175</v>
      </c>
      <c r="H19">
        <f t="shared" si="2"/>
        <v>0.19350000000000267</v>
      </c>
      <c r="J19">
        <f t="shared" si="6"/>
        <v>0.79248000000000118</v>
      </c>
      <c r="K19">
        <f t="shared" si="7"/>
        <v>0.79247999999999763</v>
      </c>
      <c r="M19">
        <f t="shared" si="1"/>
        <v>28.041599999999999</v>
      </c>
      <c r="N19">
        <f t="shared" si="3"/>
        <v>1.5849599999999988</v>
      </c>
      <c r="P19">
        <v>1.7319</v>
      </c>
      <c r="R19">
        <f t="shared" si="4"/>
        <v>0.14694000000000118</v>
      </c>
    </row>
    <row r="20" spans="1:19" x14ac:dyDescent="0.3">
      <c r="A20">
        <v>94.6</v>
      </c>
      <c r="B20">
        <v>97.2</v>
      </c>
      <c r="C20">
        <f t="shared" si="0"/>
        <v>28.83408</v>
      </c>
      <c r="D20">
        <f t="shared" si="5"/>
        <v>1.5849599999999988</v>
      </c>
      <c r="F20">
        <v>1.6818</v>
      </c>
      <c r="H20">
        <f t="shared" si="2"/>
        <v>9.6840000000001147E-2</v>
      </c>
      <c r="J20">
        <f t="shared" si="6"/>
        <v>0.79248000000000118</v>
      </c>
      <c r="K20">
        <f t="shared" si="7"/>
        <v>0.79248000000000118</v>
      </c>
      <c r="M20">
        <f t="shared" si="1"/>
        <v>29.626560000000001</v>
      </c>
      <c r="N20">
        <f t="shared" si="3"/>
        <v>1.5849600000000024</v>
      </c>
      <c r="P20">
        <v>1.5935999999999999</v>
      </c>
      <c r="R20">
        <f t="shared" si="4"/>
        <v>8.6399999999975385E-3</v>
      </c>
    </row>
    <row r="21" spans="1:19" x14ac:dyDescent="0.3">
      <c r="A21">
        <v>100</v>
      </c>
      <c r="B21">
        <v>100</v>
      </c>
      <c r="C21">
        <f t="shared" si="0"/>
        <v>30.48</v>
      </c>
      <c r="D21">
        <f t="shared" si="5"/>
        <v>1.6459200000000003</v>
      </c>
      <c r="F21">
        <v>1.8166</v>
      </c>
      <c r="H21">
        <f t="shared" si="2"/>
        <v>0.17067999999999972</v>
      </c>
      <c r="J21">
        <f t="shared" si="6"/>
        <v>0.85343999999999909</v>
      </c>
      <c r="K21">
        <f t="shared" si="7"/>
        <v>0</v>
      </c>
      <c r="M21">
        <f t="shared" si="1"/>
        <v>30.48</v>
      </c>
      <c r="N21">
        <f t="shared" si="3"/>
        <v>0.85343999999999909</v>
      </c>
      <c r="P21">
        <v>1.0959000000000001</v>
      </c>
      <c r="R21">
        <f t="shared" si="4"/>
        <v>0.24246000000000101</v>
      </c>
    </row>
    <row r="22" spans="1:19" x14ac:dyDescent="0.3">
      <c r="C22">
        <f t="shared" si="0"/>
        <v>0</v>
      </c>
      <c r="D22">
        <f t="shared" si="5"/>
        <v>-30.48</v>
      </c>
      <c r="H22">
        <f t="shared" si="2"/>
        <v>30.48</v>
      </c>
      <c r="J22">
        <f t="shared" si="6"/>
        <v>-30.48</v>
      </c>
      <c r="K22">
        <f t="shared" si="7"/>
        <v>0</v>
      </c>
      <c r="M22">
        <f t="shared" si="1"/>
        <v>0</v>
      </c>
      <c r="N22">
        <f t="shared" si="3"/>
        <v>-30.48</v>
      </c>
      <c r="R22">
        <f t="shared" si="4"/>
        <v>30.48</v>
      </c>
    </row>
    <row r="23" spans="1:19" x14ac:dyDescent="0.3">
      <c r="C23">
        <f t="shared" si="0"/>
        <v>0</v>
      </c>
      <c r="D23">
        <f t="shared" si="5"/>
        <v>0</v>
      </c>
      <c r="H23">
        <f t="shared" si="2"/>
        <v>0</v>
      </c>
      <c r="J23">
        <f t="shared" si="6"/>
        <v>0</v>
      </c>
      <c r="R23">
        <f t="shared" si="4"/>
        <v>0</v>
      </c>
    </row>
    <row r="24" spans="1:19" x14ac:dyDescent="0.3">
      <c r="C24">
        <f t="shared" si="0"/>
        <v>0</v>
      </c>
      <c r="D24">
        <f t="shared" si="5"/>
        <v>0</v>
      </c>
      <c r="H24">
        <f t="shared" si="2"/>
        <v>0</v>
      </c>
      <c r="R24">
        <f t="shared" si="4"/>
        <v>0</v>
      </c>
    </row>
    <row r="25" spans="1:19" x14ac:dyDescent="0.3">
      <c r="C25">
        <f t="shared" si="0"/>
        <v>0</v>
      </c>
      <c r="D25">
        <f t="shared" ref="D25:D27" si="8">C25-C26</f>
        <v>0</v>
      </c>
    </row>
    <row r="26" spans="1:19" x14ac:dyDescent="0.3">
      <c r="C26">
        <f t="shared" si="0"/>
        <v>0</v>
      </c>
      <c r="D26">
        <f t="shared" si="8"/>
        <v>0</v>
      </c>
    </row>
    <row r="27" spans="1:19" x14ac:dyDescent="0.3">
      <c r="C27">
        <f t="shared" si="0"/>
        <v>0</v>
      </c>
      <c r="D27">
        <f t="shared" si="8"/>
        <v>0</v>
      </c>
    </row>
    <row r="28" spans="1:19" x14ac:dyDescent="0.3">
      <c r="I28" t="s">
        <v>46</v>
      </c>
    </row>
    <row r="29" spans="1:19" x14ac:dyDescent="0.3">
      <c r="F29" t="s">
        <v>18</v>
      </c>
      <c r="G29" t="s">
        <v>19</v>
      </c>
      <c r="K29" t="s">
        <v>17</v>
      </c>
      <c r="P29" t="s">
        <v>19</v>
      </c>
    </row>
    <row r="30" spans="1:19" x14ac:dyDescent="0.3">
      <c r="F30">
        <v>14</v>
      </c>
      <c r="G30">
        <v>12</v>
      </c>
      <c r="H30" t="s">
        <v>16</v>
      </c>
      <c r="P30">
        <v>16</v>
      </c>
      <c r="R30" t="s">
        <v>15</v>
      </c>
    </row>
    <row r="31" spans="1:19" x14ac:dyDescent="0.3">
      <c r="A31" s="1" t="s">
        <v>26</v>
      </c>
      <c r="B31" s="1" t="s">
        <v>27</v>
      </c>
      <c r="F31">
        <v>8</v>
      </c>
      <c r="G31">
        <v>6</v>
      </c>
      <c r="H31">
        <v>9.5</v>
      </c>
      <c r="I31">
        <v>8.9</v>
      </c>
      <c r="P31">
        <v>8</v>
      </c>
      <c r="R31">
        <v>8.1999999999999993</v>
      </c>
      <c r="S31">
        <v>7.6</v>
      </c>
    </row>
    <row r="32" spans="1:19" x14ac:dyDescent="0.3">
      <c r="A32" t="s">
        <v>44</v>
      </c>
      <c r="B32" t="s">
        <v>45</v>
      </c>
      <c r="F32">
        <v>6</v>
      </c>
      <c r="G32">
        <v>6</v>
      </c>
      <c r="P32">
        <v>6</v>
      </c>
    </row>
    <row r="35" spans="9:19" x14ac:dyDescent="0.3">
      <c r="I35">
        <v>8.9</v>
      </c>
      <c r="S35">
        <v>7</v>
      </c>
    </row>
  </sheetData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zoomScale="70" zoomScaleNormal="70" workbookViewId="0">
      <selection activeCell="C15" sqref="C15"/>
    </sheetView>
  </sheetViews>
  <sheetFormatPr defaultRowHeight="14.4" x14ac:dyDescent="0.3"/>
  <cols>
    <col min="1" max="1" width="13.109375" bestFit="1" customWidth="1"/>
    <col min="2" max="2" width="12.109375" bestFit="1" customWidth="1"/>
    <col min="3" max="3" width="13.33203125" bestFit="1" customWidth="1"/>
    <col min="4" max="4" width="13.44140625" bestFit="1" customWidth="1"/>
    <col min="6" max="6" width="16.88671875" bestFit="1" customWidth="1"/>
    <col min="7" max="7" width="17.88671875" customWidth="1"/>
    <col min="13" max="13" width="13.33203125" bestFit="1" customWidth="1"/>
    <col min="14" max="14" width="13.44140625" bestFit="1" customWidth="1"/>
    <col min="16" max="16" width="13.5546875" bestFit="1" customWidth="1"/>
    <col min="18" max="18" width="11.33203125" bestFit="1" customWidth="1"/>
    <col min="21" max="21" width="13.5546875" bestFit="1" customWidth="1"/>
    <col min="22" max="22" width="12.33203125" bestFit="1" customWidth="1"/>
  </cols>
  <sheetData>
    <row r="1" spans="1:22" s="1" customFormat="1" x14ac:dyDescent="0.3">
      <c r="A1" s="1" t="s">
        <v>0</v>
      </c>
      <c r="B1" s="1" t="s">
        <v>1</v>
      </c>
      <c r="C1" s="1" t="s">
        <v>3</v>
      </c>
      <c r="D1" s="1" t="s">
        <v>4</v>
      </c>
      <c r="F1" s="1" t="s">
        <v>2</v>
      </c>
      <c r="G1" s="1" t="s">
        <v>14</v>
      </c>
      <c r="H1" s="1" t="s">
        <v>6</v>
      </c>
      <c r="J1" s="1" t="s">
        <v>7</v>
      </c>
      <c r="K1" s="1" t="s">
        <v>8</v>
      </c>
      <c r="M1" s="1" t="s">
        <v>9</v>
      </c>
      <c r="N1" s="1" t="s">
        <v>10</v>
      </c>
      <c r="P1" s="1" t="s">
        <v>11</v>
      </c>
      <c r="R1" s="1" t="s">
        <v>5</v>
      </c>
      <c r="U1" s="1" t="s">
        <v>12</v>
      </c>
      <c r="V1" s="1" t="s">
        <v>13</v>
      </c>
    </row>
    <row r="2" spans="1:22" x14ac:dyDescent="0.3">
      <c r="C2">
        <f t="shared" ref="C2:C27" si="0">CONVERT(A2,"ft","m")</f>
        <v>0</v>
      </c>
      <c r="D2">
        <v>0.64007999999999998</v>
      </c>
      <c r="G2">
        <f>F2</f>
        <v>0</v>
      </c>
      <c r="H2">
        <f>ABS(F2-D2)</f>
        <v>0.64007999999999998</v>
      </c>
      <c r="J2">
        <f>C2</f>
        <v>0</v>
      </c>
      <c r="K2">
        <f>M2-C2</f>
        <v>0</v>
      </c>
      <c r="M2">
        <f t="shared" ref="M2:M26" si="1">CONVERT(B2,"ft","m")</f>
        <v>0</v>
      </c>
      <c r="N2">
        <v>1.31064</v>
      </c>
      <c r="R2">
        <f>ABS(P2-N2)</f>
        <v>1.31064</v>
      </c>
      <c r="U2">
        <f>F2</f>
        <v>0</v>
      </c>
      <c r="V2">
        <f>P2-F2</f>
        <v>0</v>
      </c>
    </row>
    <row r="3" spans="1:22" x14ac:dyDescent="0.3">
      <c r="C3">
        <f t="shared" si="0"/>
        <v>0</v>
      </c>
      <c r="D3">
        <f>C3-C2</f>
        <v>0</v>
      </c>
      <c r="G3">
        <f>F2+F3</f>
        <v>0</v>
      </c>
      <c r="H3">
        <f t="shared" ref="H3:H23" si="2">ABS(F3-D3)</f>
        <v>0</v>
      </c>
      <c r="J3">
        <f>C3-M2</f>
        <v>0</v>
      </c>
      <c r="K3">
        <f>M3-C3</f>
        <v>0</v>
      </c>
      <c r="M3">
        <f t="shared" si="1"/>
        <v>0</v>
      </c>
      <c r="N3">
        <f t="shared" ref="N3:N25" si="3">M3-M2</f>
        <v>0</v>
      </c>
      <c r="R3">
        <f t="shared" ref="R3:R23" si="4">ABS(P3-N3)</f>
        <v>0</v>
      </c>
    </row>
    <row r="4" spans="1:22" x14ac:dyDescent="0.3">
      <c r="C4">
        <f t="shared" si="0"/>
        <v>0</v>
      </c>
      <c r="D4">
        <f t="shared" ref="D4:D24" si="5">C4-C3</f>
        <v>0</v>
      </c>
      <c r="G4">
        <f>F2+F3+F4</f>
        <v>0</v>
      </c>
      <c r="H4">
        <f t="shared" si="2"/>
        <v>0</v>
      </c>
      <c r="J4">
        <f t="shared" ref="J4:J23" si="6">C4-M3</f>
        <v>0</v>
      </c>
      <c r="K4">
        <f t="shared" ref="K4:K22" si="7">M4-C4</f>
        <v>0</v>
      </c>
      <c r="M4">
        <f t="shared" si="1"/>
        <v>0</v>
      </c>
      <c r="N4">
        <f t="shared" si="3"/>
        <v>0</v>
      </c>
      <c r="R4">
        <f t="shared" si="4"/>
        <v>0</v>
      </c>
    </row>
    <row r="5" spans="1:22" x14ac:dyDescent="0.3">
      <c r="C5">
        <f t="shared" si="0"/>
        <v>0</v>
      </c>
      <c r="D5">
        <f t="shared" si="5"/>
        <v>0</v>
      </c>
      <c r="G5">
        <f>F2+F3+F4+F5</f>
        <v>0</v>
      </c>
      <c r="H5">
        <f t="shared" si="2"/>
        <v>0</v>
      </c>
      <c r="J5">
        <f t="shared" si="6"/>
        <v>0</v>
      </c>
      <c r="K5">
        <f t="shared" si="7"/>
        <v>0</v>
      </c>
      <c r="M5">
        <f t="shared" si="1"/>
        <v>0</v>
      </c>
      <c r="N5">
        <f t="shared" si="3"/>
        <v>0</v>
      </c>
      <c r="R5">
        <f t="shared" si="4"/>
        <v>0</v>
      </c>
    </row>
    <row r="6" spans="1:22" x14ac:dyDescent="0.3">
      <c r="C6">
        <f t="shared" si="0"/>
        <v>0</v>
      </c>
      <c r="D6">
        <f t="shared" si="5"/>
        <v>0</v>
      </c>
      <c r="H6">
        <f t="shared" si="2"/>
        <v>0</v>
      </c>
      <c r="J6">
        <f t="shared" si="6"/>
        <v>0</v>
      </c>
      <c r="K6">
        <f t="shared" si="7"/>
        <v>0</v>
      </c>
      <c r="M6">
        <f t="shared" si="1"/>
        <v>0</v>
      </c>
      <c r="N6">
        <f t="shared" si="3"/>
        <v>0</v>
      </c>
      <c r="R6">
        <f t="shared" si="4"/>
        <v>0</v>
      </c>
    </row>
    <row r="7" spans="1:22" x14ac:dyDescent="0.3">
      <c r="C7">
        <f t="shared" si="0"/>
        <v>0</v>
      </c>
      <c r="D7">
        <f t="shared" si="5"/>
        <v>0</v>
      </c>
      <c r="H7">
        <f t="shared" si="2"/>
        <v>0</v>
      </c>
      <c r="J7">
        <f t="shared" si="6"/>
        <v>0</v>
      </c>
      <c r="K7">
        <f t="shared" si="7"/>
        <v>0</v>
      </c>
      <c r="M7">
        <f t="shared" si="1"/>
        <v>0</v>
      </c>
      <c r="N7">
        <f t="shared" si="3"/>
        <v>0</v>
      </c>
      <c r="R7">
        <f t="shared" si="4"/>
        <v>0</v>
      </c>
    </row>
    <row r="8" spans="1:22" x14ac:dyDescent="0.3">
      <c r="C8">
        <f t="shared" si="0"/>
        <v>0</v>
      </c>
      <c r="D8">
        <f t="shared" si="5"/>
        <v>0</v>
      </c>
      <c r="H8">
        <f t="shared" si="2"/>
        <v>0</v>
      </c>
      <c r="J8">
        <f t="shared" si="6"/>
        <v>0</v>
      </c>
      <c r="K8">
        <f t="shared" si="7"/>
        <v>0</v>
      </c>
      <c r="M8">
        <f t="shared" si="1"/>
        <v>0</v>
      </c>
      <c r="N8">
        <f t="shared" si="3"/>
        <v>0</v>
      </c>
      <c r="R8">
        <f t="shared" si="4"/>
        <v>0</v>
      </c>
    </row>
    <row r="9" spans="1:22" x14ac:dyDescent="0.3">
      <c r="C9">
        <f t="shared" si="0"/>
        <v>0</v>
      </c>
      <c r="D9">
        <f t="shared" si="5"/>
        <v>0</v>
      </c>
      <c r="H9">
        <f t="shared" si="2"/>
        <v>0</v>
      </c>
      <c r="J9">
        <f t="shared" si="6"/>
        <v>0</v>
      </c>
      <c r="K9">
        <f t="shared" si="7"/>
        <v>0</v>
      </c>
      <c r="M9">
        <f t="shared" si="1"/>
        <v>0</v>
      </c>
      <c r="N9">
        <f t="shared" si="3"/>
        <v>0</v>
      </c>
      <c r="R9">
        <f t="shared" si="4"/>
        <v>0</v>
      </c>
    </row>
    <row r="10" spans="1:22" x14ac:dyDescent="0.3">
      <c r="C10">
        <f t="shared" si="0"/>
        <v>0</v>
      </c>
      <c r="D10">
        <f t="shared" si="5"/>
        <v>0</v>
      </c>
      <c r="H10">
        <f t="shared" si="2"/>
        <v>0</v>
      </c>
      <c r="J10">
        <f t="shared" si="6"/>
        <v>0</v>
      </c>
      <c r="K10">
        <f t="shared" si="7"/>
        <v>0</v>
      </c>
      <c r="M10">
        <f t="shared" si="1"/>
        <v>0</v>
      </c>
      <c r="N10">
        <f t="shared" si="3"/>
        <v>0</v>
      </c>
      <c r="R10">
        <f t="shared" si="4"/>
        <v>0</v>
      </c>
    </row>
    <row r="11" spans="1:22" x14ac:dyDescent="0.3">
      <c r="C11">
        <f t="shared" si="0"/>
        <v>0</v>
      </c>
      <c r="D11">
        <f t="shared" si="5"/>
        <v>0</v>
      </c>
      <c r="H11">
        <f t="shared" si="2"/>
        <v>0</v>
      </c>
      <c r="J11">
        <f t="shared" si="6"/>
        <v>0</v>
      </c>
      <c r="K11">
        <f t="shared" si="7"/>
        <v>0</v>
      </c>
      <c r="M11">
        <f t="shared" si="1"/>
        <v>0</v>
      </c>
      <c r="N11">
        <f t="shared" si="3"/>
        <v>0</v>
      </c>
      <c r="R11">
        <f t="shared" si="4"/>
        <v>0</v>
      </c>
    </row>
    <row r="12" spans="1:22" x14ac:dyDescent="0.3">
      <c r="C12">
        <f t="shared" si="0"/>
        <v>0</v>
      </c>
      <c r="D12">
        <f t="shared" si="5"/>
        <v>0</v>
      </c>
      <c r="H12">
        <f t="shared" si="2"/>
        <v>0</v>
      </c>
      <c r="J12">
        <f t="shared" si="6"/>
        <v>0</v>
      </c>
      <c r="K12">
        <f t="shared" si="7"/>
        <v>0</v>
      </c>
      <c r="M12">
        <f t="shared" si="1"/>
        <v>0</v>
      </c>
      <c r="N12">
        <f t="shared" si="3"/>
        <v>0</v>
      </c>
      <c r="R12">
        <f t="shared" si="4"/>
        <v>0</v>
      </c>
    </row>
    <row r="13" spans="1:22" x14ac:dyDescent="0.3">
      <c r="C13">
        <f t="shared" si="0"/>
        <v>0</v>
      </c>
      <c r="D13">
        <f t="shared" si="5"/>
        <v>0</v>
      </c>
      <c r="H13">
        <f t="shared" si="2"/>
        <v>0</v>
      </c>
      <c r="J13">
        <f t="shared" si="6"/>
        <v>0</v>
      </c>
      <c r="K13">
        <f t="shared" si="7"/>
        <v>0</v>
      </c>
      <c r="M13">
        <f t="shared" si="1"/>
        <v>0</v>
      </c>
      <c r="N13">
        <f t="shared" si="3"/>
        <v>0</v>
      </c>
      <c r="R13">
        <f t="shared" si="4"/>
        <v>0</v>
      </c>
    </row>
    <row r="14" spans="1:22" x14ac:dyDescent="0.3">
      <c r="C14">
        <f t="shared" si="0"/>
        <v>0</v>
      </c>
      <c r="D14">
        <f t="shared" si="5"/>
        <v>0</v>
      </c>
      <c r="H14">
        <f t="shared" si="2"/>
        <v>0</v>
      </c>
      <c r="J14">
        <f t="shared" si="6"/>
        <v>0</v>
      </c>
      <c r="K14">
        <f t="shared" si="7"/>
        <v>0</v>
      </c>
      <c r="M14">
        <f t="shared" si="1"/>
        <v>0</v>
      </c>
      <c r="N14">
        <f t="shared" si="3"/>
        <v>0</v>
      </c>
      <c r="R14">
        <f t="shared" si="4"/>
        <v>0</v>
      </c>
    </row>
    <row r="15" spans="1:22" x14ac:dyDescent="0.3">
      <c r="C15">
        <f t="shared" si="0"/>
        <v>0</v>
      </c>
      <c r="D15">
        <f t="shared" si="5"/>
        <v>0</v>
      </c>
      <c r="H15">
        <f t="shared" si="2"/>
        <v>0</v>
      </c>
      <c r="J15">
        <f t="shared" si="6"/>
        <v>0</v>
      </c>
      <c r="K15">
        <f t="shared" si="7"/>
        <v>0</v>
      </c>
      <c r="M15">
        <f t="shared" si="1"/>
        <v>0</v>
      </c>
      <c r="N15">
        <f t="shared" si="3"/>
        <v>0</v>
      </c>
      <c r="R15">
        <f t="shared" si="4"/>
        <v>0</v>
      </c>
    </row>
    <row r="16" spans="1:22" x14ac:dyDescent="0.3">
      <c r="C16">
        <f t="shared" si="0"/>
        <v>0</v>
      </c>
      <c r="D16">
        <f t="shared" si="5"/>
        <v>0</v>
      </c>
      <c r="H16">
        <f t="shared" si="2"/>
        <v>0</v>
      </c>
      <c r="J16">
        <f t="shared" si="6"/>
        <v>0</v>
      </c>
      <c r="K16">
        <f t="shared" si="7"/>
        <v>0</v>
      </c>
      <c r="M16">
        <f t="shared" si="1"/>
        <v>0</v>
      </c>
      <c r="N16">
        <f t="shared" si="3"/>
        <v>0</v>
      </c>
      <c r="R16">
        <f t="shared" si="4"/>
        <v>0</v>
      </c>
    </row>
    <row r="17" spans="3:18" x14ac:dyDescent="0.3">
      <c r="C17">
        <f t="shared" si="0"/>
        <v>0</v>
      </c>
      <c r="D17">
        <f t="shared" si="5"/>
        <v>0</v>
      </c>
      <c r="H17">
        <f t="shared" si="2"/>
        <v>0</v>
      </c>
      <c r="J17">
        <f t="shared" si="6"/>
        <v>0</v>
      </c>
      <c r="K17">
        <f t="shared" si="7"/>
        <v>0</v>
      </c>
      <c r="M17">
        <f t="shared" si="1"/>
        <v>0</v>
      </c>
      <c r="N17">
        <f t="shared" si="3"/>
        <v>0</v>
      </c>
      <c r="R17">
        <f t="shared" si="4"/>
        <v>0</v>
      </c>
    </row>
    <row r="18" spans="3:18" x14ac:dyDescent="0.3">
      <c r="C18">
        <f t="shared" si="0"/>
        <v>0</v>
      </c>
      <c r="D18">
        <f t="shared" si="5"/>
        <v>0</v>
      </c>
      <c r="H18">
        <f t="shared" si="2"/>
        <v>0</v>
      </c>
      <c r="J18">
        <f t="shared" si="6"/>
        <v>0</v>
      </c>
      <c r="K18">
        <f t="shared" si="7"/>
        <v>0</v>
      </c>
      <c r="M18">
        <f t="shared" si="1"/>
        <v>0</v>
      </c>
      <c r="N18">
        <f t="shared" si="3"/>
        <v>0</v>
      </c>
      <c r="R18">
        <f t="shared" si="4"/>
        <v>0</v>
      </c>
    </row>
    <row r="19" spans="3:18" x14ac:dyDescent="0.3">
      <c r="C19">
        <f t="shared" si="0"/>
        <v>0</v>
      </c>
      <c r="D19">
        <f t="shared" si="5"/>
        <v>0</v>
      </c>
      <c r="H19">
        <f t="shared" si="2"/>
        <v>0</v>
      </c>
      <c r="J19">
        <f t="shared" si="6"/>
        <v>0</v>
      </c>
      <c r="K19">
        <f t="shared" si="7"/>
        <v>0</v>
      </c>
      <c r="M19">
        <f t="shared" si="1"/>
        <v>0</v>
      </c>
      <c r="N19">
        <f t="shared" si="3"/>
        <v>0</v>
      </c>
      <c r="R19">
        <f t="shared" si="4"/>
        <v>0</v>
      </c>
    </row>
    <row r="20" spans="3:18" x14ac:dyDescent="0.3">
      <c r="C20">
        <f t="shared" si="0"/>
        <v>0</v>
      </c>
      <c r="D20">
        <f t="shared" si="5"/>
        <v>0</v>
      </c>
      <c r="H20">
        <f t="shared" si="2"/>
        <v>0</v>
      </c>
      <c r="J20">
        <f t="shared" si="6"/>
        <v>0</v>
      </c>
      <c r="K20">
        <f t="shared" si="7"/>
        <v>0</v>
      </c>
      <c r="M20">
        <f t="shared" si="1"/>
        <v>0</v>
      </c>
      <c r="N20">
        <f t="shared" si="3"/>
        <v>0</v>
      </c>
      <c r="R20">
        <f t="shared" si="4"/>
        <v>0</v>
      </c>
    </row>
    <row r="21" spans="3:18" x14ac:dyDescent="0.3">
      <c r="C21">
        <f t="shared" si="0"/>
        <v>0</v>
      </c>
      <c r="D21">
        <f t="shared" si="5"/>
        <v>0</v>
      </c>
      <c r="H21">
        <f t="shared" si="2"/>
        <v>0</v>
      </c>
      <c r="J21">
        <f t="shared" si="6"/>
        <v>0</v>
      </c>
      <c r="K21">
        <f t="shared" si="7"/>
        <v>0</v>
      </c>
      <c r="M21">
        <f t="shared" si="1"/>
        <v>0</v>
      </c>
      <c r="N21">
        <f t="shared" si="3"/>
        <v>0</v>
      </c>
      <c r="R21">
        <f t="shared" si="4"/>
        <v>0</v>
      </c>
    </row>
    <row r="22" spans="3:18" x14ac:dyDescent="0.3">
      <c r="C22">
        <f t="shared" si="0"/>
        <v>0</v>
      </c>
      <c r="D22">
        <f t="shared" si="5"/>
        <v>0</v>
      </c>
      <c r="H22">
        <f t="shared" si="2"/>
        <v>0</v>
      </c>
      <c r="J22">
        <f t="shared" si="6"/>
        <v>0</v>
      </c>
      <c r="K22">
        <f t="shared" si="7"/>
        <v>0</v>
      </c>
      <c r="M22">
        <f t="shared" si="1"/>
        <v>0</v>
      </c>
      <c r="N22">
        <f t="shared" si="3"/>
        <v>0</v>
      </c>
      <c r="R22">
        <f t="shared" si="4"/>
        <v>0</v>
      </c>
    </row>
    <row r="23" spans="3:18" x14ac:dyDescent="0.3">
      <c r="C23">
        <f t="shared" si="0"/>
        <v>0</v>
      </c>
      <c r="D23">
        <f t="shared" si="5"/>
        <v>0</v>
      </c>
      <c r="H23">
        <f t="shared" si="2"/>
        <v>0</v>
      </c>
      <c r="J23">
        <f t="shared" si="6"/>
        <v>0</v>
      </c>
      <c r="M23">
        <f t="shared" si="1"/>
        <v>0</v>
      </c>
      <c r="N23">
        <f t="shared" si="3"/>
        <v>0</v>
      </c>
      <c r="R23">
        <f t="shared" si="4"/>
        <v>0</v>
      </c>
    </row>
    <row r="24" spans="3:18" x14ac:dyDescent="0.3">
      <c r="C24">
        <f t="shared" si="0"/>
        <v>0</v>
      </c>
      <c r="D24">
        <f t="shared" si="5"/>
        <v>0</v>
      </c>
      <c r="M24">
        <f t="shared" si="1"/>
        <v>0</v>
      </c>
      <c r="N24">
        <f t="shared" si="3"/>
        <v>0</v>
      </c>
    </row>
    <row r="25" spans="3:18" x14ac:dyDescent="0.3">
      <c r="C25">
        <f t="shared" si="0"/>
        <v>0</v>
      </c>
      <c r="D25">
        <f t="shared" ref="D25:D27" si="8">C25-C26</f>
        <v>0</v>
      </c>
      <c r="M25">
        <f t="shared" si="1"/>
        <v>0</v>
      </c>
      <c r="N25">
        <f t="shared" si="3"/>
        <v>0</v>
      </c>
    </row>
    <row r="26" spans="3:18" x14ac:dyDescent="0.3">
      <c r="C26">
        <f t="shared" si="0"/>
        <v>0</v>
      </c>
      <c r="D26">
        <f t="shared" si="8"/>
        <v>0</v>
      </c>
      <c r="M26">
        <f t="shared" si="1"/>
        <v>0</v>
      </c>
      <c r="N26">
        <f t="shared" ref="N26:N27" si="9">M27-M26</f>
        <v>0</v>
      </c>
    </row>
    <row r="27" spans="3:18" x14ac:dyDescent="0.3">
      <c r="C27">
        <f t="shared" si="0"/>
        <v>0</v>
      </c>
      <c r="D27">
        <f t="shared" si="8"/>
        <v>0</v>
      </c>
      <c r="N27">
        <f t="shared" si="9"/>
        <v>0</v>
      </c>
    </row>
    <row r="30" spans="3:18" x14ac:dyDescent="0.3">
      <c r="H30" t="s">
        <v>16</v>
      </c>
      <c r="R30" t="s">
        <v>15</v>
      </c>
    </row>
    <row r="31" spans="3:18" x14ac:dyDescent="0.3">
      <c r="H31">
        <v>12.5</v>
      </c>
      <c r="R31">
        <v>13.1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topLeftCell="B1" zoomScale="80" zoomScaleNormal="80" workbookViewId="0">
      <selection activeCell="L35" sqref="L35"/>
    </sheetView>
  </sheetViews>
  <sheetFormatPr defaultRowHeight="14.4" x14ac:dyDescent="0.3"/>
  <cols>
    <col min="1" max="1" width="13.109375" bestFit="1" customWidth="1"/>
    <col min="2" max="2" width="12.109375" bestFit="1" customWidth="1"/>
    <col min="3" max="3" width="22" bestFit="1" customWidth="1"/>
    <col min="4" max="4" width="23.33203125" bestFit="1" customWidth="1"/>
    <col min="6" max="6" width="16.88671875" bestFit="1" customWidth="1"/>
    <col min="7" max="7" width="17.88671875" customWidth="1"/>
    <col min="13" max="13" width="13.33203125" bestFit="1" customWidth="1"/>
    <col min="14" max="14" width="13.44140625" bestFit="1" customWidth="1"/>
    <col min="16" max="16" width="13.5546875" bestFit="1" customWidth="1"/>
    <col min="18" max="18" width="11.33203125" bestFit="1" customWidth="1"/>
    <col min="21" max="21" width="13.5546875" bestFit="1" customWidth="1"/>
    <col min="22" max="22" width="12.33203125" bestFit="1" customWidth="1"/>
  </cols>
  <sheetData>
    <row r="1" spans="1:22" s="1" customFormat="1" x14ac:dyDescent="0.3">
      <c r="A1" s="1" t="s">
        <v>0</v>
      </c>
      <c r="B1" s="1" t="s">
        <v>1</v>
      </c>
      <c r="C1" s="1" t="s">
        <v>3</v>
      </c>
      <c r="D1" s="1" t="s">
        <v>4</v>
      </c>
      <c r="F1" s="1" t="s">
        <v>2</v>
      </c>
      <c r="G1" s="1" t="s">
        <v>47</v>
      </c>
      <c r="H1" s="1" t="s">
        <v>6</v>
      </c>
      <c r="J1" s="1" t="s">
        <v>7</v>
      </c>
      <c r="K1" s="1" t="s">
        <v>8</v>
      </c>
      <c r="M1" s="1" t="s">
        <v>9</v>
      </c>
      <c r="N1" s="1" t="s">
        <v>10</v>
      </c>
      <c r="P1" s="1" t="s">
        <v>11</v>
      </c>
      <c r="Q1" s="1" t="s">
        <v>48</v>
      </c>
      <c r="R1" s="1" t="s">
        <v>5</v>
      </c>
      <c r="U1" s="1" t="s">
        <v>12</v>
      </c>
      <c r="V1" s="1" t="s">
        <v>13</v>
      </c>
    </row>
    <row r="2" spans="1:22" x14ac:dyDescent="0.3">
      <c r="A2">
        <v>2.15</v>
      </c>
      <c r="B2">
        <v>4.3</v>
      </c>
      <c r="C2">
        <f>CONVERT(A2,"ft","m")</f>
        <v>0.65532000000000001</v>
      </c>
      <c r="D2">
        <v>0.64007999999999998</v>
      </c>
      <c r="F2">
        <v>0.77100000000000002</v>
      </c>
      <c r="G2">
        <f>F2-D2</f>
        <v>0.13092000000000004</v>
      </c>
      <c r="H2">
        <f>ABS(F2-D2)</f>
        <v>0.13092000000000004</v>
      </c>
      <c r="J2">
        <f>C2</f>
        <v>0.65532000000000001</v>
      </c>
      <c r="K2">
        <f>M2-C2</f>
        <v>0.65532000000000001</v>
      </c>
      <c r="M2">
        <f>CONVERT(B2,"ft","m")</f>
        <v>1.31064</v>
      </c>
      <c r="N2">
        <v>1.31064</v>
      </c>
      <c r="P2">
        <v>1.0355000000000001</v>
      </c>
      <c r="Q2">
        <f>P2-N2</f>
        <v>-0.27513999999999994</v>
      </c>
      <c r="R2">
        <f>ABS(P2-N2)</f>
        <v>0.27513999999999994</v>
      </c>
      <c r="U2">
        <f>F2</f>
        <v>0.77100000000000002</v>
      </c>
      <c r="V2">
        <f>P2-F2</f>
        <v>0.26450000000000007</v>
      </c>
    </row>
    <row r="3" spans="1:22" x14ac:dyDescent="0.3">
      <c r="A3">
        <v>5.3</v>
      </c>
      <c r="B3">
        <v>8.6</v>
      </c>
      <c r="C3">
        <f>CONVERT(A3,"ft","m")</f>
        <v>1.61544</v>
      </c>
      <c r="D3">
        <f>C3-C2</f>
        <v>0.96011999999999997</v>
      </c>
      <c r="F3">
        <v>1.2818000000000001</v>
      </c>
      <c r="H3">
        <f t="shared" ref="H3:H24" si="0">ABS(F3-D3)</f>
        <v>0.32168000000000008</v>
      </c>
      <c r="J3">
        <f>C3-M2</f>
        <v>0.30479999999999996</v>
      </c>
      <c r="K3">
        <f>M3-C3</f>
        <v>1.0058400000000001</v>
      </c>
      <c r="M3">
        <f>CONVERT(B3,"ft","m")</f>
        <v>2.6212800000000001</v>
      </c>
      <c r="N3">
        <f t="shared" ref="N3" si="1">M3-M2</f>
        <v>1.31064</v>
      </c>
      <c r="P3">
        <v>1.2656000000000001</v>
      </c>
      <c r="Q3">
        <f t="shared" ref="Q3:Q24" si="2">P3-N3</f>
        <v>-4.5039999999999969E-2</v>
      </c>
      <c r="R3">
        <f t="shared" ref="R3:R26" si="3">ABS(P3-N3)</f>
        <v>4.5039999999999969E-2</v>
      </c>
    </row>
    <row r="4" spans="1:22" x14ac:dyDescent="0.3">
      <c r="A4">
        <v>10.9</v>
      </c>
      <c r="B4">
        <v>13.3</v>
      </c>
      <c r="C4">
        <f t="shared" ref="C4:C26" si="4">CONVERT(A4,"ft","m")</f>
        <v>3.3223199999999999</v>
      </c>
      <c r="D4">
        <f t="shared" ref="D4:D26" si="5">C4-C3</f>
        <v>1.70688</v>
      </c>
      <c r="F4">
        <v>1.3708</v>
      </c>
      <c r="H4">
        <f t="shared" si="0"/>
        <v>0.33607999999999993</v>
      </c>
      <c r="J4">
        <f t="shared" ref="J4:J23" si="6">C4-M3</f>
        <v>0.70103999999999989</v>
      </c>
      <c r="K4">
        <f t="shared" ref="K4:K22" si="7">M4-C4</f>
        <v>0.73152000000000017</v>
      </c>
      <c r="M4">
        <f t="shared" ref="M4:M28" si="8">CONVERT(B4,"ft","m")</f>
        <v>4.0538400000000001</v>
      </c>
      <c r="N4">
        <f t="shared" ref="N4:N28" si="9">M4-M3</f>
        <v>1.4325600000000001</v>
      </c>
      <c r="P4">
        <v>1.3541000000000001</v>
      </c>
      <c r="Q4">
        <f t="shared" si="2"/>
        <v>-7.8459999999999974E-2</v>
      </c>
      <c r="R4">
        <f t="shared" si="3"/>
        <v>7.8459999999999974E-2</v>
      </c>
    </row>
    <row r="5" spans="1:22" x14ac:dyDescent="0.3">
      <c r="A5">
        <v>15.7</v>
      </c>
      <c r="B5">
        <v>18.100000000000001</v>
      </c>
      <c r="C5">
        <f t="shared" si="4"/>
        <v>4.7853599999999998</v>
      </c>
      <c r="D5">
        <f t="shared" si="5"/>
        <v>1.4630399999999999</v>
      </c>
      <c r="F5">
        <v>1.3280000000000001</v>
      </c>
      <c r="G5">
        <f t="shared" ref="G3:G24" si="10">F5-D5</f>
        <v>-0.13503999999999983</v>
      </c>
      <c r="H5">
        <f t="shared" si="0"/>
        <v>0.13503999999999983</v>
      </c>
      <c r="J5">
        <f t="shared" si="6"/>
        <v>0.73151999999999973</v>
      </c>
      <c r="K5">
        <f t="shared" si="7"/>
        <v>0.73152000000000061</v>
      </c>
      <c r="M5">
        <f t="shared" si="8"/>
        <v>5.5168800000000005</v>
      </c>
      <c r="N5">
        <f t="shared" si="9"/>
        <v>1.4630400000000003</v>
      </c>
      <c r="P5">
        <v>1.5236000000000001</v>
      </c>
      <c r="Q5">
        <f t="shared" si="2"/>
        <v>6.0559999999999725E-2</v>
      </c>
      <c r="R5">
        <f t="shared" si="3"/>
        <v>6.0559999999999725E-2</v>
      </c>
    </row>
    <row r="6" spans="1:22" x14ac:dyDescent="0.3">
      <c r="A6">
        <v>20.3</v>
      </c>
      <c r="B6">
        <v>22.5</v>
      </c>
      <c r="C6">
        <f t="shared" si="4"/>
        <v>6.1874399999999996</v>
      </c>
      <c r="D6">
        <f t="shared" si="5"/>
        <v>1.4020799999999998</v>
      </c>
      <c r="F6">
        <v>1.2396</v>
      </c>
      <c r="G6">
        <f t="shared" si="10"/>
        <v>-0.16247999999999974</v>
      </c>
      <c r="H6">
        <f t="shared" si="0"/>
        <v>0.16247999999999974</v>
      </c>
      <c r="J6">
        <f t="shared" si="6"/>
        <v>0.67055999999999916</v>
      </c>
      <c r="K6">
        <f t="shared" si="7"/>
        <v>0.67056000000000004</v>
      </c>
      <c r="M6">
        <f t="shared" si="8"/>
        <v>6.8579999999999997</v>
      </c>
      <c r="N6">
        <f t="shared" si="9"/>
        <v>1.3411199999999992</v>
      </c>
      <c r="P6">
        <v>1.2745</v>
      </c>
      <c r="Q6">
        <f t="shared" si="2"/>
        <v>-6.6619999999999235E-2</v>
      </c>
      <c r="R6">
        <f t="shared" si="3"/>
        <v>6.6619999999999235E-2</v>
      </c>
    </row>
    <row r="7" spans="1:22" x14ac:dyDescent="0.3">
      <c r="A7">
        <v>24.85</v>
      </c>
      <c r="B7">
        <v>27</v>
      </c>
      <c r="C7">
        <f t="shared" si="4"/>
        <v>7.5742799999999999</v>
      </c>
      <c r="D7">
        <f t="shared" si="5"/>
        <v>1.3868400000000003</v>
      </c>
      <c r="F7">
        <v>1.3651</v>
      </c>
      <c r="G7">
        <f t="shared" si="10"/>
        <v>-2.1740000000000315E-2</v>
      </c>
      <c r="H7">
        <f t="shared" si="0"/>
        <v>2.1740000000000315E-2</v>
      </c>
      <c r="J7">
        <f t="shared" si="6"/>
        <v>0.71628000000000025</v>
      </c>
      <c r="K7">
        <f t="shared" si="7"/>
        <v>0.65531999999999968</v>
      </c>
      <c r="M7">
        <f t="shared" si="8"/>
        <v>8.2295999999999996</v>
      </c>
      <c r="N7">
        <f t="shared" si="9"/>
        <v>1.3715999999999999</v>
      </c>
      <c r="P7">
        <v>1.4474</v>
      </c>
      <c r="Q7">
        <f t="shared" si="2"/>
        <v>7.580000000000009E-2</v>
      </c>
      <c r="R7">
        <f t="shared" si="3"/>
        <v>7.580000000000009E-2</v>
      </c>
    </row>
    <row r="8" spans="1:22" x14ac:dyDescent="0.3">
      <c r="A8">
        <v>29.3</v>
      </c>
      <c r="B8">
        <v>31.5</v>
      </c>
      <c r="C8">
        <f t="shared" si="4"/>
        <v>8.9306400000000004</v>
      </c>
      <c r="D8">
        <f t="shared" si="5"/>
        <v>1.3563600000000005</v>
      </c>
      <c r="F8">
        <v>1.361</v>
      </c>
      <c r="G8">
        <f t="shared" si="10"/>
        <v>4.6399999999995334E-3</v>
      </c>
      <c r="H8">
        <f t="shared" si="0"/>
        <v>4.6399999999995334E-3</v>
      </c>
      <c r="J8">
        <f t="shared" si="6"/>
        <v>0.70104000000000077</v>
      </c>
      <c r="K8">
        <f t="shared" si="7"/>
        <v>0.67056000000000004</v>
      </c>
      <c r="M8">
        <f t="shared" si="8"/>
        <v>9.6012000000000004</v>
      </c>
      <c r="N8">
        <f t="shared" si="9"/>
        <v>1.3716000000000008</v>
      </c>
      <c r="P8">
        <v>1.3478000000000001</v>
      </c>
      <c r="Q8">
        <f t="shared" si="2"/>
        <v>-2.3800000000000709E-2</v>
      </c>
      <c r="R8">
        <f t="shared" si="3"/>
        <v>2.3800000000000709E-2</v>
      </c>
    </row>
    <row r="9" spans="1:22" x14ac:dyDescent="0.3">
      <c r="A9">
        <v>33.799999999999997</v>
      </c>
      <c r="B9">
        <v>36.200000000000003</v>
      </c>
      <c r="C9">
        <f t="shared" si="4"/>
        <v>10.302239999999998</v>
      </c>
      <c r="D9">
        <f t="shared" si="5"/>
        <v>1.3715999999999973</v>
      </c>
      <c r="F9">
        <v>1.3229</v>
      </c>
      <c r="G9">
        <f t="shared" si="10"/>
        <v>-4.8699999999997301E-2</v>
      </c>
      <c r="H9">
        <f t="shared" si="0"/>
        <v>4.8699999999997301E-2</v>
      </c>
      <c r="J9">
        <f t="shared" si="6"/>
        <v>0.70103999999999722</v>
      </c>
      <c r="K9">
        <f t="shared" si="7"/>
        <v>0.73152000000000328</v>
      </c>
      <c r="M9">
        <f t="shared" si="8"/>
        <v>11.033760000000001</v>
      </c>
      <c r="N9">
        <f t="shared" si="9"/>
        <v>1.4325600000000005</v>
      </c>
      <c r="P9">
        <v>1.5159</v>
      </c>
      <c r="Q9">
        <f t="shared" si="2"/>
        <v>8.3339999999999526E-2</v>
      </c>
      <c r="R9">
        <f t="shared" si="3"/>
        <v>8.3339999999999526E-2</v>
      </c>
    </row>
    <row r="10" spans="1:22" x14ac:dyDescent="0.3">
      <c r="A10">
        <v>38.4</v>
      </c>
      <c r="B10">
        <v>40.700000000000003</v>
      </c>
      <c r="C10">
        <f t="shared" si="4"/>
        <v>11.704319999999999</v>
      </c>
      <c r="D10">
        <f t="shared" si="5"/>
        <v>1.4020800000000015</v>
      </c>
      <c r="F10">
        <v>1.4930000000000001</v>
      </c>
      <c r="G10">
        <f t="shared" si="10"/>
        <v>9.0919999999998558E-2</v>
      </c>
      <c r="H10">
        <f t="shared" si="0"/>
        <v>9.0919999999998558E-2</v>
      </c>
      <c r="J10">
        <f t="shared" si="6"/>
        <v>0.67055999999999827</v>
      </c>
      <c r="K10">
        <f t="shared" si="7"/>
        <v>0.70104000000000255</v>
      </c>
      <c r="M10">
        <f t="shared" si="8"/>
        <v>12.405360000000002</v>
      </c>
      <c r="N10">
        <f t="shared" si="9"/>
        <v>1.3716000000000008</v>
      </c>
      <c r="P10">
        <v>1.3073999999999999</v>
      </c>
      <c r="Q10">
        <f t="shared" si="2"/>
        <v>-6.4200000000000923E-2</v>
      </c>
      <c r="R10">
        <f t="shared" si="3"/>
        <v>6.4200000000000923E-2</v>
      </c>
    </row>
    <row r="11" spans="1:22" x14ac:dyDescent="0.3">
      <c r="A11">
        <v>43</v>
      </c>
      <c r="B11">
        <v>45.3</v>
      </c>
      <c r="C11">
        <f t="shared" si="4"/>
        <v>13.106400000000001</v>
      </c>
      <c r="D11">
        <f t="shared" si="5"/>
        <v>1.4020800000000015</v>
      </c>
      <c r="F11">
        <v>1.4693000000000001</v>
      </c>
      <c r="G11">
        <f t="shared" si="10"/>
        <v>6.7219999999998503E-2</v>
      </c>
      <c r="H11">
        <f t="shared" si="0"/>
        <v>6.7219999999998503E-2</v>
      </c>
      <c r="J11">
        <f t="shared" si="6"/>
        <v>0.701039999999999</v>
      </c>
      <c r="K11">
        <f t="shared" si="7"/>
        <v>0.701039999999999</v>
      </c>
      <c r="M11">
        <f t="shared" si="8"/>
        <v>13.80744</v>
      </c>
      <c r="N11">
        <f t="shared" si="9"/>
        <v>1.402079999999998</v>
      </c>
      <c r="P11">
        <v>1.4757</v>
      </c>
      <c r="Q11">
        <f t="shared" si="2"/>
        <v>7.3620000000002017E-2</v>
      </c>
      <c r="R11">
        <f t="shared" si="3"/>
        <v>7.3620000000002017E-2</v>
      </c>
    </row>
    <row r="12" spans="1:22" x14ac:dyDescent="0.3">
      <c r="A12">
        <v>47.7</v>
      </c>
      <c r="B12">
        <v>49.9</v>
      </c>
      <c r="C12">
        <f t="shared" si="4"/>
        <v>14.538959999999999</v>
      </c>
      <c r="D12">
        <f t="shared" si="5"/>
        <v>1.4325599999999987</v>
      </c>
      <c r="F12">
        <v>1.4001999999999999</v>
      </c>
      <c r="G12">
        <f t="shared" si="10"/>
        <v>-3.2359999999998834E-2</v>
      </c>
      <c r="H12">
        <f t="shared" si="0"/>
        <v>3.2359999999998834E-2</v>
      </c>
      <c r="J12">
        <f t="shared" si="6"/>
        <v>0.73151999999999973</v>
      </c>
      <c r="K12">
        <f t="shared" si="7"/>
        <v>0.67056000000000004</v>
      </c>
      <c r="M12">
        <f t="shared" si="8"/>
        <v>15.209519999999999</v>
      </c>
      <c r="N12">
        <f t="shared" si="9"/>
        <v>1.4020799999999998</v>
      </c>
      <c r="P12">
        <v>1.2444</v>
      </c>
      <c r="Q12">
        <f t="shared" si="2"/>
        <v>-0.15767999999999982</v>
      </c>
      <c r="R12">
        <f t="shared" si="3"/>
        <v>0.15767999999999982</v>
      </c>
    </row>
    <row r="13" spans="1:22" x14ac:dyDescent="0.3">
      <c r="A13">
        <v>52.3</v>
      </c>
      <c r="B13">
        <v>54.5</v>
      </c>
      <c r="C13">
        <f t="shared" si="4"/>
        <v>15.941039999999999</v>
      </c>
      <c r="D13">
        <f t="shared" si="5"/>
        <v>1.4020799999999998</v>
      </c>
      <c r="F13">
        <v>1.36</v>
      </c>
      <c r="G13">
        <f t="shared" si="10"/>
        <v>-4.2079999999999673E-2</v>
      </c>
      <c r="H13">
        <f t="shared" si="0"/>
        <v>4.2079999999999673E-2</v>
      </c>
      <c r="J13">
        <f t="shared" si="6"/>
        <v>0.73151999999999973</v>
      </c>
      <c r="K13">
        <f t="shared" si="7"/>
        <v>0.67056000000000004</v>
      </c>
      <c r="M13">
        <f t="shared" si="8"/>
        <v>16.611599999999999</v>
      </c>
      <c r="N13">
        <f t="shared" si="9"/>
        <v>1.4020799999999998</v>
      </c>
      <c r="P13">
        <v>1.3345</v>
      </c>
      <c r="Q13">
        <f t="shared" si="2"/>
        <v>-6.7579999999999751E-2</v>
      </c>
      <c r="R13">
        <f t="shared" si="3"/>
        <v>6.7579999999999751E-2</v>
      </c>
    </row>
    <row r="14" spans="1:22" x14ac:dyDescent="0.3">
      <c r="A14">
        <v>56.9</v>
      </c>
      <c r="B14">
        <v>59.3</v>
      </c>
      <c r="C14">
        <f t="shared" si="4"/>
        <v>17.343119999999999</v>
      </c>
      <c r="D14">
        <f t="shared" si="5"/>
        <v>1.4020799999999998</v>
      </c>
      <c r="F14">
        <v>1.5048999999999999</v>
      </c>
      <c r="G14">
        <f t="shared" si="10"/>
        <v>0.10282000000000013</v>
      </c>
      <c r="H14">
        <f t="shared" si="0"/>
        <v>0.10282000000000013</v>
      </c>
      <c r="J14">
        <f t="shared" si="6"/>
        <v>0.73151999999999973</v>
      </c>
      <c r="K14">
        <f t="shared" si="7"/>
        <v>0.73151999999999973</v>
      </c>
      <c r="M14">
        <f t="shared" si="8"/>
        <v>18.074639999999999</v>
      </c>
      <c r="N14">
        <f t="shared" si="9"/>
        <v>1.4630399999999995</v>
      </c>
      <c r="P14">
        <v>1.3451</v>
      </c>
      <c r="Q14">
        <f t="shared" si="2"/>
        <v>-0.11793999999999949</v>
      </c>
      <c r="R14">
        <f t="shared" si="3"/>
        <v>0.11793999999999949</v>
      </c>
    </row>
    <row r="15" spans="1:22" x14ac:dyDescent="0.3">
      <c r="A15">
        <v>61.6</v>
      </c>
      <c r="B15">
        <v>64.099999999999994</v>
      </c>
      <c r="C15">
        <f t="shared" si="4"/>
        <v>18.775680000000001</v>
      </c>
      <c r="D15">
        <f t="shared" si="5"/>
        <v>1.4325600000000023</v>
      </c>
      <c r="F15">
        <v>1.2835000000000001</v>
      </c>
      <c r="G15">
        <f t="shared" si="10"/>
        <v>-0.14906000000000219</v>
      </c>
      <c r="H15">
        <f t="shared" si="0"/>
        <v>0.14906000000000219</v>
      </c>
      <c r="J15">
        <f t="shared" si="6"/>
        <v>0.70104000000000255</v>
      </c>
      <c r="K15">
        <f t="shared" si="7"/>
        <v>0.7619999999999969</v>
      </c>
      <c r="M15">
        <f t="shared" si="8"/>
        <v>19.537679999999998</v>
      </c>
      <c r="N15">
        <f t="shared" si="9"/>
        <v>1.4630399999999995</v>
      </c>
      <c r="P15">
        <v>1.4016999999999999</v>
      </c>
      <c r="Q15">
        <f t="shared" si="2"/>
        <v>-6.1339999999999506E-2</v>
      </c>
      <c r="R15">
        <f t="shared" si="3"/>
        <v>6.1339999999999506E-2</v>
      </c>
    </row>
    <row r="16" spans="1:22" x14ac:dyDescent="0.3">
      <c r="A16">
        <v>66.3</v>
      </c>
      <c r="B16">
        <v>68.599999999999994</v>
      </c>
      <c r="C16">
        <f t="shared" si="4"/>
        <v>20.20824</v>
      </c>
      <c r="D16">
        <f t="shared" si="5"/>
        <v>1.4325599999999987</v>
      </c>
      <c r="F16">
        <v>1.5963000000000001</v>
      </c>
      <c r="G16">
        <f t="shared" si="10"/>
        <v>0.16374000000000133</v>
      </c>
      <c r="H16">
        <f t="shared" si="0"/>
        <v>0.16374000000000133</v>
      </c>
      <c r="J16">
        <f t="shared" si="6"/>
        <v>0.67056000000000182</v>
      </c>
      <c r="K16">
        <f t="shared" si="7"/>
        <v>0.70103999999999544</v>
      </c>
      <c r="M16">
        <f t="shared" si="8"/>
        <v>20.909279999999995</v>
      </c>
      <c r="N16">
        <f t="shared" si="9"/>
        <v>1.3715999999999973</v>
      </c>
      <c r="P16">
        <v>1.3665</v>
      </c>
      <c r="Q16">
        <f t="shared" si="2"/>
        <v>-5.0999999999972179E-3</v>
      </c>
      <c r="R16">
        <f t="shared" si="3"/>
        <v>5.0999999999972179E-3</v>
      </c>
    </row>
    <row r="17" spans="1:19" x14ac:dyDescent="0.3">
      <c r="A17">
        <v>70.900000000000006</v>
      </c>
      <c r="B17">
        <v>73.2</v>
      </c>
      <c r="C17">
        <f t="shared" si="4"/>
        <v>21.610320000000002</v>
      </c>
      <c r="D17">
        <f t="shared" si="5"/>
        <v>1.4020800000000015</v>
      </c>
      <c r="F17">
        <v>1.3335999999999999</v>
      </c>
      <c r="G17">
        <f t="shared" si="10"/>
        <v>-6.8480000000001651E-2</v>
      </c>
      <c r="H17">
        <f t="shared" si="0"/>
        <v>6.8480000000001651E-2</v>
      </c>
      <c r="J17">
        <f t="shared" si="6"/>
        <v>0.7010400000000061</v>
      </c>
      <c r="K17">
        <f t="shared" si="7"/>
        <v>0.701039999999999</v>
      </c>
      <c r="M17">
        <f t="shared" si="8"/>
        <v>22.311360000000001</v>
      </c>
      <c r="N17">
        <f t="shared" si="9"/>
        <v>1.4020800000000051</v>
      </c>
      <c r="P17">
        <v>1.3013999999999999</v>
      </c>
      <c r="Q17">
        <f t="shared" si="2"/>
        <v>-0.10068000000000521</v>
      </c>
      <c r="R17">
        <f t="shared" si="3"/>
        <v>0.10068000000000521</v>
      </c>
    </row>
    <row r="18" spans="1:19" x14ac:dyDescent="0.3">
      <c r="A18">
        <v>75.5</v>
      </c>
      <c r="B18">
        <v>77.7</v>
      </c>
      <c r="C18">
        <f t="shared" si="4"/>
        <v>23.0124</v>
      </c>
      <c r="D18">
        <f t="shared" si="5"/>
        <v>1.402079999999998</v>
      </c>
      <c r="F18">
        <v>1.3354999999999999</v>
      </c>
      <c r="G18">
        <f t="shared" si="10"/>
        <v>-6.6579999999998085E-2</v>
      </c>
      <c r="H18">
        <f t="shared" si="0"/>
        <v>6.6579999999998085E-2</v>
      </c>
      <c r="J18">
        <f t="shared" si="6"/>
        <v>0.701039999999999</v>
      </c>
      <c r="K18">
        <f t="shared" si="7"/>
        <v>0.67056000000000182</v>
      </c>
      <c r="M18">
        <f t="shared" si="8"/>
        <v>23.682960000000001</v>
      </c>
      <c r="N18">
        <f t="shared" si="9"/>
        <v>1.3716000000000008</v>
      </c>
      <c r="P18">
        <v>1.4831000000000001</v>
      </c>
      <c r="Q18">
        <f t="shared" si="2"/>
        <v>0.11149999999999927</v>
      </c>
      <c r="R18">
        <f t="shared" si="3"/>
        <v>0.11149999999999927</v>
      </c>
    </row>
    <row r="19" spans="1:19" x14ac:dyDescent="0.3">
      <c r="A19">
        <v>80</v>
      </c>
      <c r="B19">
        <v>82.2</v>
      </c>
      <c r="C19">
        <f t="shared" si="4"/>
        <v>24.384</v>
      </c>
      <c r="D19">
        <f t="shared" si="5"/>
        <v>1.3716000000000008</v>
      </c>
      <c r="F19">
        <v>1.4483999999999999</v>
      </c>
      <c r="G19">
        <f t="shared" si="10"/>
        <v>7.6799999999999091E-2</v>
      </c>
      <c r="H19">
        <f t="shared" si="0"/>
        <v>7.6799999999999091E-2</v>
      </c>
      <c r="J19">
        <f t="shared" si="6"/>
        <v>0.701039999999999</v>
      </c>
      <c r="K19">
        <f t="shared" si="7"/>
        <v>0.67055999999999827</v>
      </c>
      <c r="M19">
        <f t="shared" si="8"/>
        <v>25.054559999999999</v>
      </c>
      <c r="N19">
        <f t="shared" si="9"/>
        <v>1.3715999999999973</v>
      </c>
      <c r="P19">
        <v>1.2558</v>
      </c>
      <c r="Q19">
        <f t="shared" si="2"/>
        <v>-0.11579999999999724</v>
      </c>
      <c r="R19">
        <f t="shared" si="3"/>
        <v>0.11579999999999724</v>
      </c>
    </row>
    <row r="20" spans="1:19" x14ac:dyDescent="0.3">
      <c r="A20">
        <v>84.5</v>
      </c>
      <c r="B20">
        <v>86.7</v>
      </c>
      <c r="C20">
        <f t="shared" si="4"/>
        <v>25.755600000000001</v>
      </c>
      <c r="D20">
        <f t="shared" si="5"/>
        <v>1.3716000000000008</v>
      </c>
      <c r="F20">
        <v>1.3065</v>
      </c>
      <c r="G20">
        <f t="shared" si="10"/>
        <v>-6.5100000000000824E-2</v>
      </c>
      <c r="H20">
        <f t="shared" si="0"/>
        <v>6.5100000000000824E-2</v>
      </c>
      <c r="J20">
        <f t="shared" si="6"/>
        <v>0.70104000000000255</v>
      </c>
      <c r="K20">
        <f t="shared" si="7"/>
        <v>0.67055999999999827</v>
      </c>
      <c r="M20">
        <f t="shared" si="8"/>
        <v>26.426159999999999</v>
      </c>
      <c r="N20">
        <f t="shared" si="9"/>
        <v>1.3716000000000008</v>
      </c>
      <c r="P20">
        <v>1.5381</v>
      </c>
      <c r="Q20">
        <f t="shared" si="2"/>
        <v>0.1664999999999992</v>
      </c>
      <c r="R20">
        <f t="shared" si="3"/>
        <v>0.1664999999999992</v>
      </c>
    </row>
    <row r="21" spans="1:19" x14ac:dyDescent="0.3">
      <c r="A21">
        <v>88.8</v>
      </c>
      <c r="B21">
        <v>91.1</v>
      </c>
      <c r="C21">
        <f t="shared" si="4"/>
        <v>27.066240000000001</v>
      </c>
      <c r="D21">
        <f t="shared" si="5"/>
        <v>1.3106399999999994</v>
      </c>
      <c r="F21">
        <v>1.3482000000000001</v>
      </c>
      <c r="G21">
        <f t="shared" si="10"/>
        <v>3.7560000000000704E-2</v>
      </c>
      <c r="H21">
        <f t="shared" si="0"/>
        <v>3.7560000000000704E-2</v>
      </c>
      <c r="J21">
        <f t="shared" si="6"/>
        <v>0.64008000000000109</v>
      </c>
      <c r="K21">
        <f t="shared" si="7"/>
        <v>0.701039999999999</v>
      </c>
      <c r="M21">
        <f t="shared" si="8"/>
        <v>27.76728</v>
      </c>
      <c r="N21">
        <f t="shared" si="9"/>
        <v>1.3411200000000001</v>
      </c>
      <c r="P21">
        <v>1.3663000000000001</v>
      </c>
      <c r="Q21">
        <f t="shared" si="2"/>
        <v>2.517999999999998E-2</v>
      </c>
      <c r="R21">
        <f t="shared" si="3"/>
        <v>2.517999999999998E-2</v>
      </c>
    </row>
    <row r="22" spans="1:19" x14ac:dyDescent="0.3">
      <c r="A22">
        <v>93.1</v>
      </c>
      <c r="B22">
        <v>95.2</v>
      </c>
      <c r="C22">
        <f t="shared" si="4"/>
        <v>28.37688</v>
      </c>
      <c r="D22">
        <f t="shared" si="5"/>
        <v>1.3106399999999994</v>
      </c>
      <c r="F22">
        <v>1.2905</v>
      </c>
      <c r="G22">
        <f t="shared" si="10"/>
        <v>-2.0139999999999381E-2</v>
      </c>
      <c r="H22">
        <f t="shared" si="0"/>
        <v>2.0139999999999381E-2</v>
      </c>
      <c r="J22">
        <f t="shared" si="6"/>
        <v>0.60960000000000036</v>
      </c>
      <c r="K22">
        <f t="shared" si="7"/>
        <v>0.64008000000000109</v>
      </c>
      <c r="M22">
        <f t="shared" si="8"/>
        <v>29.016960000000001</v>
      </c>
      <c r="N22">
        <f t="shared" si="9"/>
        <v>1.2496800000000015</v>
      </c>
      <c r="P22">
        <v>1.2887999999999999</v>
      </c>
      <c r="Q22">
        <f t="shared" si="2"/>
        <v>3.9119999999998489E-2</v>
      </c>
      <c r="R22">
        <f t="shared" si="3"/>
        <v>3.9119999999998489E-2</v>
      </c>
    </row>
    <row r="23" spans="1:19" x14ac:dyDescent="0.3">
      <c r="A23">
        <v>97.1</v>
      </c>
      <c r="B23">
        <v>98.9</v>
      </c>
      <c r="C23">
        <f t="shared" si="4"/>
        <v>29.596080000000001</v>
      </c>
      <c r="D23">
        <f t="shared" si="5"/>
        <v>1.2192000000000007</v>
      </c>
      <c r="F23">
        <v>1.3263</v>
      </c>
      <c r="G23">
        <f t="shared" si="10"/>
        <v>0.10709999999999931</v>
      </c>
      <c r="H23">
        <f t="shared" si="0"/>
        <v>0.10709999999999931</v>
      </c>
      <c r="J23">
        <f t="shared" si="6"/>
        <v>0.57911999999999964</v>
      </c>
      <c r="M23">
        <f t="shared" si="8"/>
        <v>30.14472</v>
      </c>
      <c r="N23">
        <f t="shared" si="9"/>
        <v>1.1277599999999985</v>
      </c>
      <c r="P23">
        <v>1.5044999999999999</v>
      </c>
      <c r="Q23">
        <f t="shared" si="2"/>
        <v>0.37674000000000141</v>
      </c>
      <c r="R23">
        <f t="shared" si="3"/>
        <v>0.37674000000000141</v>
      </c>
    </row>
    <row r="24" spans="1:19" x14ac:dyDescent="0.3">
      <c r="A24">
        <v>100</v>
      </c>
      <c r="B24">
        <v>100</v>
      </c>
      <c r="C24">
        <f t="shared" si="4"/>
        <v>30.48</v>
      </c>
      <c r="D24">
        <f t="shared" si="5"/>
        <v>0.88391999999999982</v>
      </c>
      <c r="F24">
        <v>0.94310000000000005</v>
      </c>
      <c r="G24">
        <f t="shared" si="10"/>
        <v>5.9180000000000232E-2</v>
      </c>
      <c r="H24">
        <f t="shared" si="0"/>
        <v>5.9180000000000232E-2</v>
      </c>
      <c r="M24">
        <f t="shared" si="8"/>
        <v>30.48</v>
      </c>
      <c r="N24">
        <f t="shared" si="9"/>
        <v>0.33528000000000091</v>
      </c>
      <c r="P24">
        <v>0.49909999999999999</v>
      </c>
      <c r="Q24">
        <f t="shared" si="2"/>
        <v>0.16381999999999908</v>
      </c>
      <c r="R24">
        <f t="shared" si="3"/>
        <v>0.16381999999999908</v>
      </c>
    </row>
    <row r="25" spans="1:19" x14ac:dyDescent="0.3">
      <c r="C25">
        <f t="shared" si="4"/>
        <v>0</v>
      </c>
      <c r="D25">
        <f t="shared" si="5"/>
        <v>-30.48</v>
      </c>
      <c r="M25">
        <f t="shared" si="8"/>
        <v>0</v>
      </c>
      <c r="N25">
        <f t="shared" si="9"/>
        <v>-30.48</v>
      </c>
      <c r="R25">
        <f t="shared" si="3"/>
        <v>30.48</v>
      </c>
    </row>
    <row r="26" spans="1:19" x14ac:dyDescent="0.3">
      <c r="C26">
        <f t="shared" si="4"/>
        <v>0</v>
      </c>
      <c r="D26">
        <f t="shared" si="5"/>
        <v>0</v>
      </c>
      <c r="M26">
        <f t="shared" si="8"/>
        <v>0</v>
      </c>
      <c r="N26">
        <f t="shared" si="9"/>
        <v>0</v>
      </c>
      <c r="R26">
        <f t="shared" si="3"/>
        <v>0</v>
      </c>
    </row>
    <row r="27" spans="1:19" x14ac:dyDescent="0.3">
      <c r="C27">
        <f>CONVERT(A27,"ft","m")</f>
        <v>0</v>
      </c>
      <c r="D27">
        <f t="shared" ref="D27" si="11">C27-C28</f>
        <v>0</v>
      </c>
      <c r="M27">
        <f t="shared" si="8"/>
        <v>0</v>
      </c>
      <c r="N27">
        <f t="shared" si="9"/>
        <v>0</v>
      </c>
    </row>
    <row r="28" spans="1:19" x14ac:dyDescent="0.3">
      <c r="H28" t="s">
        <v>22</v>
      </c>
      <c r="I28" t="s">
        <v>46</v>
      </c>
      <c r="M28">
        <f t="shared" si="8"/>
        <v>0</v>
      </c>
      <c r="N28">
        <f t="shared" si="9"/>
        <v>0</v>
      </c>
    </row>
    <row r="30" spans="1:19" x14ac:dyDescent="0.3">
      <c r="C30" s="1" t="s">
        <v>26</v>
      </c>
      <c r="D30" s="1" t="s">
        <v>27</v>
      </c>
      <c r="H30" t="s">
        <v>16</v>
      </c>
      <c r="R30" t="s">
        <v>15</v>
      </c>
    </row>
    <row r="31" spans="1:19" x14ac:dyDescent="0.3">
      <c r="C31" t="s">
        <v>32</v>
      </c>
      <c r="D31" t="s">
        <v>33</v>
      </c>
      <c r="H31">
        <v>9.5</v>
      </c>
      <c r="I31">
        <v>10</v>
      </c>
      <c r="R31">
        <v>8.9</v>
      </c>
      <c r="S31">
        <v>10.199999999999999</v>
      </c>
    </row>
    <row r="34" spans="9:19" x14ac:dyDescent="0.3">
      <c r="I34">
        <v>10</v>
      </c>
      <c r="S34">
        <v>9.1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zoomScale="70" zoomScaleNormal="70" workbookViewId="0">
      <selection activeCell="N37" sqref="N37"/>
    </sheetView>
  </sheetViews>
  <sheetFormatPr defaultRowHeight="14.4" x14ac:dyDescent="0.3"/>
  <cols>
    <col min="1" max="1" width="13.109375" bestFit="1" customWidth="1"/>
    <col min="2" max="2" width="12.109375" bestFit="1" customWidth="1"/>
    <col min="3" max="3" width="21.5546875" bestFit="1" customWidth="1"/>
    <col min="4" max="4" width="13.44140625" bestFit="1" customWidth="1"/>
    <col min="6" max="6" width="16.88671875" bestFit="1" customWidth="1"/>
    <col min="7" max="7" width="17.88671875" customWidth="1"/>
    <col min="13" max="13" width="13.33203125" bestFit="1" customWidth="1"/>
    <col min="14" max="14" width="13.44140625" bestFit="1" customWidth="1"/>
    <col min="16" max="16" width="13.5546875" bestFit="1" customWidth="1"/>
    <col min="18" max="18" width="11.33203125" bestFit="1" customWidth="1"/>
    <col min="21" max="21" width="13.5546875" bestFit="1" customWidth="1"/>
    <col min="22" max="22" width="12.33203125" bestFit="1" customWidth="1"/>
  </cols>
  <sheetData>
    <row r="1" spans="1:22" s="1" customFormat="1" x14ac:dyDescent="0.3">
      <c r="A1" s="1" t="s">
        <v>0</v>
      </c>
      <c r="B1" s="1" t="s">
        <v>1</v>
      </c>
      <c r="C1" s="1" t="s">
        <v>3</v>
      </c>
      <c r="D1" s="1" t="s">
        <v>4</v>
      </c>
      <c r="F1" s="1" t="s">
        <v>2</v>
      </c>
      <c r="G1" s="1" t="s">
        <v>14</v>
      </c>
      <c r="H1" s="1" t="s">
        <v>6</v>
      </c>
      <c r="J1" s="1" t="s">
        <v>7</v>
      </c>
      <c r="K1" s="1" t="s">
        <v>8</v>
      </c>
      <c r="M1" s="1" t="s">
        <v>9</v>
      </c>
      <c r="N1" s="1" t="s">
        <v>10</v>
      </c>
      <c r="P1" s="1" t="s">
        <v>11</v>
      </c>
      <c r="R1" s="1" t="s">
        <v>5</v>
      </c>
      <c r="U1" s="1" t="s">
        <v>12</v>
      </c>
      <c r="V1" s="1" t="s">
        <v>13</v>
      </c>
    </row>
    <row r="2" spans="1:22" x14ac:dyDescent="0.3">
      <c r="A2">
        <v>4.25</v>
      </c>
      <c r="B2">
        <v>2.2000000000000002</v>
      </c>
      <c r="C2">
        <f>CONVERT(A2,"ft","m")</f>
        <v>1.2954000000000001</v>
      </c>
      <c r="D2">
        <v>0.64007999999999998</v>
      </c>
      <c r="F2">
        <v>1.1584000000000001</v>
      </c>
      <c r="G2">
        <f>F2</f>
        <v>1.1584000000000001</v>
      </c>
      <c r="H2">
        <f>ABS(F2-D2)</f>
        <v>0.51832000000000011</v>
      </c>
      <c r="J2">
        <f>C2</f>
        <v>1.2954000000000001</v>
      </c>
      <c r="K2">
        <f>M2-C2</f>
        <v>-0.62484000000000006</v>
      </c>
      <c r="M2">
        <f>CONVERT(B2,"ft","m")</f>
        <v>0.67056000000000004</v>
      </c>
      <c r="N2">
        <v>1.31064</v>
      </c>
      <c r="P2">
        <v>0.65669999999999995</v>
      </c>
      <c r="R2">
        <f>ABS(P2-N2)</f>
        <v>0.65394000000000008</v>
      </c>
      <c r="U2">
        <f>F2</f>
        <v>1.1584000000000001</v>
      </c>
      <c r="V2">
        <f>P2-F2</f>
        <v>-0.50170000000000015</v>
      </c>
    </row>
    <row r="3" spans="1:22" x14ac:dyDescent="0.3">
      <c r="A3">
        <v>8.6</v>
      </c>
      <c r="B3">
        <v>6.5</v>
      </c>
      <c r="C3">
        <f>CONVERT(A3,"ft","m")</f>
        <v>2.6212800000000001</v>
      </c>
      <c r="D3">
        <f>C3-C2</f>
        <v>1.3258799999999999</v>
      </c>
      <c r="F3">
        <v>1.3414999999999999</v>
      </c>
      <c r="G3">
        <f>F2+F3</f>
        <v>2.4999000000000002</v>
      </c>
      <c r="H3">
        <f t="shared" ref="H3:H26" si="0">ABS(F3-D3)</f>
        <v>1.5619999999999967E-2</v>
      </c>
      <c r="J3">
        <f>C3-M2</f>
        <v>1.95072</v>
      </c>
      <c r="K3">
        <f>M3-C3</f>
        <v>-0.64007999999999998</v>
      </c>
      <c r="M3">
        <f>CONVERT(B3,"ft","m")</f>
        <v>1.9812000000000001</v>
      </c>
      <c r="N3">
        <f t="shared" ref="N3" si="1">M3-M2</f>
        <v>1.31064</v>
      </c>
      <c r="P3">
        <v>1.3029999999999999</v>
      </c>
      <c r="R3">
        <f t="shared" ref="R3:R27" si="2">ABS(P3-N3)</f>
        <v>7.6400000000000912E-3</v>
      </c>
    </row>
    <row r="4" spans="1:22" x14ac:dyDescent="0.3">
      <c r="A4">
        <v>13.2</v>
      </c>
      <c r="B4">
        <v>10.8</v>
      </c>
      <c r="C4">
        <f t="shared" ref="C4:C26" si="3">CONVERT(A4,"ft","m")</f>
        <v>4.0233600000000003</v>
      </c>
      <c r="D4">
        <f t="shared" ref="D4:D26" si="4">C4-C3</f>
        <v>1.4020800000000002</v>
      </c>
      <c r="F4">
        <v>1.4198999999999999</v>
      </c>
      <c r="G4">
        <f>F2+F3+F4</f>
        <v>3.9198000000000004</v>
      </c>
      <c r="H4">
        <f t="shared" si="0"/>
        <v>1.7819999999999725E-2</v>
      </c>
      <c r="J4">
        <f t="shared" ref="J4:J23" si="5">C4-M3</f>
        <v>2.04216</v>
      </c>
      <c r="K4">
        <f t="shared" ref="K4:K22" si="6">M4-C4</f>
        <v>-0.73151999999999973</v>
      </c>
      <c r="M4">
        <f t="shared" ref="M4:M26" si="7">CONVERT(B4,"ft","m")</f>
        <v>3.2918400000000005</v>
      </c>
      <c r="N4">
        <f t="shared" ref="N4:N26" si="8">M4-M3</f>
        <v>1.3106400000000005</v>
      </c>
      <c r="P4">
        <v>1.3642000000000001</v>
      </c>
      <c r="R4">
        <f t="shared" si="2"/>
        <v>5.3559999999999608E-2</v>
      </c>
    </row>
    <row r="5" spans="1:22" x14ac:dyDescent="0.3">
      <c r="A5">
        <v>17.600000000000001</v>
      </c>
      <c r="B5">
        <v>15.5</v>
      </c>
      <c r="C5">
        <f t="shared" si="3"/>
        <v>5.3644800000000004</v>
      </c>
      <c r="D5">
        <f t="shared" si="4"/>
        <v>1.3411200000000001</v>
      </c>
      <c r="F5">
        <v>1.4281999999999999</v>
      </c>
      <c r="G5">
        <f>F2+F3+F4+F5</f>
        <v>5.3480000000000008</v>
      </c>
      <c r="H5">
        <f t="shared" si="0"/>
        <v>8.7079999999999824E-2</v>
      </c>
      <c r="J5">
        <f t="shared" si="5"/>
        <v>2.0726399999999998</v>
      </c>
      <c r="K5">
        <f t="shared" si="6"/>
        <v>-0.6400800000000002</v>
      </c>
      <c r="M5">
        <f t="shared" si="7"/>
        <v>4.7244000000000002</v>
      </c>
      <c r="N5">
        <f t="shared" si="8"/>
        <v>1.4325599999999996</v>
      </c>
      <c r="P5">
        <v>1.3737999999999999</v>
      </c>
      <c r="R5">
        <f t="shared" si="2"/>
        <v>5.8759999999999701E-2</v>
      </c>
    </row>
    <row r="6" spans="1:22" x14ac:dyDescent="0.3">
      <c r="A6">
        <v>22.2</v>
      </c>
      <c r="B6">
        <v>20</v>
      </c>
      <c r="C6">
        <f t="shared" si="3"/>
        <v>6.7665600000000001</v>
      </c>
      <c r="D6">
        <f t="shared" si="4"/>
        <v>1.4020799999999998</v>
      </c>
      <c r="F6">
        <v>1.3317000000000001</v>
      </c>
      <c r="H6">
        <f t="shared" si="0"/>
        <v>7.0379999999999665E-2</v>
      </c>
      <c r="J6">
        <f t="shared" si="5"/>
        <v>2.04216</v>
      </c>
      <c r="K6">
        <f t="shared" si="6"/>
        <v>-0.67056000000000004</v>
      </c>
      <c r="M6">
        <f t="shared" si="7"/>
        <v>6.0960000000000001</v>
      </c>
      <c r="N6">
        <f t="shared" si="8"/>
        <v>1.3715999999999999</v>
      </c>
      <c r="P6">
        <v>1.3566</v>
      </c>
      <c r="R6">
        <f t="shared" si="2"/>
        <v>1.4999999999999902E-2</v>
      </c>
    </row>
    <row r="7" spans="1:22" x14ac:dyDescent="0.3">
      <c r="A7">
        <v>26.8</v>
      </c>
      <c r="B7">
        <v>24.6</v>
      </c>
      <c r="C7">
        <f t="shared" si="3"/>
        <v>8.1686399999999999</v>
      </c>
      <c r="D7">
        <f t="shared" si="4"/>
        <v>1.4020799999999998</v>
      </c>
      <c r="F7">
        <v>1.3755999999999999</v>
      </c>
      <c r="H7">
        <f t="shared" si="0"/>
        <v>2.6479999999999837E-2</v>
      </c>
      <c r="J7">
        <f t="shared" si="5"/>
        <v>2.0726399999999998</v>
      </c>
      <c r="K7">
        <f t="shared" si="6"/>
        <v>-0.67056000000000004</v>
      </c>
      <c r="M7">
        <f t="shared" si="7"/>
        <v>7.4980799999999999</v>
      </c>
      <c r="N7">
        <f t="shared" si="8"/>
        <v>1.4020799999999998</v>
      </c>
      <c r="P7">
        <v>1.2230000000000001</v>
      </c>
      <c r="R7">
        <f t="shared" si="2"/>
        <v>0.17907999999999968</v>
      </c>
    </row>
    <row r="8" spans="1:22" x14ac:dyDescent="0.3">
      <c r="A8">
        <v>31.3</v>
      </c>
      <c r="B8">
        <v>29</v>
      </c>
      <c r="C8">
        <f t="shared" si="3"/>
        <v>9.5402400000000007</v>
      </c>
      <c r="D8">
        <f t="shared" si="4"/>
        <v>1.3716000000000008</v>
      </c>
      <c r="F8">
        <v>1.2523</v>
      </c>
      <c r="H8">
        <f t="shared" si="0"/>
        <v>0.11930000000000085</v>
      </c>
      <c r="J8">
        <f t="shared" si="5"/>
        <v>2.0421600000000009</v>
      </c>
      <c r="K8">
        <f t="shared" si="6"/>
        <v>-0.70104000000000077</v>
      </c>
      <c r="M8">
        <f t="shared" si="7"/>
        <v>8.8391999999999999</v>
      </c>
      <c r="N8">
        <f t="shared" si="8"/>
        <v>1.3411200000000001</v>
      </c>
      <c r="P8">
        <v>1.2907999999999999</v>
      </c>
      <c r="R8">
        <f t="shared" si="2"/>
        <v>5.0320000000000142E-2</v>
      </c>
    </row>
    <row r="9" spans="1:22" x14ac:dyDescent="0.3">
      <c r="A9">
        <v>35.700000000000003</v>
      </c>
      <c r="B9">
        <v>33.4</v>
      </c>
      <c r="C9">
        <f t="shared" si="3"/>
        <v>10.881360000000001</v>
      </c>
      <c r="D9">
        <f t="shared" si="4"/>
        <v>1.3411200000000001</v>
      </c>
      <c r="F9">
        <v>1.3275999999999999</v>
      </c>
      <c r="H9">
        <f t="shared" si="0"/>
        <v>1.3520000000000199E-2</v>
      </c>
      <c r="J9">
        <f t="shared" si="5"/>
        <v>2.0421600000000009</v>
      </c>
      <c r="K9">
        <f t="shared" si="6"/>
        <v>-0.70104000000000077</v>
      </c>
      <c r="M9">
        <f t="shared" si="7"/>
        <v>10.18032</v>
      </c>
      <c r="N9">
        <f t="shared" si="8"/>
        <v>1.3411200000000001</v>
      </c>
      <c r="P9">
        <v>1.3069999999999999</v>
      </c>
      <c r="R9">
        <f t="shared" si="2"/>
        <v>3.412000000000015E-2</v>
      </c>
    </row>
    <row r="10" spans="1:22" x14ac:dyDescent="0.3">
      <c r="A10">
        <v>40.200000000000003</v>
      </c>
      <c r="B10">
        <v>37.9</v>
      </c>
      <c r="C10">
        <f t="shared" si="3"/>
        <v>12.252960000000002</v>
      </c>
      <c r="D10">
        <f t="shared" si="4"/>
        <v>1.3716000000000008</v>
      </c>
      <c r="F10">
        <v>1.2830999999999999</v>
      </c>
      <c r="H10">
        <f t="shared" si="0"/>
        <v>8.8500000000000911E-2</v>
      </c>
      <c r="J10">
        <f t="shared" si="5"/>
        <v>2.0726400000000016</v>
      </c>
      <c r="K10">
        <f t="shared" si="6"/>
        <v>-0.70104000000000077</v>
      </c>
      <c r="M10">
        <f t="shared" si="7"/>
        <v>11.551920000000001</v>
      </c>
      <c r="N10">
        <f t="shared" si="8"/>
        <v>1.3716000000000008</v>
      </c>
      <c r="P10">
        <v>1.4430000000000001</v>
      </c>
      <c r="R10">
        <f t="shared" si="2"/>
        <v>7.1399999999999242E-2</v>
      </c>
    </row>
    <row r="11" spans="1:22" x14ac:dyDescent="0.3">
      <c r="A11">
        <v>44.7</v>
      </c>
      <c r="B11">
        <v>42.5</v>
      </c>
      <c r="C11">
        <f t="shared" si="3"/>
        <v>13.624560000000001</v>
      </c>
      <c r="D11">
        <f t="shared" si="4"/>
        <v>1.371599999999999</v>
      </c>
      <c r="F11">
        <v>1.2064999999999999</v>
      </c>
      <c r="H11">
        <f t="shared" si="0"/>
        <v>0.16509999999999914</v>
      </c>
      <c r="J11">
        <f t="shared" si="5"/>
        <v>2.0726399999999998</v>
      </c>
      <c r="K11">
        <f t="shared" si="6"/>
        <v>-0.67056000000000004</v>
      </c>
      <c r="M11">
        <f t="shared" si="7"/>
        <v>12.954000000000001</v>
      </c>
      <c r="N11">
        <f t="shared" si="8"/>
        <v>1.4020799999999998</v>
      </c>
      <c r="P11">
        <v>1.4799</v>
      </c>
      <c r="R11">
        <f t="shared" si="2"/>
        <v>7.7820000000000222E-2</v>
      </c>
    </row>
    <row r="12" spans="1:22" x14ac:dyDescent="0.3">
      <c r="A12">
        <v>49.1</v>
      </c>
      <c r="B12">
        <v>46.9</v>
      </c>
      <c r="C12">
        <f t="shared" si="3"/>
        <v>14.965680000000001</v>
      </c>
      <c r="D12">
        <f t="shared" si="4"/>
        <v>1.3411200000000001</v>
      </c>
      <c r="F12">
        <v>1.3775999999999999</v>
      </c>
      <c r="H12">
        <f t="shared" si="0"/>
        <v>3.6479999999999846E-2</v>
      </c>
      <c r="J12">
        <f t="shared" si="5"/>
        <v>2.0116800000000001</v>
      </c>
      <c r="K12">
        <f t="shared" si="6"/>
        <v>-0.67056000000000004</v>
      </c>
      <c r="M12">
        <f t="shared" si="7"/>
        <v>14.295120000000001</v>
      </c>
      <c r="N12">
        <f t="shared" si="8"/>
        <v>1.3411200000000001</v>
      </c>
      <c r="P12">
        <v>1.3331</v>
      </c>
      <c r="R12">
        <f t="shared" si="2"/>
        <v>8.0200000000001381E-3</v>
      </c>
    </row>
    <row r="13" spans="1:22" x14ac:dyDescent="0.3">
      <c r="A13">
        <v>53.4</v>
      </c>
      <c r="B13">
        <v>51.3</v>
      </c>
      <c r="C13">
        <f t="shared" si="3"/>
        <v>16.276319999999998</v>
      </c>
      <c r="D13">
        <f t="shared" si="4"/>
        <v>1.3106399999999976</v>
      </c>
      <c r="F13">
        <v>1.3149</v>
      </c>
      <c r="H13">
        <f t="shared" si="0"/>
        <v>4.260000000002373E-3</v>
      </c>
      <c r="J13">
        <f t="shared" si="5"/>
        <v>1.9811999999999976</v>
      </c>
      <c r="K13">
        <f t="shared" si="6"/>
        <v>-0.64007999999999754</v>
      </c>
      <c r="M13">
        <f t="shared" si="7"/>
        <v>15.636240000000001</v>
      </c>
      <c r="N13">
        <f t="shared" si="8"/>
        <v>1.3411200000000001</v>
      </c>
      <c r="P13">
        <v>1.3085</v>
      </c>
      <c r="R13">
        <f t="shared" si="2"/>
        <v>3.2620000000000093E-2</v>
      </c>
    </row>
    <row r="14" spans="1:22" x14ac:dyDescent="0.3">
      <c r="A14">
        <v>57.9</v>
      </c>
      <c r="B14">
        <v>55.6</v>
      </c>
      <c r="C14">
        <f t="shared" si="3"/>
        <v>17.647919999999999</v>
      </c>
      <c r="D14">
        <f t="shared" si="4"/>
        <v>1.3716000000000008</v>
      </c>
      <c r="F14">
        <v>1.3811</v>
      </c>
      <c r="H14">
        <f t="shared" si="0"/>
        <v>9.4999999999991758E-3</v>
      </c>
      <c r="J14">
        <f t="shared" si="5"/>
        <v>2.0116799999999984</v>
      </c>
      <c r="K14">
        <f t="shared" si="6"/>
        <v>-0.701039999999999</v>
      </c>
      <c r="M14">
        <f t="shared" si="7"/>
        <v>16.94688</v>
      </c>
      <c r="N14">
        <f t="shared" si="8"/>
        <v>1.3106399999999994</v>
      </c>
      <c r="P14">
        <v>1.2965</v>
      </c>
      <c r="R14">
        <f t="shared" si="2"/>
        <v>1.4139999999999375E-2</v>
      </c>
    </row>
    <row r="15" spans="1:22" x14ac:dyDescent="0.3">
      <c r="A15">
        <v>61.3</v>
      </c>
      <c r="B15">
        <v>60.1</v>
      </c>
      <c r="C15">
        <f t="shared" si="3"/>
        <v>18.684239999999999</v>
      </c>
      <c r="D15">
        <f t="shared" si="4"/>
        <v>1.0363199999999999</v>
      </c>
      <c r="F15">
        <v>1.3447</v>
      </c>
      <c r="H15">
        <f t="shared" si="0"/>
        <v>0.3083800000000001</v>
      </c>
      <c r="J15">
        <f t="shared" si="5"/>
        <v>1.7373599999999989</v>
      </c>
      <c r="K15">
        <f t="shared" si="6"/>
        <v>-0.36575999999999809</v>
      </c>
      <c r="M15">
        <f t="shared" si="7"/>
        <v>18.318480000000001</v>
      </c>
      <c r="N15">
        <f t="shared" si="8"/>
        <v>1.3716000000000008</v>
      </c>
      <c r="P15">
        <v>1.3652</v>
      </c>
      <c r="R15">
        <f t="shared" si="2"/>
        <v>6.4000000000008495E-3</v>
      </c>
    </row>
    <row r="16" spans="1:22" x14ac:dyDescent="0.3">
      <c r="A16">
        <v>66.900000000000006</v>
      </c>
      <c r="B16">
        <v>64.7</v>
      </c>
      <c r="C16">
        <f t="shared" si="3"/>
        <v>20.391120000000004</v>
      </c>
      <c r="D16">
        <f t="shared" si="4"/>
        <v>1.7068800000000053</v>
      </c>
      <c r="F16">
        <v>1.2974000000000001</v>
      </c>
      <c r="H16">
        <f t="shared" si="0"/>
        <v>0.40948000000000517</v>
      </c>
      <c r="J16">
        <f t="shared" si="5"/>
        <v>2.0726400000000034</v>
      </c>
      <c r="K16">
        <f t="shared" si="6"/>
        <v>-0.67056000000000537</v>
      </c>
      <c r="M16">
        <f t="shared" si="7"/>
        <v>19.720559999999999</v>
      </c>
      <c r="N16">
        <f t="shared" si="8"/>
        <v>1.402079999999998</v>
      </c>
      <c r="P16">
        <v>1.3788</v>
      </c>
      <c r="R16">
        <f t="shared" si="2"/>
        <v>2.3279999999997969E-2</v>
      </c>
    </row>
    <row r="17" spans="1:19" x14ac:dyDescent="0.3">
      <c r="A17">
        <v>71.3</v>
      </c>
      <c r="B17">
        <v>69.099999999999994</v>
      </c>
      <c r="C17">
        <f t="shared" si="3"/>
        <v>21.732240000000001</v>
      </c>
      <c r="D17">
        <f t="shared" si="4"/>
        <v>1.3411199999999965</v>
      </c>
      <c r="F17">
        <v>1.3239000000000001</v>
      </c>
      <c r="H17">
        <f t="shared" si="0"/>
        <v>1.721999999999646E-2</v>
      </c>
      <c r="J17">
        <f t="shared" si="5"/>
        <v>2.0116800000000019</v>
      </c>
      <c r="K17">
        <f t="shared" si="6"/>
        <v>-0.67056000000000537</v>
      </c>
      <c r="M17">
        <f t="shared" si="7"/>
        <v>21.061679999999996</v>
      </c>
      <c r="N17">
        <f t="shared" si="8"/>
        <v>1.3411199999999965</v>
      </c>
      <c r="P17">
        <v>1.3293999999999999</v>
      </c>
      <c r="R17">
        <f t="shared" si="2"/>
        <v>1.1719999999996622E-2</v>
      </c>
    </row>
    <row r="18" spans="1:19" x14ac:dyDescent="0.3">
      <c r="A18">
        <v>75.7</v>
      </c>
      <c r="B18">
        <v>73.5</v>
      </c>
      <c r="C18">
        <f t="shared" si="3"/>
        <v>23.073360000000001</v>
      </c>
      <c r="D18">
        <f t="shared" si="4"/>
        <v>1.3411200000000001</v>
      </c>
      <c r="F18">
        <v>1.4544999999999999</v>
      </c>
      <c r="H18">
        <f t="shared" si="0"/>
        <v>0.11337999999999981</v>
      </c>
      <c r="J18">
        <f t="shared" si="5"/>
        <v>2.0116800000000055</v>
      </c>
      <c r="K18">
        <f t="shared" si="6"/>
        <v>-0.67056000000000182</v>
      </c>
      <c r="M18">
        <f t="shared" si="7"/>
        <v>22.402799999999999</v>
      </c>
      <c r="N18">
        <f t="shared" si="8"/>
        <v>1.3411200000000036</v>
      </c>
      <c r="P18">
        <v>1.3080000000000001</v>
      </c>
      <c r="R18">
        <f t="shared" si="2"/>
        <v>3.3120000000003591E-2</v>
      </c>
    </row>
    <row r="19" spans="1:19" x14ac:dyDescent="0.3">
      <c r="A19">
        <v>80</v>
      </c>
      <c r="B19">
        <v>78</v>
      </c>
      <c r="C19">
        <f t="shared" si="3"/>
        <v>24.384</v>
      </c>
      <c r="D19">
        <f t="shared" si="4"/>
        <v>1.3106399999999994</v>
      </c>
      <c r="F19">
        <v>1.2810999999999999</v>
      </c>
      <c r="H19">
        <f t="shared" si="0"/>
        <v>2.9539999999999456E-2</v>
      </c>
      <c r="J19">
        <f t="shared" si="5"/>
        <v>1.9812000000000012</v>
      </c>
      <c r="K19">
        <f t="shared" si="6"/>
        <v>-0.60960000000000036</v>
      </c>
      <c r="M19">
        <f t="shared" si="7"/>
        <v>23.7744</v>
      </c>
      <c r="N19">
        <f t="shared" si="8"/>
        <v>1.3716000000000008</v>
      </c>
      <c r="P19">
        <v>1.3652</v>
      </c>
      <c r="R19">
        <f t="shared" si="2"/>
        <v>6.4000000000008495E-3</v>
      </c>
    </row>
    <row r="20" spans="1:19" x14ac:dyDescent="0.3">
      <c r="A20">
        <v>84.4</v>
      </c>
      <c r="B20">
        <v>82.2</v>
      </c>
      <c r="C20">
        <f t="shared" si="3"/>
        <v>25.725120000000004</v>
      </c>
      <c r="D20">
        <f t="shared" si="4"/>
        <v>1.3411200000000036</v>
      </c>
      <c r="F20">
        <v>1.3754</v>
      </c>
      <c r="H20">
        <f t="shared" si="0"/>
        <v>3.4279999999996313E-2</v>
      </c>
      <c r="J20">
        <f t="shared" si="5"/>
        <v>1.950720000000004</v>
      </c>
      <c r="K20">
        <f t="shared" si="6"/>
        <v>-0.67056000000000537</v>
      </c>
      <c r="M20">
        <f t="shared" si="7"/>
        <v>25.054559999999999</v>
      </c>
      <c r="N20">
        <f t="shared" si="8"/>
        <v>1.2801599999999986</v>
      </c>
      <c r="P20">
        <v>1.409</v>
      </c>
      <c r="R20">
        <f t="shared" si="2"/>
        <v>0.1288400000000014</v>
      </c>
    </row>
    <row r="21" spans="1:19" x14ac:dyDescent="0.3">
      <c r="A21">
        <v>88.7</v>
      </c>
      <c r="B21">
        <v>86.7</v>
      </c>
      <c r="C21">
        <f t="shared" si="3"/>
        <v>27.03576</v>
      </c>
      <c r="D21">
        <f t="shared" si="4"/>
        <v>1.3106399999999958</v>
      </c>
      <c r="F21">
        <v>1.3869</v>
      </c>
      <c r="H21">
        <f t="shared" si="0"/>
        <v>7.6260000000004213E-2</v>
      </c>
      <c r="J21">
        <f t="shared" si="5"/>
        <v>1.9812000000000012</v>
      </c>
      <c r="K21">
        <f t="shared" si="6"/>
        <v>-0.60960000000000036</v>
      </c>
      <c r="M21">
        <f t="shared" si="7"/>
        <v>26.426159999999999</v>
      </c>
      <c r="N21">
        <f t="shared" si="8"/>
        <v>1.3716000000000008</v>
      </c>
      <c r="P21">
        <v>1.341</v>
      </c>
      <c r="R21">
        <f t="shared" si="2"/>
        <v>3.0600000000000849E-2</v>
      </c>
    </row>
    <row r="22" spans="1:19" x14ac:dyDescent="0.3">
      <c r="A22">
        <v>93</v>
      </c>
      <c r="B22">
        <v>90.9</v>
      </c>
      <c r="C22">
        <f t="shared" si="3"/>
        <v>28.346399999999999</v>
      </c>
      <c r="D22">
        <f t="shared" si="4"/>
        <v>1.3106399999999994</v>
      </c>
      <c r="F22">
        <v>1.3485</v>
      </c>
      <c r="H22">
        <f t="shared" si="0"/>
        <v>3.7860000000000671E-2</v>
      </c>
      <c r="J22">
        <f t="shared" si="5"/>
        <v>1.9202399999999997</v>
      </c>
      <c r="K22">
        <f t="shared" si="6"/>
        <v>-0.64007999999999754</v>
      </c>
      <c r="M22">
        <f t="shared" si="7"/>
        <v>27.706320000000002</v>
      </c>
      <c r="N22">
        <f t="shared" si="8"/>
        <v>1.2801600000000022</v>
      </c>
      <c r="P22">
        <v>1.357</v>
      </c>
      <c r="R22">
        <f t="shared" si="2"/>
        <v>7.6839999999997799E-2</v>
      </c>
    </row>
    <row r="23" spans="1:19" x14ac:dyDescent="0.3">
      <c r="A23">
        <v>96.9</v>
      </c>
      <c r="B23">
        <v>95</v>
      </c>
      <c r="C23">
        <f t="shared" si="3"/>
        <v>29.535119999999999</v>
      </c>
      <c r="D23">
        <f t="shared" si="4"/>
        <v>1.18872</v>
      </c>
      <c r="F23">
        <v>1.4266000000000001</v>
      </c>
      <c r="H23">
        <f t="shared" si="0"/>
        <v>0.23788000000000009</v>
      </c>
      <c r="J23">
        <f t="shared" si="5"/>
        <v>1.8287999999999975</v>
      </c>
      <c r="M23">
        <f t="shared" si="7"/>
        <v>28.956</v>
      </c>
      <c r="N23">
        <f t="shared" si="8"/>
        <v>1.2496799999999979</v>
      </c>
      <c r="P23">
        <v>1.2078</v>
      </c>
      <c r="R23">
        <f t="shared" si="2"/>
        <v>4.1879999999997919E-2</v>
      </c>
    </row>
    <row r="24" spans="1:19" x14ac:dyDescent="0.3">
      <c r="A24">
        <v>100</v>
      </c>
      <c r="B24">
        <v>98.7</v>
      </c>
      <c r="C24">
        <f t="shared" si="3"/>
        <v>30.48</v>
      </c>
      <c r="D24">
        <f t="shared" si="4"/>
        <v>0.94488000000000127</v>
      </c>
      <c r="F24">
        <v>1.0426</v>
      </c>
      <c r="H24">
        <f t="shared" si="0"/>
        <v>9.7719999999998697E-2</v>
      </c>
      <c r="M24">
        <f t="shared" si="7"/>
        <v>30.083760000000002</v>
      </c>
      <c r="N24">
        <f t="shared" si="8"/>
        <v>1.1277600000000021</v>
      </c>
      <c r="P24">
        <v>1.2434000000000001</v>
      </c>
      <c r="R24">
        <f t="shared" si="2"/>
        <v>0.11563999999999797</v>
      </c>
    </row>
    <row r="25" spans="1:19" x14ac:dyDescent="0.3">
      <c r="B25">
        <v>100</v>
      </c>
      <c r="C25">
        <f t="shared" si="3"/>
        <v>0</v>
      </c>
      <c r="D25">
        <f t="shared" si="4"/>
        <v>-30.48</v>
      </c>
      <c r="H25">
        <f t="shared" si="0"/>
        <v>30.48</v>
      </c>
      <c r="M25">
        <f t="shared" si="7"/>
        <v>30.48</v>
      </c>
      <c r="N25">
        <f t="shared" si="8"/>
        <v>0.39623999999999882</v>
      </c>
      <c r="P25">
        <v>0.43890000000000001</v>
      </c>
      <c r="R25">
        <f t="shared" si="2"/>
        <v>4.2660000000001197E-2</v>
      </c>
    </row>
    <row r="26" spans="1:19" x14ac:dyDescent="0.3">
      <c r="C26">
        <f t="shared" si="3"/>
        <v>0</v>
      </c>
      <c r="D26">
        <f t="shared" si="4"/>
        <v>0</v>
      </c>
      <c r="H26">
        <f t="shared" si="0"/>
        <v>0</v>
      </c>
      <c r="M26">
        <f t="shared" si="7"/>
        <v>0</v>
      </c>
      <c r="N26">
        <f t="shared" si="8"/>
        <v>-30.48</v>
      </c>
      <c r="R26">
        <f t="shared" si="2"/>
        <v>30.48</v>
      </c>
    </row>
    <row r="27" spans="1:19" x14ac:dyDescent="0.3">
      <c r="C27">
        <f t="shared" ref="C27:C28" si="9">CONVERT(A27,"ft","m")</f>
        <v>0</v>
      </c>
      <c r="D27">
        <f t="shared" ref="D27:D28" si="10">C27-C26</f>
        <v>0</v>
      </c>
      <c r="N27">
        <f t="shared" ref="N27" si="11">M28-M27</f>
        <v>0</v>
      </c>
      <c r="R27">
        <f t="shared" si="2"/>
        <v>0</v>
      </c>
    </row>
    <row r="28" spans="1:19" x14ac:dyDescent="0.3">
      <c r="C28">
        <f t="shared" si="9"/>
        <v>0</v>
      </c>
      <c r="D28">
        <f t="shared" si="10"/>
        <v>0</v>
      </c>
      <c r="G28" t="s">
        <v>17</v>
      </c>
      <c r="I28" t="s">
        <v>46</v>
      </c>
    </row>
    <row r="30" spans="1:19" x14ac:dyDescent="0.3">
      <c r="H30" t="s">
        <v>16</v>
      </c>
      <c r="R30" t="s">
        <v>15</v>
      </c>
    </row>
    <row r="31" spans="1:19" x14ac:dyDescent="0.3">
      <c r="C31" s="1" t="s">
        <v>26</v>
      </c>
      <c r="D31" s="1" t="s">
        <v>27</v>
      </c>
      <c r="H31">
        <v>10.9</v>
      </c>
      <c r="I31">
        <v>11</v>
      </c>
      <c r="R31">
        <v>7</v>
      </c>
      <c r="S31">
        <v>7.3</v>
      </c>
    </row>
    <row r="32" spans="1:19" x14ac:dyDescent="0.3">
      <c r="C32" t="s">
        <v>28</v>
      </c>
      <c r="D32" t="s">
        <v>29</v>
      </c>
    </row>
    <row r="34" spans="9:19" x14ac:dyDescent="0.3">
      <c r="I34">
        <v>9.1</v>
      </c>
      <c r="S34">
        <v>4.8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1" zoomScale="70" zoomScaleNormal="70" workbookViewId="0">
      <selection activeCell="S38" sqref="S38"/>
    </sheetView>
  </sheetViews>
  <sheetFormatPr defaultRowHeight="14.4" x14ac:dyDescent="0.3"/>
  <cols>
    <col min="1" max="1" width="13.109375" bestFit="1" customWidth="1"/>
    <col min="2" max="2" width="12.109375" bestFit="1" customWidth="1"/>
    <col min="3" max="3" width="22" bestFit="1" customWidth="1"/>
    <col min="4" max="4" width="23.5546875" bestFit="1" customWidth="1"/>
    <col min="6" max="6" width="16.88671875" bestFit="1" customWidth="1"/>
    <col min="7" max="7" width="17.88671875" customWidth="1"/>
    <col min="13" max="13" width="13.33203125" bestFit="1" customWidth="1"/>
    <col min="14" max="14" width="13.44140625" bestFit="1" customWidth="1"/>
    <col min="16" max="16" width="13.5546875" bestFit="1" customWidth="1"/>
    <col min="18" max="18" width="11.33203125" bestFit="1" customWidth="1"/>
    <col min="21" max="21" width="13.5546875" bestFit="1" customWidth="1"/>
    <col min="22" max="22" width="12.33203125" bestFit="1" customWidth="1"/>
  </cols>
  <sheetData>
    <row r="1" spans="1:22" s="1" customFormat="1" x14ac:dyDescent="0.3">
      <c r="A1" s="1" t="s">
        <v>0</v>
      </c>
      <c r="B1" s="1" t="s">
        <v>1</v>
      </c>
      <c r="C1" s="1" t="s">
        <v>3</v>
      </c>
      <c r="D1" s="1" t="s">
        <v>4</v>
      </c>
      <c r="F1" s="1" t="s">
        <v>2</v>
      </c>
      <c r="G1" s="1" t="s">
        <v>14</v>
      </c>
      <c r="H1" s="1" t="s">
        <v>6</v>
      </c>
      <c r="J1" s="1" t="s">
        <v>7</v>
      </c>
      <c r="K1" s="1" t="s">
        <v>8</v>
      </c>
      <c r="M1" s="1" t="s">
        <v>9</v>
      </c>
      <c r="N1" s="1" t="s">
        <v>10</v>
      </c>
      <c r="P1" s="1" t="s">
        <v>11</v>
      </c>
      <c r="R1" s="1" t="s">
        <v>5</v>
      </c>
      <c r="U1" s="1" t="s">
        <v>12</v>
      </c>
      <c r="V1" s="1" t="s">
        <v>13</v>
      </c>
    </row>
    <row r="2" spans="1:22" x14ac:dyDescent="0.3">
      <c r="A2">
        <v>1.9</v>
      </c>
      <c r="B2">
        <v>4</v>
      </c>
      <c r="C2">
        <f>CONVERT(A2,"ft","m")</f>
        <v>0.57911999999999997</v>
      </c>
      <c r="D2">
        <v>0.64007999999999998</v>
      </c>
      <c r="F2">
        <v>0.57869999999999999</v>
      </c>
      <c r="G2">
        <f>F2</f>
        <v>0.57869999999999999</v>
      </c>
      <c r="H2">
        <f>ABS(F2-D2)</f>
        <v>6.137999999999999E-2</v>
      </c>
      <c r="J2">
        <f>C2</f>
        <v>0.57911999999999997</v>
      </c>
      <c r="K2">
        <f>M2-C2</f>
        <v>0.64008000000000009</v>
      </c>
      <c r="M2">
        <f t="shared" ref="M2:M26" si="0">CONVERT(B2,"ft","m")</f>
        <v>1.2192000000000001</v>
      </c>
      <c r="N2">
        <v>1.31064</v>
      </c>
      <c r="P2">
        <v>1.2868999999999999</v>
      </c>
      <c r="R2">
        <f>ABS(P2-N2)</f>
        <v>2.3740000000000094E-2</v>
      </c>
      <c r="U2">
        <f>F2</f>
        <v>0.57869999999999999</v>
      </c>
      <c r="V2">
        <f>P2-F2</f>
        <v>0.70819999999999994</v>
      </c>
    </row>
    <row r="3" spans="1:22" x14ac:dyDescent="0.3">
      <c r="A3">
        <v>6</v>
      </c>
      <c r="B3">
        <v>8.1999999999999993</v>
      </c>
      <c r="C3">
        <f>CONVERT(A3,"ft","m")</f>
        <v>1.8288</v>
      </c>
      <c r="D3">
        <f>C3-C2</f>
        <v>1.2496800000000001</v>
      </c>
      <c r="F3">
        <v>1.2824</v>
      </c>
      <c r="G3">
        <f>F2+F3</f>
        <v>1.8611</v>
      </c>
      <c r="H3">
        <f t="shared" ref="H3:H26" si="1">ABS(F3-D3)</f>
        <v>3.271999999999986E-2</v>
      </c>
      <c r="J3">
        <f>C3-M2</f>
        <v>0.60959999999999992</v>
      </c>
      <c r="K3">
        <f>M3-C3</f>
        <v>0.67055999999999982</v>
      </c>
      <c r="M3">
        <f t="shared" si="0"/>
        <v>2.4993599999999998</v>
      </c>
      <c r="N3">
        <f t="shared" ref="N3:N27" si="2">M3-M2</f>
        <v>1.2801599999999997</v>
      </c>
      <c r="P3">
        <v>1.4036999999999999</v>
      </c>
      <c r="R3">
        <f t="shared" ref="R3:R27" si="3">ABS(P3-N3)</f>
        <v>0.12354000000000021</v>
      </c>
    </row>
    <row r="4" spans="1:22" x14ac:dyDescent="0.3">
      <c r="A4">
        <v>10.5</v>
      </c>
      <c r="B4">
        <v>12.7</v>
      </c>
      <c r="C4">
        <f t="shared" ref="C4:C28" si="4">CONVERT(A4,"ft","m")</f>
        <v>3.2004000000000001</v>
      </c>
      <c r="D4">
        <f t="shared" ref="D4:D28" si="5">C4-C3</f>
        <v>1.3716000000000002</v>
      </c>
      <c r="F4">
        <v>1.4165000000000001</v>
      </c>
      <c r="G4">
        <f>F2+F3+F4</f>
        <v>3.2776000000000001</v>
      </c>
      <c r="H4">
        <f t="shared" si="1"/>
        <v>4.489999999999994E-2</v>
      </c>
      <c r="J4">
        <f t="shared" ref="J4:J23" si="6">C4-M3</f>
        <v>0.70104000000000033</v>
      </c>
      <c r="K4">
        <f t="shared" ref="K4:K22" si="7">M4-C4</f>
        <v>0.67056000000000004</v>
      </c>
      <c r="M4">
        <f t="shared" si="0"/>
        <v>3.8709600000000002</v>
      </c>
      <c r="N4">
        <f t="shared" si="2"/>
        <v>1.3716000000000004</v>
      </c>
      <c r="P4">
        <v>1.3451</v>
      </c>
      <c r="R4">
        <f t="shared" si="3"/>
        <v>2.6500000000000412E-2</v>
      </c>
    </row>
    <row r="5" spans="1:22" x14ac:dyDescent="0.3">
      <c r="A5">
        <v>15</v>
      </c>
      <c r="B5">
        <v>17.2</v>
      </c>
      <c r="C5">
        <f t="shared" si="4"/>
        <v>4.5720000000000001</v>
      </c>
      <c r="D5">
        <f t="shared" si="5"/>
        <v>1.3715999999999999</v>
      </c>
      <c r="F5">
        <v>1.3945000000000001</v>
      </c>
      <c r="G5">
        <f>F2+F3+F4+F5</f>
        <v>4.6721000000000004</v>
      </c>
      <c r="H5">
        <f t="shared" si="1"/>
        <v>2.2900000000000142E-2</v>
      </c>
      <c r="J5">
        <f t="shared" si="6"/>
        <v>0.70103999999999989</v>
      </c>
      <c r="K5">
        <f t="shared" si="7"/>
        <v>0.67056000000000004</v>
      </c>
      <c r="M5">
        <f t="shared" si="0"/>
        <v>5.2425600000000001</v>
      </c>
      <c r="N5">
        <f t="shared" si="2"/>
        <v>1.3715999999999999</v>
      </c>
      <c r="P5">
        <v>1.3565</v>
      </c>
      <c r="R5">
        <f t="shared" si="3"/>
        <v>1.5099999999999891E-2</v>
      </c>
    </row>
    <row r="6" spans="1:22" x14ac:dyDescent="0.3">
      <c r="A6">
        <v>19.5</v>
      </c>
      <c r="B6">
        <v>21.5</v>
      </c>
      <c r="C6">
        <f t="shared" si="4"/>
        <v>5.9436</v>
      </c>
      <c r="D6">
        <f t="shared" si="5"/>
        <v>1.3715999999999999</v>
      </c>
      <c r="F6">
        <v>1.4218</v>
      </c>
      <c r="H6">
        <f t="shared" si="1"/>
        <v>5.0200000000000022E-2</v>
      </c>
      <c r="J6">
        <f t="shared" si="6"/>
        <v>0.70103999999999989</v>
      </c>
      <c r="K6">
        <f t="shared" si="7"/>
        <v>0.60960000000000036</v>
      </c>
      <c r="M6">
        <f t="shared" si="0"/>
        <v>6.5532000000000004</v>
      </c>
      <c r="N6">
        <f t="shared" si="2"/>
        <v>1.3106400000000002</v>
      </c>
      <c r="P6">
        <v>1.3292999999999999</v>
      </c>
      <c r="R6">
        <f t="shared" si="3"/>
        <v>1.8659999999999677E-2</v>
      </c>
    </row>
    <row r="7" spans="1:22" x14ac:dyDescent="0.3">
      <c r="A7">
        <v>24</v>
      </c>
      <c r="B7">
        <v>26.3</v>
      </c>
      <c r="C7">
        <f t="shared" si="4"/>
        <v>7.3151999999999999</v>
      </c>
      <c r="D7">
        <f t="shared" si="5"/>
        <v>1.3715999999999999</v>
      </c>
      <c r="F7">
        <v>1.5083</v>
      </c>
      <c r="H7">
        <f t="shared" si="1"/>
        <v>0.13670000000000004</v>
      </c>
      <c r="J7">
        <f t="shared" si="6"/>
        <v>0.76199999999999957</v>
      </c>
      <c r="K7">
        <f t="shared" si="7"/>
        <v>0.70103999999999989</v>
      </c>
      <c r="M7">
        <f t="shared" si="0"/>
        <v>8.0162399999999998</v>
      </c>
      <c r="N7">
        <f t="shared" si="2"/>
        <v>1.4630399999999995</v>
      </c>
      <c r="P7">
        <v>1.3902000000000001</v>
      </c>
      <c r="R7">
        <f t="shared" si="3"/>
        <v>7.283999999999935E-2</v>
      </c>
    </row>
    <row r="8" spans="1:22" x14ac:dyDescent="0.3">
      <c r="A8">
        <v>28.4</v>
      </c>
      <c r="B8">
        <v>30.7</v>
      </c>
      <c r="C8">
        <f t="shared" si="4"/>
        <v>8.6563199999999991</v>
      </c>
      <c r="D8">
        <f t="shared" si="5"/>
        <v>1.3411199999999992</v>
      </c>
      <c r="F8">
        <v>1.3995</v>
      </c>
      <c r="H8">
        <f t="shared" si="1"/>
        <v>5.8380000000000765E-2</v>
      </c>
      <c r="J8">
        <f t="shared" si="6"/>
        <v>0.64007999999999932</v>
      </c>
      <c r="K8">
        <f t="shared" si="7"/>
        <v>0.70104000000000077</v>
      </c>
      <c r="M8">
        <f t="shared" si="0"/>
        <v>9.3573599999999999</v>
      </c>
      <c r="N8">
        <f t="shared" si="2"/>
        <v>1.3411200000000001</v>
      </c>
      <c r="P8">
        <v>1.4109</v>
      </c>
      <c r="R8">
        <f t="shared" si="3"/>
        <v>6.9779999999999953E-2</v>
      </c>
    </row>
    <row r="9" spans="1:22" x14ac:dyDescent="0.3">
      <c r="A9">
        <v>32.9</v>
      </c>
      <c r="B9">
        <v>35.1</v>
      </c>
      <c r="C9">
        <f t="shared" si="4"/>
        <v>10.02792</v>
      </c>
      <c r="D9">
        <f t="shared" si="5"/>
        <v>1.3716000000000008</v>
      </c>
      <c r="F9">
        <v>1.3566</v>
      </c>
      <c r="H9">
        <f t="shared" si="1"/>
        <v>1.500000000000079E-2</v>
      </c>
      <c r="J9">
        <f t="shared" si="6"/>
        <v>0.67056000000000004</v>
      </c>
      <c r="K9">
        <f t="shared" si="7"/>
        <v>0.67056000000000004</v>
      </c>
      <c r="M9">
        <f t="shared" si="0"/>
        <v>10.69848</v>
      </c>
      <c r="N9">
        <f t="shared" si="2"/>
        <v>1.3411200000000001</v>
      </c>
      <c r="P9">
        <v>1.2625999999999999</v>
      </c>
      <c r="R9">
        <f t="shared" si="3"/>
        <v>7.8520000000000145E-2</v>
      </c>
    </row>
    <row r="10" spans="1:22" x14ac:dyDescent="0.3">
      <c r="A10">
        <v>37.4</v>
      </c>
      <c r="B10">
        <v>39.700000000000003</v>
      </c>
      <c r="C10">
        <f t="shared" si="4"/>
        <v>11.399520000000001</v>
      </c>
      <c r="D10">
        <f t="shared" si="5"/>
        <v>1.3716000000000008</v>
      </c>
      <c r="F10">
        <v>1.3176000000000001</v>
      </c>
      <c r="H10">
        <f t="shared" si="1"/>
        <v>5.4000000000000714E-2</v>
      </c>
      <c r="J10">
        <f t="shared" si="6"/>
        <v>0.70104000000000077</v>
      </c>
      <c r="K10">
        <f t="shared" si="7"/>
        <v>0.70104000000000077</v>
      </c>
      <c r="M10">
        <f t="shared" si="0"/>
        <v>12.100560000000002</v>
      </c>
      <c r="N10">
        <f t="shared" si="2"/>
        <v>1.4020800000000015</v>
      </c>
      <c r="P10">
        <v>1.3985000000000001</v>
      </c>
      <c r="R10">
        <f t="shared" si="3"/>
        <v>3.5800000000014709E-3</v>
      </c>
    </row>
    <row r="11" spans="1:22" x14ac:dyDescent="0.3">
      <c r="A11">
        <v>41.9</v>
      </c>
      <c r="B11">
        <v>44.2</v>
      </c>
      <c r="C11">
        <f t="shared" si="4"/>
        <v>12.77112</v>
      </c>
      <c r="D11">
        <f t="shared" si="5"/>
        <v>1.371599999999999</v>
      </c>
      <c r="F11">
        <v>1.2718</v>
      </c>
      <c r="H11">
        <f t="shared" si="1"/>
        <v>9.9799999999999001E-2</v>
      </c>
      <c r="J11">
        <f t="shared" si="6"/>
        <v>0.67055999999999827</v>
      </c>
      <c r="K11">
        <f t="shared" si="7"/>
        <v>0.70104000000000255</v>
      </c>
      <c r="M11">
        <f t="shared" si="0"/>
        <v>13.472160000000002</v>
      </c>
      <c r="N11">
        <f t="shared" si="2"/>
        <v>1.3716000000000008</v>
      </c>
      <c r="P11">
        <v>1.3886000000000001</v>
      </c>
      <c r="R11">
        <f t="shared" si="3"/>
        <v>1.6999999999999238E-2</v>
      </c>
    </row>
    <row r="12" spans="1:22" x14ac:dyDescent="0.3">
      <c r="A12">
        <v>46.3</v>
      </c>
      <c r="B12">
        <v>48.6</v>
      </c>
      <c r="C12">
        <f t="shared" si="4"/>
        <v>14.11224</v>
      </c>
      <c r="D12">
        <f t="shared" si="5"/>
        <v>1.3411200000000001</v>
      </c>
      <c r="F12">
        <v>1.3283</v>
      </c>
      <c r="H12">
        <f t="shared" si="1"/>
        <v>1.2820000000000054E-2</v>
      </c>
      <c r="J12">
        <f t="shared" si="6"/>
        <v>0.64007999999999754</v>
      </c>
      <c r="K12">
        <f t="shared" si="7"/>
        <v>0.70104000000000077</v>
      </c>
      <c r="M12">
        <f t="shared" si="0"/>
        <v>14.813280000000001</v>
      </c>
      <c r="N12">
        <f t="shared" si="2"/>
        <v>1.3411199999999983</v>
      </c>
      <c r="P12">
        <v>1.3401000000000001</v>
      </c>
      <c r="R12">
        <f t="shared" si="3"/>
        <v>1.0199999999982445E-3</v>
      </c>
    </row>
    <row r="13" spans="1:22" x14ac:dyDescent="0.3">
      <c r="A13">
        <v>50.75</v>
      </c>
      <c r="B13">
        <v>53</v>
      </c>
      <c r="C13">
        <f t="shared" si="4"/>
        <v>15.4686</v>
      </c>
      <c r="D13">
        <f t="shared" si="5"/>
        <v>1.3563600000000005</v>
      </c>
      <c r="F13">
        <v>1.3077000000000001</v>
      </c>
      <c r="H13">
        <f t="shared" si="1"/>
        <v>4.866000000000037E-2</v>
      </c>
      <c r="J13">
        <f t="shared" si="6"/>
        <v>0.65531999999999968</v>
      </c>
      <c r="K13">
        <f t="shared" si="7"/>
        <v>0.68579999999999863</v>
      </c>
      <c r="M13">
        <f t="shared" si="0"/>
        <v>16.154399999999999</v>
      </c>
      <c r="N13">
        <f t="shared" si="2"/>
        <v>1.3411199999999983</v>
      </c>
      <c r="P13">
        <v>1.389</v>
      </c>
      <c r="R13">
        <f t="shared" si="3"/>
        <v>4.7880000000001699E-2</v>
      </c>
    </row>
    <row r="14" spans="1:22" x14ac:dyDescent="0.3">
      <c r="A14">
        <v>55.3</v>
      </c>
      <c r="B14">
        <v>57.5</v>
      </c>
      <c r="C14">
        <f t="shared" si="4"/>
        <v>16.855440000000002</v>
      </c>
      <c r="D14">
        <f t="shared" si="5"/>
        <v>1.3868400000000012</v>
      </c>
      <c r="F14">
        <v>1.4411</v>
      </c>
      <c r="H14">
        <f t="shared" si="1"/>
        <v>5.4259999999998865E-2</v>
      </c>
      <c r="J14">
        <f t="shared" si="6"/>
        <v>0.70104000000000255</v>
      </c>
      <c r="K14">
        <f t="shared" si="7"/>
        <v>0.67055999999999827</v>
      </c>
      <c r="M14">
        <f t="shared" si="0"/>
        <v>17.526</v>
      </c>
      <c r="N14">
        <f t="shared" si="2"/>
        <v>1.3716000000000008</v>
      </c>
      <c r="P14">
        <v>1.2830999999999999</v>
      </c>
      <c r="R14">
        <f t="shared" si="3"/>
        <v>8.8500000000000911E-2</v>
      </c>
    </row>
    <row r="15" spans="1:22" x14ac:dyDescent="0.3">
      <c r="A15">
        <v>59.6</v>
      </c>
      <c r="B15">
        <v>61.8</v>
      </c>
      <c r="C15">
        <f t="shared" si="4"/>
        <v>18.166080000000001</v>
      </c>
      <c r="D15">
        <f t="shared" si="5"/>
        <v>1.3106399999999994</v>
      </c>
      <c r="F15">
        <v>1.3694999999999999</v>
      </c>
      <c r="H15">
        <f t="shared" si="1"/>
        <v>5.8860000000000579E-2</v>
      </c>
      <c r="J15">
        <f t="shared" si="6"/>
        <v>0.64008000000000109</v>
      </c>
      <c r="K15">
        <f t="shared" si="7"/>
        <v>0.67055999999999827</v>
      </c>
      <c r="M15">
        <f t="shared" si="0"/>
        <v>18.836639999999999</v>
      </c>
      <c r="N15">
        <f t="shared" si="2"/>
        <v>1.3106399999999994</v>
      </c>
      <c r="P15">
        <v>1.3277000000000001</v>
      </c>
      <c r="R15">
        <f t="shared" si="3"/>
        <v>1.7060000000000741E-2</v>
      </c>
    </row>
    <row r="16" spans="1:22" x14ac:dyDescent="0.3">
      <c r="A16">
        <v>64.2</v>
      </c>
      <c r="B16">
        <v>66.400000000000006</v>
      </c>
      <c r="C16">
        <f t="shared" si="4"/>
        <v>19.568159999999999</v>
      </c>
      <c r="D16">
        <f t="shared" si="5"/>
        <v>1.402079999999998</v>
      </c>
      <c r="F16">
        <v>1.3857999999999999</v>
      </c>
      <c r="H16">
        <f t="shared" si="1"/>
        <v>1.6279999999998074E-2</v>
      </c>
      <c r="J16">
        <f t="shared" si="6"/>
        <v>0.73151999999999973</v>
      </c>
      <c r="K16">
        <f t="shared" si="7"/>
        <v>0.67056000000000537</v>
      </c>
      <c r="M16">
        <f t="shared" si="0"/>
        <v>20.238720000000004</v>
      </c>
      <c r="N16">
        <f t="shared" si="2"/>
        <v>1.4020800000000051</v>
      </c>
      <c r="P16">
        <v>1.2634000000000001</v>
      </c>
      <c r="R16">
        <f t="shared" si="3"/>
        <v>0.13868000000000502</v>
      </c>
    </row>
    <row r="17" spans="1:19" x14ac:dyDescent="0.3">
      <c r="A17">
        <v>68.599999999999994</v>
      </c>
      <c r="B17">
        <v>70.8</v>
      </c>
      <c r="C17">
        <f t="shared" si="4"/>
        <v>20.909279999999995</v>
      </c>
      <c r="D17">
        <f t="shared" si="5"/>
        <v>1.3411199999999965</v>
      </c>
      <c r="F17">
        <v>1.2242</v>
      </c>
      <c r="H17">
        <f t="shared" si="1"/>
        <v>0.11691999999999658</v>
      </c>
      <c r="J17">
        <f t="shared" si="6"/>
        <v>0.67055999999999116</v>
      </c>
      <c r="K17">
        <f t="shared" si="7"/>
        <v>0.67056000000000537</v>
      </c>
      <c r="M17">
        <f t="shared" si="0"/>
        <v>21.579840000000001</v>
      </c>
      <c r="N17">
        <f t="shared" si="2"/>
        <v>1.3411199999999965</v>
      </c>
      <c r="P17">
        <v>1.3728</v>
      </c>
      <c r="R17">
        <f t="shared" si="3"/>
        <v>3.1680000000003483E-2</v>
      </c>
    </row>
    <row r="18" spans="1:19" x14ac:dyDescent="0.3">
      <c r="A18">
        <v>73</v>
      </c>
      <c r="B18">
        <v>75.3</v>
      </c>
      <c r="C18">
        <f t="shared" si="4"/>
        <v>22.250399999999999</v>
      </c>
      <c r="D18">
        <f t="shared" si="5"/>
        <v>1.3411200000000036</v>
      </c>
      <c r="F18">
        <v>1.272</v>
      </c>
      <c r="H18">
        <f t="shared" si="1"/>
        <v>6.9120000000003623E-2</v>
      </c>
      <c r="J18">
        <f t="shared" si="6"/>
        <v>0.67055999999999827</v>
      </c>
      <c r="K18">
        <f t="shared" si="7"/>
        <v>0.70104000000000255</v>
      </c>
      <c r="M18">
        <f t="shared" si="0"/>
        <v>22.951440000000002</v>
      </c>
      <c r="N18">
        <f t="shared" si="2"/>
        <v>1.3716000000000008</v>
      </c>
      <c r="P18">
        <v>1.3221000000000001</v>
      </c>
      <c r="R18">
        <f t="shared" si="3"/>
        <v>4.9500000000000766E-2</v>
      </c>
    </row>
    <row r="19" spans="1:19" x14ac:dyDescent="0.3">
      <c r="A19">
        <v>77.400000000000006</v>
      </c>
      <c r="B19">
        <v>79.599999999999994</v>
      </c>
      <c r="C19">
        <f t="shared" si="4"/>
        <v>23.591520000000003</v>
      </c>
      <c r="D19">
        <f t="shared" si="5"/>
        <v>1.3411200000000036</v>
      </c>
      <c r="F19">
        <v>1.3177000000000001</v>
      </c>
      <c r="H19">
        <f t="shared" si="1"/>
        <v>2.3420000000003549E-2</v>
      </c>
      <c r="J19">
        <f t="shared" si="6"/>
        <v>0.64008000000000109</v>
      </c>
      <c r="K19">
        <f t="shared" si="7"/>
        <v>0.67055999999999472</v>
      </c>
      <c r="M19">
        <f t="shared" si="0"/>
        <v>24.262079999999997</v>
      </c>
      <c r="N19">
        <f t="shared" si="2"/>
        <v>1.3106399999999958</v>
      </c>
      <c r="P19">
        <v>1.3293999999999999</v>
      </c>
      <c r="R19">
        <f t="shared" si="3"/>
        <v>1.8760000000004107E-2</v>
      </c>
    </row>
    <row r="20" spans="1:19" x14ac:dyDescent="0.3">
      <c r="A20">
        <v>81.7</v>
      </c>
      <c r="B20">
        <v>83.8</v>
      </c>
      <c r="C20">
        <f t="shared" si="4"/>
        <v>24.902159999999999</v>
      </c>
      <c r="D20">
        <f t="shared" si="5"/>
        <v>1.3106399999999958</v>
      </c>
      <c r="F20">
        <v>1.3855</v>
      </c>
      <c r="H20">
        <f t="shared" si="1"/>
        <v>7.4860000000004145E-2</v>
      </c>
      <c r="J20">
        <f t="shared" si="6"/>
        <v>0.64008000000000109</v>
      </c>
      <c r="K20">
        <f t="shared" si="7"/>
        <v>0.64008000000000109</v>
      </c>
      <c r="M20">
        <f t="shared" si="0"/>
        <v>25.54224</v>
      </c>
      <c r="N20">
        <f t="shared" si="2"/>
        <v>1.2801600000000022</v>
      </c>
      <c r="P20">
        <v>1.2730999999999999</v>
      </c>
      <c r="R20">
        <f t="shared" si="3"/>
        <v>7.0600000000022867E-3</v>
      </c>
    </row>
    <row r="21" spans="1:19" x14ac:dyDescent="0.3">
      <c r="A21">
        <v>85.9</v>
      </c>
      <c r="B21">
        <v>88.2</v>
      </c>
      <c r="C21">
        <f t="shared" si="4"/>
        <v>26.182320000000004</v>
      </c>
      <c r="D21">
        <f t="shared" si="5"/>
        <v>1.2801600000000057</v>
      </c>
      <c r="F21">
        <v>1.2789999999999999</v>
      </c>
      <c r="H21">
        <f t="shared" si="1"/>
        <v>1.160000000005823E-3</v>
      </c>
      <c r="J21">
        <f t="shared" si="6"/>
        <v>0.64008000000000465</v>
      </c>
      <c r="K21">
        <f t="shared" si="7"/>
        <v>0.70103999999999544</v>
      </c>
      <c r="M21">
        <f t="shared" si="0"/>
        <v>26.88336</v>
      </c>
      <c r="N21">
        <f t="shared" si="2"/>
        <v>1.3411200000000001</v>
      </c>
      <c r="P21">
        <v>1.2889999999999999</v>
      </c>
      <c r="R21">
        <f t="shared" si="3"/>
        <v>5.2120000000000166E-2</v>
      </c>
    </row>
    <row r="22" spans="1:19" x14ac:dyDescent="0.3">
      <c r="A22">
        <v>90.2</v>
      </c>
      <c r="B22">
        <v>92.3</v>
      </c>
      <c r="C22">
        <f t="shared" si="4"/>
        <v>27.49296</v>
      </c>
      <c r="D22">
        <f t="shared" si="5"/>
        <v>1.3106399999999958</v>
      </c>
      <c r="F22">
        <v>1.2296</v>
      </c>
      <c r="H22">
        <f t="shared" si="1"/>
        <v>8.1039999999995782E-2</v>
      </c>
      <c r="J22">
        <f t="shared" si="6"/>
        <v>0.60960000000000036</v>
      </c>
      <c r="K22">
        <f t="shared" si="7"/>
        <v>0.64008000000000109</v>
      </c>
      <c r="M22">
        <f t="shared" si="0"/>
        <v>28.133040000000001</v>
      </c>
      <c r="N22">
        <f t="shared" si="2"/>
        <v>1.2496800000000015</v>
      </c>
      <c r="P22">
        <v>1.2884</v>
      </c>
      <c r="R22">
        <f t="shared" si="3"/>
        <v>3.8719999999998533E-2</v>
      </c>
    </row>
    <row r="23" spans="1:19" x14ac:dyDescent="0.3">
      <c r="A23">
        <v>94.4</v>
      </c>
      <c r="B23">
        <v>96.3</v>
      </c>
      <c r="C23">
        <f t="shared" si="4"/>
        <v>28.773119999999999</v>
      </c>
      <c r="D23">
        <f t="shared" si="5"/>
        <v>1.2801599999999986</v>
      </c>
      <c r="F23">
        <v>1.3179000000000001</v>
      </c>
      <c r="H23">
        <f t="shared" si="1"/>
        <v>3.7740000000001439E-2</v>
      </c>
      <c r="J23">
        <f t="shared" si="6"/>
        <v>0.64007999999999754</v>
      </c>
      <c r="M23">
        <f t="shared" si="0"/>
        <v>29.352239999999998</v>
      </c>
      <c r="N23">
        <f t="shared" si="2"/>
        <v>1.2191999999999972</v>
      </c>
      <c r="P23">
        <v>1.2747999999999999</v>
      </c>
      <c r="R23">
        <f t="shared" si="3"/>
        <v>5.5600000000002758E-2</v>
      </c>
    </row>
    <row r="24" spans="1:19" x14ac:dyDescent="0.3">
      <c r="A24">
        <v>98</v>
      </c>
      <c r="B24">
        <v>100</v>
      </c>
      <c r="C24">
        <f t="shared" si="4"/>
        <v>29.8704</v>
      </c>
      <c r="D24">
        <f t="shared" si="5"/>
        <v>1.0972800000000014</v>
      </c>
      <c r="F24">
        <v>1.2355</v>
      </c>
      <c r="H24">
        <f t="shared" si="1"/>
        <v>0.13821999999999868</v>
      </c>
      <c r="M24">
        <f t="shared" si="0"/>
        <v>30.48</v>
      </c>
      <c r="N24">
        <f t="shared" si="2"/>
        <v>1.1277600000000021</v>
      </c>
      <c r="P24">
        <v>1.1544000000000001</v>
      </c>
      <c r="R24">
        <f t="shared" si="3"/>
        <v>2.6639999999997999E-2</v>
      </c>
    </row>
    <row r="25" spans="1:19" x14ac:dyDescent="0.3">
      <c r="A25">
        <v>100</v>
      </c>
      <c r="C25">
        <f t="shared" si="4"/>
        <v>30.48</v>
      </c>
      <c r="D25">
        <f t="shared" si="5"/>
        <v>0.60960000000000036</v>
      </c>
      <c r="F25">
        <v>0.43809999999999999</v>
      </c>
      <c r="H25">
        <f t="shared" si="1"/>
        <v>0.17150000000000037</v>
      </c>
      <c r="M25">
        <f t="shared" si="0"/>
        <v>0</v>
      </c>
      <c r="N25">
        <f t="shared" si="2"/>
        <v>-30.48</v>
      </c>
      <c r="R25">
        <f t="shared" si="3"/>
        <v>30.48</v>
      </c>
    </row>
    <row r="26" spans="1:19" x14ac:dyDescent="0.3">
      <c r="C26">
        <f t="shared" si="4"/>
        <v>0</v>
      </c>
      <c r="D26">
        <f t="shared" si="5"/>
        <v>-30.48</v>
      </c>
      <c r="H26">
        <f t="shared" si="1"/>
        <v>30.48</v>
      </c>
      <c r="M26">
        <f t="shared" si="0"/>
        <v>0</v>
      </c>
      <c r="N26">
        <f t="shared" si="2"/>
        <v>0</v>
      </c>
      <c r="R26">
        <f t="shared" si="3"/>
        <v>0</v>
      </c>
    </row>
    <row r="27" spans="1:19" x14ac:dyDescent="0.3">
      <c r="C27">
        <f t="shared" si="4"/>
        <v>0</v>
      </c>
      <c r="D27">
        <f t="shared" si="5"/>
        <v>0</v>
      </c>
      <c r="N27">
        <f t="shared" si="2"/>
        <v>0</v>
      </c>
      <c r="R27">
        <f t="shared" si="3"/>
        <v>0</v>
      </c>
    </row>
    <row r="28" spans="1:19" x14ac:dyDescent="0.3">
      <c r="C28">
        <f t="shared" si="4"/>
        <v>0</v>
      </c>
      <c r="D28">
        <f t="shared" si="5"/>
        <v>0</v>
      </c>
      <c r="G28" t="s">
        <v>17</v>
      </c>
      <c r="I28" t="s">
        <v>46</v>
      </c>
    </row>
    <row r="30" spans="1:19" x14ac:dyDescent="0.3">
      <c r="H30" t="s">
        <v>16</v>
      </c>
      <c r="R30" t="s">
        <v>15</v>
      </c>
    </row>
    <row r="31" spans="1:19" x14ac:dyDescent="0.3">
      <c r="C31" s="1" t="s">
        <v>26</v>
      </c>
      <c r="D31" s="1" t="s">
        <v>27</v>
      </c>
      <c r="H31">
        <v>7.7</v>
      </c>
      <c r="I31">
        <v>6.1</v>
      </c>
      <c r="R31">
        <v>7.6</v>
      </c>
      <c r="S31">
        <v>4.4000000000000004</v>
      </c>
    </row>
    <row r="32" spans="1:19" x14ac:dyDescent="0.3">
      <c r="C32" t="s">
        <v>30</v>
      </c>
      <c r="D32" t="s">
        <v>31</v>
      </c>
    </row>
    <row r="34" spans="9:19" x14ac:dyDescent="0.3">
      <c r="I34">
        <v>5.6</v>
      </c>
    </row>
    <row r="35" spans="9:19" x14ac:dyDescent="0.3">
      <c r="S35">
        <v>4.5999999999999996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zoomScale="70" zoomScaleNormal="70" workbookViewId="0">
      <selection activeCell="Q35" sqref="Q35"/>
    </sheetView>
  </sheetViews>
  <sheetFormatPr defaultRowHeight="14.4" x14ac:dyDescent="0.3"/>
  <cols>
    <col min="1" max="1" width="13.109375" bestFit="1" customWidth="1"/>
    <col min="2" max="2" width="12.109375" bestFit="1" customWidth="1"/>
    <col min="3" max="3" width="13.33203125" bestFit="1" customWidth="1"/>
    <col min="4" max="4" width="21.5546875" bestFit="1" customWidth="1"/>
    <col min="5" max="5" width="23.33203125" bestFit="1" customWidth="1"/>
    <col min="6" max="6" width="16.88671875" bestFit="1" customWidth="1"/>
    <col min="7" max="7" width="17.88671875" customWidth="1"/>
    <col min="13" max="13" width="13.33203125" bestFit="1" customWidth="1"/>
    <col min="14" max="14" width="13.44140625" bestFit="1" customWidth="1"/>
    <col min="16" max="16" width="13.5546875" bestFit="1" customWidth="1"/>
    <col min="18" max="18" width="11.33203125" bestFit="1" customWidth="1"/>
    <col min="21" max="21" width="13.5546875" bestFit="1" customWidth="1"/>
    <col min="22" max="22" width="12.33203125" bestFit="1" customWidth="1"/>
  </cols>
  <sheetData>
    <row r="1" spans="1:22" s="1" customFormat="1" x14ac:dyDescent="0.3">
      <c r="A1" s="1" t="s">
        <v>0</v>
      </c>
      <c r="B1" s="1" t="s">
        <v>1</v>
      </c>
      <c r="C1" s="1" t="s">
        <v>3</v>
      </c>
      <c r="D1" s="1" t="s">
        <v>4</v>
      </c>
      <c r="F1" s="1" t="s">
        <v>2</v>
      </c>
      <c r="G1" s="1" t="s">
        <v>14</v>
      </c>
      <c r="H1" s="1" t="s">
        <v>6</v>
      </c>
      <c r="J1" s="1" t="s">
        <v>7</v>
      </c>
      <c r="K1" s="1" t="s">
        <v>8</v>
      </c>
      <c r="M1" s="1" t="s">
        <v>9</v>
      </c>
      <c r="N1" s="1" t="s">
        <v>10</v>
      </c>
      <c r="P1" s="1" t="s">
        <v>11</v>
      </c>
      <c r="R1" s="1" t="s">
        <v>5</v>
      </c>
      <c r="U1" s="1" t="s">
        <v>12</v>
      </c>
      <c r="V1" s="1" t="s">
        <v>13</v>
      </c>
    </row>
    <row r="2" spans="1:22" x14ac:dyDescent="0.3">
      <c r="A2">
        <v>1.7</v>
      </c>
      <c r="B2">
        <v>3.8</v>
      </c>
      <c r="C2">
        <f t="shared" ref="C2:C27" si="0">CONVERT(A2,"ft","m")</f>
        <v>0.51815999999999995</v>
      </c>
      <c r="D2">
        <v>0.64007999999999998</v>
      </c>
      <c r="F2">
        <v>0.61809999999999998</v>
      </c>
      <c r="G2">
        <f>F2</f>
        <v>0.61809999999999998</v>
      </c>
      <c r="H2">
        <f>ABS(F2-D2)</f>
        <v>2.198E-2</v>
      </c>
      <c r="J2">
        <f>C2</f>
        <v>0.51815999999999995</v>
      </c>
      <c r="K2">
        <f>M2-C2</f>
        <v>0.64007999999999998</v>
      </c>
      <c r="M2">
        <f>CONVERT(B2,"ft","m")</f>
        <v>1.1582399999999999</v>
      </c>
      <c r="N2">
        <v>1.31064</v>
      </c>
      <c r="P2">
        <v>1.1847000000000001</v>
      </c>
      <c r="R2">
        <f>ABS(P2-N2)</f>
        <v>0.12593999999999994</v>
      </c>
      <c r="U2">
        <f>F2</f>
        <v>0.61809999999999998</v>
      </c>
      <c r="V2">
        <f>P2-F2</f>
        <v>0.5666000000000001</v>
      </c>
    </row>
    <row r="3" spans="1:22" x14ac:dyDescent="0.3">
      <c r="A3">
        <v>6.2</v>
      </c>
      <c r="B3">
        <v>8.4</v>
      </c>
      <c r="C3">
        <f t="shared" si="0"/>
        <v>1.8897600000000001</v>
      </c>
      <c r="D3">
        <f>C3-C2</f>
        <v>1.3716000000000002</v>
      </c>
      <c r="F3">
        <v>1.2492000000000001</v>
      </c>
      <c r="G3">
        <f>F2+F3</f>
        <v>1.8673000000000002</v>
      </c>
      <c r="H3">
        <f t="shared" ref="H3:H26" si="1">ABS(F3-D3)</f>
        <v>0.12240000000000006</v>
      </c>
      <c r="J3">
        <f>C3-M2</f>
        <v>0.73152000000000017</v>
      </c>
      <c r="K3">
        <f>M3-C3</f>
        <v>0.67055999999999982</v>
      </c>
      <c r="M3">
        <f t="shared" ref="M3:M26" si="2">CONVERT(B3,"ft","m")</f>
        <v>2.5603199999999999</v>
      </c>
      <c r="N3">
        <f t="shared" ref="N3:N27" si="3">M3-M2</f>
        <v>1.40208</v>
      </c>
      <c r="P3">
        <v>1.6253</v>
      </c>
      <c r="R3">
        <f t="shared" ref="R3:R26" si="4">ABS(P3-N3)</f>
        <v>0.22321999999999997</v>
      </c>
    </row>
    <row r="4" spans="1:22" x14ac:dyDescent="0.3">
      <c r="A4">
        <v>10.7</v>
      </c>
      <c r="B4">
        <v>13.1</v>
      </c>
      <c r="C4">
        <f t="shared" si="0"/>
        <v>3.2613599999999998</v>
      </c>
      <c r="D4">
        <f t="shared" ref="D4:D26" si="5">C4-C3</f>
        <v>1.3715999999999997</v>
      </c>
      <c r="F4">
        <v>1.4844999999999999</v>
      </c>
      <c r="G4">
        <f>F2+F3+F4</f>
        <v>3.3517999999999999</v>
      </c>
      <c r="H4">
        <f t="shared" si="1"/>
        <v>0.11290000000000022</v>
      </c>
      <c r="J4">
        <f t="shared" ref="J4:J23" si="6">C4-M3</f>
        <v>0.70103999999999989</v>
      </c>
      <c r="K4">
        <f t="shared" ref="K4:K22" si="7">M4-C4</f>
        <v>0.73152000000000017</v>
      </c>
      <c r="M4">
        <f t="shared" si="2"/>
        <v>3.99288</v>
      </c>
      <c r="N4">
        <f t="shared" si="3"/>
        <v>1.4325600000000001</v>
      </c>
      <c r="P4">
        <v>1.2867</v>
      </c>
      <c r="R4">
        <f t="shared" si="4"/>
        <v>0.1458600000000001</v>
      </c>
    </row>
    <row r="5" spans="1:22" x14ac:dyDescent="0.3">
      <c r="A5">
        <v>15.5</v>
      </c>
      <c r="B5">
        <v>17.8</v>
      </c>
      <c r="C5">
        <f t="shared" si="0"/>
        <v>4.7244000000000002</v>
      </c>
      <c r="D5">
        <f t="shared" si="5"/>
        <v>1.4630400000000003</v>
      </c>
      <c r="F5">
        <v>1.1317999999999999</v>
      </c>
      <c r="G5">
        <f>F2+F3+F4+F5</f>
        <v>4.4836</v>
      </c>
      <c r="H5">
        <f t="shared" si="1"/>
        <v>0.33124000000000042</v>
      </c>
      <c r="J5">
        <f t="shared" si="6"/>
        <v>0.73152000000000017</v>
      </c>
      <c r="K5">
        <f t="shared" si="7"/>
        <v>0.70103999999999989</v>
      </c>
      <c r="M5">
        <f t="shared" si="2"/>
        <v>5.42544</v>
      </c>
      <c r="N5">
        <f t="shared" si="3"/>
        <v>1.4325600000000001</v>
      </c>
      <c r="P5">
        <v>1.3177000000000001</v>
      </c>
      <c r="R5">
        <f t="shared" si="4"/>
        <v>0.11485999999999996</v>
      </c>
    </row>
    <row r="6" spans="1:22" x14ac:dyDescent="0.3">
      <c r="A6">
        <v>20.2</v>
      </c>
      <c r="B6">
        <v>22.5</v>
      </c>
      <c r="C6">
        <f t="shared" si="0"/>
        <v>6.1569599999999998</v>
      </c>
      <c r="D6">
        <f t="shared" si="5"/>
        <v>1.4325599999999996</v>
      </c>
      <c r="F6">
        <v>1.2537</v>
      </c>
      <c r="H6">
        <f t="shared" si="1"/>
        <v>0.17885999999999957</v>
      </c>
      <c r="J6">
        <f t="shared" si="6"/>
        <v>0.73151999999999973</v>
      </c>
      <c r="K6">
        <f t="shared" si="7"/>
        <v>0.70103999999999989</v>
      </c>
      <c r="M6">
        <f t="shared" si="2"/>
        <v>6.8579999999999997</v>
      </c>
      <c r="N6">
        <f t="shared" si="3"/>
        <v>1.4325599999999996</v>
      </c>
      <c r="P6">
        <v>1.2564</v>
      </c>
      <c r="R6">
        <f t="shared" si="4"/>
        <v>0.17615999999999965</v>
      </c>
    </row>
    <row r="7" spans="1:22" x14ac:dyDescent="0.3">
      <c r="A7">
        <v>24.7</v>
      </c>
      <c r="B7">
        <v>27</v>
      </c>
      <c r="C7">
        <f t="shared" si="0"/>
        <v>7.5285599999999997</v>
      </c>
      <c r="D7">
        <f t="shared" si="5"/>
        <v>1.3715999999999999</v>
      </c>
      <c r="F7">
        <v>1.5644</v>
      </c>
      <c r="H7">
        <f t="shared" si="1"/>
        <v>0.19280000000000008</v>
      </c>
      <c r="J7">
        <f t="shared" si="6"/>
        <v>0.67056000000000004</v>
      </c>
      <c r="K7">
        <f t="shared" si="7"/>
        <v>0.70103999999999989</v>
      </c>
      <c r="M7">
        <f t="shared" si="2"/>
        <v>8.2295999999999996</v>
      </c>
      <c r="N7">
        <f t="shared" si="3"/>
        <v>1.3715999999999999</v>
      </c>
      <c r="P7">
        <v>1.3218000000000001</v>
      </c>
      <c r="R7">
        <f t="shared" si="4"/>
        <v>4.9799999999999844E-2</v>
      </c>
    </row>
    <row r="8" spans="1:22" x14ac:dyDescent="0.3">
      <c r="A8">
        <v>29.2</v>
      </c>
      <c r="B8">
        <v>31.5</v>
      </c>
      <c r="C8">
        <f t="shared" si="0"/>
        <v>8.9001599999999996</v>
      </c>
      <c r="D8">
        <f t="shared" si="5"/>
        <v>1.3715999999999999</v>
      </c>
      <c r="F8">
        <v>1.4301999999999999</v>
      </c>
      <c r="H8">
        <f t="shared" si="1"/>
        <v>5.8599999999999985E-2</v>
      </c>
      <c r="J8">
        <f t="shared" si="6"/>
        <v>0.67056000000000004</v>
      </c>
      <c r="K8">
        <f t="shared" si="7"/>
        <v>0.70104000000000077</v>
      </c>
      <c r="M8">
        <f t="shared" si="2"/>
        <v>9.6012000000000004</v>
      </c>
      <c r="N8">
        <f t="shared" si="3"/>
        <v>1.3716000000000008</v>
      </c>
      <c r="P8">
        <v>1.5606</v>
      </c>
      <c r="R8">
        <f t="shared" si="4"/>
        <v>0.18899999999999917</v>
      </c>
    </row>
    <row r="9" spans="1:22" x14ac:dyDescent="0.3">
      <c r="A9">
        <v>33.799999999999997</v>
      </c>
      <c r="B9">
        <v>36.1</v>
      </c>
      <c r="C9">
        <f t="shared" si="0"/>
        <v>10.302239999999998</v>
      </c>
      <c r="D9">
        <f t="shared" si="5"/>
        <v>1.402079999999998</v>
      </c>
      <c r="F9">
        <v>1.579</v>
      </c>
      <c r="H9">
        <f t="shared" si="1"/>
        <v>0.17692000000000196</v>
      </c>
      <c r="J9">
        <f t="shared" si="6"/>
        <v>0.70103999999999722</v>
      </c>
      <c r="K9">
        <f t="shared" si="7"/>
        <v>0.70104000000000255</v>
      </c>
      <c r="M9">
        <f t="shared" si="2"/>
        <v>11.00328</v>
      </c>
      <c r="N9">
        <f t="shared" si="3"/>
        <v>1.4020799999999998</v>
      </c>
      <c r="P9">
        <v>1.383</v>
      </c>
      <c r="R9">
        <f t="shared" si="4"/>
        <v>1.9079999999999764E-2</v>
      </c>
    </row>
    <row r="10" spans="1:22" x14ac:dyDescent="0.3">
      <c r="A10">
        <v>38.4</v>
      </c>
      <c r="B10">
        <v>40.5</v>
      </c>
      <c r="C10">
        <f t="shared" si="0"/>
        <v>11.704319999999999</v>
      </c>
      <c r="D10">
        <f t="shared" si="5"/>
        <v>1.4020800000000015</v>
      </c>
      <c r="F10">
        <v>0.65</v>
      </c>
      <c r="H10">
        <f t="shared" si="1"/>
        <v>0.75208000000000153</v>
      </c>
      <c r="J10">
        <f t="shared" si="6"/>
        <v>0.701039999999999</v>
      </c>
      <c r="K10">
        <f t="shared" si="7"/>
        <v>0.64008000000000109</v>
      </c>
      <c r="M10">
        <f t="shared" si="2"/>
        <v>12.3444</v>
      </c>
      <c r="N10">
        <f t="shared" si="3"/>
        <v>1.3411200000000001</v>
      </c>
      <c r="P10">
        <v>1.2509999999999999</v>
      </c>
      <c r="R10">
        <f t="shared" si="4"/>
        <v>9.01200000000002E-2</v>
      </c>
    </row>
    <row r="11" spans="1:22" x14ac:dyDescent="0.3">
      <c r="A11">
        <v>42.9</v>
      </c>
      <c r="B11">
        <v>45.1</v>
      </c>
      <c r="C11">
        <f t="shared" si="0"/>
        <v>13.07592</v>
      </c>
      <c r="D11">
        <f t="shared" si="5"/>
        <v>1.3716000000000008</v>
      </c>
      <c r="F11">
        <v>1.5524</v>
      </c>
      <c r="H11">
        <f t="shared" si="1"/>
        <v>0.18079999999999918</v>
      </c>
      <c r="J11">
        <f t="shared" si="6"/>
        <v>0.73151999999999973</v>
      </c>
      <c r="K11">
        <f t="shared" si="7"/>
        <v>0.67056000000000004</v>
      </c>
      <c r="M11">
        <f t="shared" si="2"/>
        <v>13.74648</v>
      </c>
      <c r="N11">
        <f t="shared" si="3"/>
        <v>1.4020799999999998</v>
      </c>
      <c r="P11">
        <v>1.1733</v>
      </c>
      <c r="R11">
        <f t="shared" si="4"/>
        <v>0.22877999999999976</v>
      </c>
    </row>
    <row r="12" spans="1:22" x14ac:dyDescent="0.3">
      <c r="A12">
        <v>47.5</v>
      </c>
      <c r="B12">
        <v>49.7</v>
      </c>
      <c r="C12">
        <f t="shared" si="0"/>
        <v>14.478</v>
      </c>
      <c r="D12">
        <f t="shared" si="5"/>
        <v>1.4020799999999998</v>
      </c>
      <c r="F12">
        <v>1.5559000000000001</v>
      </c>
      <c r="H12">
        <f t="shared" si="1"/>
        <v>0.15382000000000029</v>
      </c>
      <c r="J12">
        <f t="shared" si="6"/>
        <v>0.73151999999999973</v>
      </c>
      <c r="K12">
        <f t="shared" si="7"/>
        <v>0.67056000000000004</v>
      </c>
      <c r="M12">
        <f t="shared" si="2"/>
        <v>15.14856</v>
      </c>
      <c r="N12">
        <f t="shared" si="3"/>
        <v>1.4020799999999998</v>
      </c>
      <c r="P12">
        <v>1.5982000000000001</v>
      </c>
      <c r="R12">
        <f t="shared" si="4"/>
        <v>0.19612000000000029</v>
      </c>
    </row>
    <row r="13" spans="1:22" x14ac:dyDescent="0.3">
      <c r="A13">
        <v>52.1</v>
      </c>
      <c r="B13">
        <v>54.5</v>
      </c>
      <c r="C13">
        <f t="shared" si="0"/>
        <v>15.88008</v>
      </c>
      <c r="D13">
        <f t="shared" si="5"/>
        <v>1.4020799999999998</v>
      </c>
      <c r="F13">
        <v>1.5086999999999999</v>
      </c>
      <c r="H13">
        <f t="shared" si="1"/>
        <v>0.10662000000000016</v>
      </c>
      <c r="J13">
        <f t="shared" si="6"/>
        <v>0.73151999999999973</v>
      </c>
      <c r="K13">
        <f t="shared" si="7"/>
        <v>0.73151999999999973</v>
      </c>
      <c r="M13">
        <f t="shared" si="2"/>
        <v>16.611599999999999</v>
      </c>
      <c r="N13">
        <f t="shared" si="3"/>
        <v>1.4630399999999995</v>
      </c>
      <c r="P13">
        <v>1.5690999999999999</v>
      </c>
      <c r="R13">
        <f t="shared" si="4"/>
        <v>0.10606000000000049</v>
      </c>
    </row>
    <row r="14" spans="1:22" x14ac:dyDescent="0.3">
      <c r="A14">
        <v>57</v>
      </c>
      <c r="B14">
        <v>59.2</v>
      </c>
      <c r="C14">
        <f t="shared" si="0"/>
        <v>17.3736</v>
      </c>
      <c r="D14">
        <f t="shared" si="5"/>
        <v>1.4935200000000002</v>
      </c>
      <c r="F14">
        <v>1.1526000000000001</v>
      </c>
      <c r="H14">
        <f t="shared" si="1"/>
        <v>0.34092000000000011</v>
      </c>
      <c r="J14">
        <f t="shared" si="6"/>
        <v>0.76200000000000045</v>
      </c>
      <c r="K14">
        <f t="shared" si="7"/>
        <v>0.67056000000000182</v>
      </c>
      <c r="M14">
        <f t="shared" si="2"/>
        <v>18.044160000000002</v>
      </c>
      <c r="N14">
        <f t="shared" si="3"/>
        <v>1.4325600000000023</v>
      </c>
      <c r="P14">
        <v>1.4467000000000001</v>
      </c>
      <c r="R14">
        <f t="shared" si="4"/>
        <v>1.4139999999997821E-2</v>
      </c>
    </row>
    <row r="15" spans="1:22" x14ac:dyDescent="0.3">
      <c r="A15">
        <v>61.5</v>
      </c>
      <c r="B15">
        <v>63.3</v>
      </c>
      <c r="C15">
        <f t="shared" si="0"/>
        <v>18.745200000000001</v>
      </c>
      <c r="D15">
        <f t="shared" si="5"/>
        <v>1.3716000000000008</v>
      </c>
      <c r="F15">
        <v>1.4267000000000001</v>
      </c>
      <c r="H15">
        <f t="shared" si="1"/>
        <v>5.5099999999999261E-2</v>
      </c>
      <c r="J15">
        <f t="shared" si="6"/>
        <v>0.701039999999999</v>
      </c>
      <c r="K15">
        <f t="shared" si="7"/>
        <v>0.54863999999999891</v>
      </c>
      <c r="M15">
        <f t="shared" si="2"/>
        <v>19.293839999999999</v>
      </c>
      <c r="N15">
        <f t="shared" si="3"/>
        <v>1.2496799999999979</v>
      </c>
      <c r="P15">
        <v>1.3965000000000001</v>
      </c>
      <c r="R15">
        <f t="shared" si="4"/>
        <v>0.14682000000000217</v>
      </c>
    </row>
    <row r="16" spans="1:22" x14ac:dyDescent="0.3">
      <c r="A16">
        <v>65.599999999999994</v>
      </c>
      <c r="B16">
        <v>67.7</v>
      </c>
      <c r="C16">
        <f t="shared" si="0"/>
        <v>19.994879999999998</v>
      </c>
      <c r="D16">
        <f t="shared" si="5"/>
        <v>1.2496799999999979</v>
      </c>
      <c r="F16">
        <v>1.3026</v>
      </c>
      <c r="H16">
        <f t="shared" si="1"/>
        <v>5.2920000000002076E-2</v>
      </c>
      <c r="J16">
        <f t="shared" si="6"/>
        <v>0.701039999999999</v>
      </c>
      <c r="K16">
        <f t="shared" si="7"/>
        <v>0.64008000000000109</v>
      </c>
      <c r="M16">
        <f t="shared" si="2"/>
        <v>20.63496</v>
      </c>
      <c r="N16">
        <f t="shared" si="3"/>
        <v>1.3411200000000001</v>
      </c>
      <c r="P16">
        <v>1.7049000000000001</v>
      </c>
      <c r="R16">
        <f t="shared" si="4"/>
        <v>0.36377999999999999</v>
      </c>
    </row>
    <row r="17" spans="1:19" x14ac:dyDescent="0.3">
      <c r="A17">
        <v>70.099999999999994</v>
      </c>
      <c r="B17">
        <v>72.400000000000006</v>
      </c>
      <c r="C17">
        <f t="shared" si="0"/>
        <v>21.366479999999996</v>
      </c>
      <c r="D17">
        <f t="shared" si="5"/>
        <v>1.3715999999999973</v>
      </c>
      <c r="F17">
        <v>1.5157</v>
      </c>
      <c r="H17">
        <f t="shared" si="1"/>
        <v>0.14410000000000278</v>
      </c>
      <c r="J17">
        <f t="shared" si="6"/>
        <v>0.73151999999999617</v>
      </c>
      <c r="K17">
        <f t="shared" si="7"/>
        <v>0.7010400000000061</v>
      </c>
      <c r="M17">
        <f t="shared" si="2"/>
        <v>22.067520000000002</v>
      </c>
      <c r="N17">
        <f t="shared" si="3"/>
        <v>1.4325600000000023</v>
      </c>
      <c r="P17">
        <v>1.2931999999999999</v>
      </c>
      <c r="R17">
        <f t="shared" si="4"/>
        <v>0.13936000000000237</v>
      </c>
    </row>
    <row r="18" spans="1:19" x14ac:dyDescent="0.3">
      <c r="A18">
        <v>74.7</v>
      </c>
      <c r="B18">
        <v>77</v>
      </c>
      <c r="C18">
        <f t="shared" si="0"/>
        <v>22.768560000000001</v>
      </c>
      <c r="D18">
        <f t="shared" si="5"/>
        <v>1.4020800000000051</v>
      </c>
      <c r="F18">
        <v>1.4156</v>
      </c>
      <c r="H18">
        <f t="shared" si="1"/>
        <v>1.3519999999994869E-2</v>
      </c>
      <c r="J18">
        <f t="shared" si="6"/>
        <v>0.701039999999999</v>
      </c>
      <c r="K18">
        <f t="shared" si="7"/>
        <v>0.701039999999999</v>
      </c>
      <c r="M18">
        <f t="shared" si="2"/>
        <v>23.4696</v>
      </c>
      <c r="N18">
        <f t="shared" si="3"/>
        <v>1.402079999999998</v>
      </c>
      <c r="P18">
        <v>1.3566</v>
      </c>
      <c r="R18">
        <f t="shared" si="4"/>
        <v>4.5479999999997966E-2</v>
      </c>
    </row>
    <row r="19" spans="1:19" x14ac:dyDescent="0.3">
      <c r="A19">
        <v>79.2</v>
      </c>
      <c r="B19">
        <v>81.400000000000006</v>
      </c>
      <c r="C19">
        <f t="shared" si="0"/>
        <v>24.140160000000002</v>
      </c>
      <c r="D19">
        <f t="shared" si="5"/>
        <v>1.3716000000000008</v>
      </c>
      <c r="F19">
        <v>1.3431</v>
      </c>
      <c r="H19">
        <f t="shared" si="1"/>
        <v>2.8500000000000858E-2</v>
      </c>
      <c r="J19">
        <f t="shared" si="6"/>
        <v>0.67056000000000182</v>
      </c>
      <c r="K19">
        <f t="shared" si="7"/>
        <v>0.67056000000000182</v>
      </c>
      <c r="M19">
        <f t="shared" si="2"/>
        <v>24.810720000000003</v>
      </c>
      <c r="N19">
        <f t="shared" si="3"/>
        <v>1.3411200000000036</v>
      </c>
      <c r="P19">
        <v>1.4184000000000001</v>
      </c>
      <c r="R19">
        <f t="shared" si="4"/>
        <v>7.7279999999996463E-2</v>
      </c>
    </row>
    <row r="20" spans="1:19" x14ac:dyDescent="0.3">
      <c r="A20">
        <v>83.8</v>
      </c>
      <c r="B20">
        <v>86.1</v>
      </c>
      <c r="C20">
        <f t="shared" si="0"/>
        <v>25.54224</v>
      </c>
      <c r="D20">
        <f t="shared" si="5"/>
        <v>1.402079999999998</v>
      </c>
      <c r="F20">
        <v>1.4158999999999999</v>
      </c>
      <c r="H20">
        <f t="shared" si="1"/>
        <v>1.3820000000001942E-2</v>
      </c>
      <c r="J20">
        <f t="shared" si="6"/>
        <v>0.73151999999999617</v>
      </c>
      <c r="K20">
        <f t="shared" si="7"/>
        <v>0.701039999999999</v>
      </c>
      <c r="M20">
        <f t="shared" si="2"/>
        <v>26.243279999999999</v>
      </c>
      <c r="N20">
        <f t="shared" si="3"/>
        <v>1.4325599999999952</v>
      </c>
      <c r="P20">
        <v>1.2189000000000001</v>
      </c>
      <c r="R20">
        <f t="shared" si="4"/>
        <v>0.21365999999999508</v>
      </c>
    </row>
    <row r="21" spans="1:19" x14ac:dyDescent="0.3">
      <c r="A21">
        <v>88.1</v>
      </c>
      <c r="B21">
        <v>90.3</v>
      </c>
      <c r="C21">
        <f t="shared" si="0"/>
        <v>26.852879999999995</v>
      </c>
      <c r="D21">
        <f t="shared" si="5"/>
        <v>1.3106399999999958</v>
      </c>
      <c r="F21">
        <v>1.4573</v>
      </c>
      <c r="H21">
        <f t="shared" si="1"/>
        <v>0.14666000000000423</v>
      </c>
      <c r="J21">
        <f t="shared" si="6"/>
        <v>0.60959999999999681</v>
      </c>
      <c r="K21">
        <f t="shared" si="7"/>
        <v>0.67056000000000537</v>
      </c>
      <c r="M21">
        <f t="shared" si="2"/>
        <v>27.523440000000001</v>
      </c>
      <c r="N21">
        <f t="shared" si="3"/>
        <v>1.2801600000000022</v>
      </c>
      <c r="P21">
        <v>1.353</v>
      </c>
      <c r="R21">
        <f t="shared" si="4"/>
        <v>7.2839999999997795E-2</v>
      </c>
    </row>
    <row r="22" spans="1:19" x14ac:dyDescent="0.3">
      <c r="A22">
        <v>92.6</v>
      </c>
      <c r="B22">
        <v>94.8</v>
      </c>
      <c r="C22">
        <f t="shared" si="0"/>
        <v>28.22448</v>
      </c>
      <c r="D22">
        <f t="shared" si="5"/>
        <v>1.3716000000000044</v>
      </c>
      <c r="F22">
        <v>1.3633999999999999</v>
      </c>
      <c r="H22">
        <f t="shared" si="1"/>
        <v>8.200000000004426E-3</v>
      </c>
      <c r="J22">
        <f t="shared" si="6"/>
        <v>0.701039999999999</v>
      </c>
      <c r="K22">
        <f t="shared" si="7"/>
        <v>0.67056000000000182</v>
      </c>
      <c r="M22">
        <f t="shared" si="2"/>
        <v>28.895040000000002</v>
      </c>
      <c r="N22">
        <f t="shared" si="3"/>
        <v>1.3716000000000008</v>
      </c>
      <c r="P22">
        <v>1.3285</v>
      </c>
      <c r="R22">
        <f t="shared" si="4"/>
        <v>4.3100000000000804E-2</v>
      </c>
    </row>
    <row r="23" spans="1:19" x14ac:dyDescent="0.3">
      <c r="A23">
        <v>97</v>
      </c>
      <c r="B23">
        <v>99.1</v>
      </c>
      <c r="C23">
        <f t="shared" si="0"/>
        <v>29.5656</v>
      </c>
      <c r="D23">
        <f t="shared" si="5"/>
        <v>1.3411200000000001</v>
      </c>
      <c r="F23">
        <v>1.3976999999999999</v>
      </c>
      <c r="H23">
        <f t="shared" si="1"/>
        <v>5.6579999999999853E-2</v>
      </c>
      <c r="J23">
        <f t="shared" si="6"/>
        <v>0.67055999999999827</v>
      </c>
      <c r="M23">
        <f t="shared" si="2"/>
        <v>30.205680000000001</v>
      </c>
      <c r="N23">
        <f t="shared" si="3"/>
        <v>1.3106399999999994</v>
      </c>
      <c r="P23">
        <v>1.3625</v>
      </c>
      <c r="R23">
        <f t="shared" si="4"/>
        <v>5.1860000000000683E-2</v>
      </c>
    </row>
    <row r="24" spans="1:19" x14ac:dyDescent="0.3">
      <c r="A24">
        <v>100</v>
      </c>
      <c r="B24">
        <v>100</v>
      </c>
      <c r="C24">
        <f t="shared" si="0"/>
        <v>30.48</v>
      </c>
      <c r="D24">
        <f t="shared" si="5"/>
        <v>0.91440000000000055</v>
      </c>
      <c r="F24">
        <v>1.1099000000000001</v>
      </c>
      <c r="H24">
        <f t="shared" si="1"/>
        <v>0.19549999999999956</v>
      </c>
      <c r="M24">
        <f t="shared" si="2"/>
        <v>30.48</v>
      </c>
      <c r="N24">
        <f t="shared" si="3"/>
        <v>0.27431999999999945</v>
      </c>
      <c r="P24">
        <v>7.0199999999999999E-2</v>
      </c>
      <c r="R24">
        <f t="shared" si="4"/>
        <v>0.20411999999999947</v>
      </c>
    </row>
    <row r="25" spans="1:19" x14ac:dyDescent="0.3">
      <c r="C25">
        <f t="shared" si="0"/>
        <v>0</v>
      </c>
      <c r="D25">
        <f t="shared" si="5"/>
        <v>-30.48</v>
      </c>
      <c r="H25">
        <f t="shared" si="1"/>
        <v>30.48</v>
      </c>
      <c r="M25">
        <f t="shared" si="2"/>
        <v>0</v>
      </c>
      <c r="N25">
        <f t="shared" si="3"/>
        <v>-30.48</v>
      </c>
      <c r="R25">
        <f t="shared" si="4"/>
        <v>30.48</v>
      </c>
    </row>
    <row r="26" spans="1:19" x14ac:dyDescent="0.3">
      <c r="C26">
        <f t="shared" si="0"/>
        <v>0</v>
      </c>
      <c r="D26">
        <f t="shared" si="5"/>
        <v>0</v>
      </c>
      <c r="H26">
        <f t="shared" si="1"/>
        <v>0</v>
      </c>
      <c r="M26">
        <f t="shared" si="2"/>
        <v>0</v>
      </c>
      <c r="N26">
        <f t="shared" si="3"/>
        <v>0</v>
      </c>
      <c r="R26">
        <f t="shared" si="4"/>
        <v>0</v>
      </c>
    </row>
    <row r="27" spans="1:19" x14ac:dyDescent="0.3">
      <c r="C27">
        <f t="shared" si="0"/>
        <v>0</v>
      </c>
      <c r="D27">
        <f t="shared" ref="D27" si="8">C27-C28</f>
        <v>0</v>
      </c>
      <c r="N27">
        <f t="shared" si="3"/>
        <v>0</v>
      </c>
    </row>
    <row r="28" spans="1:19" x14ac:dyDescent="0.3">
      <c r="G28" t="s">
        <v>23</v>
      </c>
    </row>
    <row r="30" spans="1:19" x14ac:dyDescent="0.3">
      <c r="H30" t="s">
        <v>16</v>
      </c>
      <c r="R30" t="s">
        <v>15</v>
      </c>
    </row>
    <row r="31" spans="1:19" x14ac:dyDescent="0.3">
      <c r="D31" s="1" t="s">
        <v>26</v>
      </c>
      <c r="E31" s="1" t="s">
        <v>27</v>
      </c>
      <c r="H31">
        <v>18.399999999999999</v>
      </c>
      <c r="I31">
        <v>14.9</v>
      </c>
      <c r="R31">
        <v>13.1</v>
      </c>
      <c r="S31">
        <v>13.2</v>
      </c>
    </row>
    <row r="32" spans="1:19" x14ac:dyDescent="0.3">
      <c r="D32" t="s">
        <v>34</v>
      </c>
      <c r="E32" t="s">
        <v>35</v>
      </c>
    </row>
    <row r="35" spans="9:19" x14ac:dyDescent="0.3">
      <c r="I35">
        <v>15.1</v>
      </c>
      <c r="S35">
        <v>12.8</v>
      </c>
    </row>
  </sheetData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1" zoomScale="70" zoomScaleNormal="70" workbookViewId="0">
      <selection activeCell="S35" sqref="S35"/>
    </sheetView>
  </sheetViews>
  <sheetFormatPr defaultRowHeight="14.4" x14ac:dyDescent="0.3"/>
  <cols>
    <col min="1" max="1" width="13.109375" bestFit="1" customWidth="1"/>
    <col min="2" max="2" width="12.109375" bestFit="1" customWidth="1"/>
    <col min="3" max="3" width="21.5546875" bestFit="1" customWidth="1"/>
    <col min="4" max="4" width="23.5546875" bestFit="1" customWidth="1"/>
    <col min="6" max="6" width="16.88671875" bestFit="1" customWidth="1"/>
    <col min="7" max="7" width="17.88671875" customWidth="1"/>
    <col min="13" max="13" width="13.33203125" bestFit="1" customWidth="1"/>
    <col min="14" max="14" width="13.44140625" bestFit="1" customWidth="1"/>
    <col min="16" max="16" width="13.5546875" bestFit="1" customWidth="1"/>
    <col min="18" max="18" width="11.33203125" bestFit="1" customWidth="1"/>
    <col min="21" max="21" width="13.5546875" bestFit="1" customWidth="1"/>
    <col min="22" max="22" width="12.33203125" bestFit="1" customWidth="1"/>
  </cols>
  <sheetData>
    <row r="1" spans="1:22" s="1" customFormat="1" x14ac:dyDescent="0.3">
      <c r="A1" s="1" t="s">
        <v>0</v>
      </c>
      <c r="B1" s="1" t="s">
        <v>1</v>
      </c>
      <c r="C1" s="1" t="s">
        <v>3</v>
      </c>
      <c r="D1" s="1" t="s">
        <v>4</v>
      </c>
      <c r="F1" s="1" t="s">
        <v>2</v>
      </c>
      <c r="G1" s="1" t="s">
        <v>14</v>
      </c>
      <c r="H1" s="1" t="s">
        <v>6</v>
      </c>
      <c r="J1" s="1" t="s">
        <v>7</v>
      </c>
      <c r="K1" s="1" t="s">
        <v>8</v>
      </c>
      <c r="M1" s="1" t="s">
        <v>9</v>
      </c>
      <c r="N1" s="1" t="s">
        <v>10</v>
      </c>
      <c r="P1" s="1" t="s">
        <v>11</v>
      </c>
      <c r="R1" s="1" t="s">
        <v>5</v>
      </c>
      <c r="U1" s="1" t="s">
        <v>12</v>
      </c>
      <c r="V1" s="1" t="s">
        <v>13</v>
      </c>
    </row>
    <row r="2" spans="1:22" x14ac:dyDescent="0.3">
      <c r="A2">
        <v>1.6</v>
      </c>
      <c r="B2">
        <v>3.6</v>
      </c>
      <c r="C2">
        <f t="shared" ref="C2:C27" si="0">CONVERT(A2,"ft","m")</f>
        <v>0.48768</v>
      </c>
      <c r="D2">
        <v>0.64007999999999998</v>
      </c>
      <c r="F2">
        <v>0.50439999999999996</v>
      </c>
      <c r="G2">
        <f>F2</f>
        <v>0.50439999999999996</v>
      </c>
      <c r="H2">
        <f>ABS(F2-D2)</f>
        <v>0.13568000000000002</v>
      </c>
      <c r="J2">
        <f>C2</f>
        <v>0.48768</v>
      </c>
      <c r="K2">
        <f>M2-C2</f>
        <v>0.60960000000000003</v>
      </c>
      <c r="M2">
        <f t="shared" ref="M2:M26" si="1">CONVERT(B2,"ft","m")</f>
        <v>1.09728</v>
      </c>
      <c r="N2">
        <v>1.31064</v>
      </c>
      <c r="P2">
        <v>1.1168</v>
      </c>
      <c r="R2">
        <f>ABS(P2-N2)</f>
        <v>0.19384000000000001</v>
      </c>
      <c r="U2">
        <f>F2</f>
        <v>0.50439999999999996</v>
      </c>
      <c r="V2">
        <f>P2-F2</f>
        <v>0.61240000000000006</v>
      </c>
    </row>
    <row r="3" spans="1:22" x14ac:dyDescent="0.3">
      <c r="A3">
        <v>5.55</v>
      </c>
      <c r="B3">
        <v>7.6</v>
      </c>
      <c r="C3">
        <f t="shared" si="0"/>
        <v>1.69164</v>
      </c>
      <c r="D3">
        <f>C3-C2</f>
        <v>1.2039599999999999</v>
      </c>
      <c r="F3">
        <v>1.2501</v>
      </c>
      <c r="G3">
        <f>F2+F3</f>
        <v>1.7544999999999999</v>
      </c>
      <c r="H3">
        <f t="shared" ref="H3:H27" si="2">ABS(F3-D3)</f>
        <v>4.614000000000007E-2</v>
      </c>
      <c r="J3">
        <f>C3-M2</f>
        <v>0.59436</v>
      </c>
      <c r="K3">
        <f>M3-C3</f>
        <v>0.62483999999999984</v>
      </c>
      <c r="M3">
        <f t="shared" si="1"/>
        <v>2.3164799999999999</v>
      </c>
      <c r="N3">
        <f t="shared" ref="N3:N29" si="3">M3-M2</f>
        <v>1.2191999999999998</v>
      </c>
      <c r="P3">
        <v>1.3382000000000001</v>
      </c>
      <c r="R3">
        <f t="shared" ref="R3:R28" si="4">ABS(P3-N3)</f>
        <v>0.11900000000000022</v>
      </c>
    </row>
    <row r="4" spans="1:22" x14ac:dyDescent="0.3">
      <c r="A4">
        <v>9.6999999999999993</v>
      </c>
      <c r="B4">
        <v>11.6</v>
      </c>
      <c r="C4">
        <f t="shared" si="0"/>
        <v>2.9565599999999996</v>
      </c>
      <c r="D4">
        <f t="shared" ref="D4:D28" si="5">C4-C3</f>
        <v>1.2649199999999996</v>
      </c>
      <c r="F4">
        <v>1.3029999999999999</v>
      </c>
      <c r="G4">
        <f>F2+F3+F4</f>
        <v>3.0575000000000001</v>
      </c>
      <c r="H4">
        <f t="shared" si="2"/>
        <v>3.8080000000000336E-2</v>
      </c>
      <c r="J4">
        <f t="shared" ref="J4:J23" si="6">C4-M3</f>
        <v>0.64007999999999976</v>
      </c>
      <c r="K4">
        <f t="shared" ref="K4:K22" si="7">M4-C4</f>
        <v>0.57912000000000052</v>
      </c>
      <c r="M4">
        <f t="shared" si="1"/>
        <v>3.5356800000000002</v>
      </c>
      <c r="N4">
        <f t="shared" si="3"/>
        <v>1.2192000000000003</v>
      </c>
      <c r="P4">
        <v>1.3898999999999999</v>
      </c>
      <c r="R4">
        <f t="shared" si="4"/>
        <v>0.17069999999999963</v>
      </c>
    </row>
    <row r="5" spans="1:22" x14ac:dyDescent="0.3">
      <c r="A5">
        <v>13.6</v>
      </c>
      <c r="B5">
        <v>15.6</v>
      </c>
      <c r="C5">
        <f t="shared" si="0"/>
        <v>4.1452799999999996</v>
      </c>
      <c r="D5">
        <f t="shared" si="5"/>
        <v>1.18872</v>
      </c>
      <c r="F5">
        <v>1.2204999999999999</v>
      </c>
      <c r="G5">
        <f>F2+F3+F4+F5</f>
        <v>4.2780000000000005</v>
      </c>
      <c r="H5">
        <f t="shared" si="2"/>
        <v>3.1779999999999919E-2</v>
      </c>
      <c r="J5">
        <f t="shared" si="6"/>
        <v>0.60959999999999948</v>
      </c>
      <c r="K5">
        <f t="shared" si="7"/>
        <v>0.60960000000000036</v>
      </c>
      <c r="M5">
        <f t="shared" si="1"/>
        <v>4.75488</v>
      </c>
      <c r="N5">
        <f t="shared" si="3"/>
        <v>1.2191999999999998</v>
      </c>
      <c r="P5">
        <v>1.0407999999999999</v>
      </c>
      <c r="R5">
        <f t="shared" si="4"/>
        <v>0.17839999999999989</v>
      </c>
    </row>
    <row r="6" spans="1:22" x14ac:dyDescent="0.3">
      <c r="A6">
        <v>17.7</v>
      </c>
      <c r="B6">
        <v>19.7</v>
      </c>
      <c r="C6">
        <f t="shared" si="0"/>
        <v>5.3949600000000002</v>
      </c>
      <c r="D6">
        <f t="shared" si="5"/>
        <v>1.2496800000000006</v>
      </c>
      <c r="F6">
        <v>1.4136</v>
      </c>
      <c r="H6">
        <f t="shared" si="2"/>
        <v>0.1639199999999994</v>
      </c>
      <c r="J6">
        <f t="shared" si="6"/>
        <v>0.6400800000000002</v>
      </c>
      <c r="K6">
        <f t="shared" si="7"/>
        <v>0.60959999999999948</v>
      </c>
      <c r="M6">
        <f t="shared" si="1"/>
        <v>6.0045599999999997</v>
      </c>
      <c r="N6">
        <f t="shared" si="3"/>
        <v>1.2496799999999997</v>
      </c>
      <c r="P6">
        <v>1.0967</v>
      </c>
      <c r="R6">
        <f t="shared" si="4"/>
        <v>0.15297999999999967</v>
      </c>
    </row>
    <row r="7" spans="1:22" x14ac:dyDescent="0.3">
      <c r="A7">
        <v>21.8</v>
      </c>
      <c r="B7">
        <v>23.8</v>
      </c>
      <c r="C7">
        <f t="shared" si="0"/>
        <v>6.6446399999999999</v>
      </c>
      <c r="D7">
        <f t="shared" si="5"/>
        <v>1.2496799999999997</v>
      </c>
      <c r="F7">
        <v>1.1769000000000001</v>
      </c>
      <c r="H7">
        <f t="shared" si="2"/>
        <v>7.2779999999999623E-2</v>
      </c>
      <c r="J7">
        <f t="shared" si="6"/>
        <v>0.6400800000000002</v>
      </c>
      <c r="K7">
        <f t="shared" si="7"/>
        <v>0.60960000000000036</v>
      </c>
      <c r="M7">
        <f t="shared" si="1"/>
        <v>7.2542400000000002</v>
      </c>
      <c r="N7">
        <f t="shared" si="3"/>
        <v>1.2496800000000006</v>
      </c>
      <c r="P7">
        <v>1.0265</v>
      </c>
      <c r="R7">
        <f t="shared" si="4"/>
        <v>0.2231800000000006</v>
      </c>
    </row>
    <row r="8" spans="1:22" x14ac:dyDescent="0.3">
      <c r="A8">
        <v>25.8</v>
      </c>
      <c r="B8">
        <v>27.7</v>
      </c>
      <c r="C8">
        <f t="shared" si="0"/>
        <v>7.8638399999999997</v>
      </c>
      <c r="D8">
        <f t="shared" si="5"/>
        <v>1.2191999999999998</v>
      </c>
      <c r="F8">
        <v>1.3645</v>
      </c>
      <c r="H8">
        <f t="shared" si="2"/>
        <v>0.14530000000000021</v>
      </c>
      <c r="J8">
        <f t="shared" si="6"/>
        <v>0.60959999999999948</v>
      </c>
      <c r="K8">
        <f t="shared" si="7"/>
        <v>0.57911999999999964</v>
      </c>
      <c r="M8">
        <f t="shared" si="1"/>
        <v>8.4429599999999994</v>
      </c>
      <c r="N8">
        <f t="shared" si="3"/>
        <v>1.1887199999999991</v>
      </c>
      <c r="P8">
        <v>1.1813</v>
      </c>
      <c r="R8">
        <f t="shared" si="4"/>
        <v>7.419999999999094E-3</v>
      </c>
    </row>
    <row r="9" spans="1:22" x14ac:dyDescent="0.3">
      <c r="A9">
        <v>29.8</v>
      </c>
      <c r="B9">
        <v>31.8</v>
      </c>
      <c r="C9">
        <f t="shared" si="0"/>
        <v>9.0830400000000004</v>
      </c>
      <c r="D9">
        <f t="shared" si="5"/>
        <v>1.2192000000000007</v>
      </c>
      <c r="F9">
        <v>1.2777000000000001</v>
      </c>
      <c r="H9">
        <f t="shared" si="2"/>
        <v>5.849999999999933E-2</v>
      </c>
      <c r="J9">
        <f t="shared" si="6"/>
        <v>0.64008000000000109</v>
      </c>
      <c r="K9">
        <f t="shared" si="7"/>
        <v>0.60960000000000036</v>
      </c>
      <c r="M9">
        <f t="shared" si="1"/>
        <v>9.6926400000000008</v>
      </c>
      <c r="N9">
        <f t="shared" si="3"/>
        <v>1.2496800000000015</v>
      </c>
      <c r="P9">
        <v>1.2623</v>
      </c>
      <c r="R9">
        <f t="shared" si="4"/>
        <v>1.2619999999998521E-2</v>
      </c>
    </row>
    <row r="10" spans="1:22" x14ac:dyDescent="0.3">
      <c r="A10">
        <v>33.799999999999997</v>
      </c>
      <c r="B10">
        <v>35.799999999999997</v>
      </c>
      <c r="C10">
        <f t="shared" si="0"/>
        <v>10.302239999999998</v>
      </c>
      <c r="D10">
        <f t="shared" si="5"/>
        <v>1.2191999999999972</v>
      </c>
      <c r="F10">
        <v>1.1271</v>
      </c>
      <c r="H10">
        <f t="shared" si="2"/>
        <v>9.2099999999997184E-2</v>
      </c>
      <c r="J10">
        <f t="shared" si="6"/>
        <v>0.60959999999999681</v>
      </c>
      <c r="K10">
        <f t="shared" si="7"/>
        <v>0.60960000000000036</v>
      </c>
      <c r="M10">
        <f t="shared" si="1"/>
        <v>10.911839999999998</v>
      </c>
      <c r="N10">
        <f t="shared" si="3"/>
        <v>1.2191999999999972</v>
      </c>
      <c r="P10">
        <v>1.2707999999999999</v>
      </c>
      <c r="R10">
        <f t="shared" si="4"/>
        <v>5.1600000000002755E-2</v>
      </c>
    </row>
    <row r="11" spans="1:22" x14ac:dyDescent="0.3">
      <c r="A11">
        <v>37.9</v>
      </c>
      <c r="B11">
        <v>40</v>
      </c>
      <c r="C11">
        <f t="shared" si="0"/>
        <v>11.551920000000001</v>
      </c>
      <c r="D11">
        <f t="shared" si="5"/>
        <v>1.2496800000000032</v>
      </c>
      <c r="F11">
        <v>1.4053</v>
      </c>
      <c r="H11">
        <f t="shared" si="2"/>
        <v>0.15561999999999676</v>
      </c>
      <c r="J11">
        <f t="shared" si="6"/>
        <v>0.64008000000000287</v>
      </c>
      <c r="K11">
        <f t="shared" si="7"/>
        <v>0.64007999999999932</v>
      </c>
      <c r="M11">
        <f t="shared" si="1"/>
        <v>12.192</v>
      </c>
      <c r="N11">
        <f t="shared" si="3"/>
        <v>1.2801600000000022</v>
      </c>
      <c r="P11">
        <v>1.2822</v>
      </c>
      <c r="R11">
        <f t="shared" si="4"/>
        <v>2.0399999999978213E-3</v>
      </c>
    </row>
    <row r="12" spans="1:22" x14ac:dyDescent="0.3">
      <c r="A12">
        <v>42.2</v>
      </c>
      <c r="B12">
        <v>44.4</v>
      </c>
      <c r="C12">
        <f t="shared" si="0"/>
        <v>12.862560000000002</v>
      </c>
      <c r="D12">
        <f t="shared" si="5"/>
        <v>1.3106400000000011</v>
      </c>
      <c r="F12">
        <v>1.4283999999999999</v>
      </c>
      <c r="H12">
        <f t="shared" si="2"/>
        <v>0.11775999999999875</v>
      </c>
      <c r="J12">
        <f t="shared" si="6"/>
        <v>0.67056000000000182</v>
      </c>
      <c r="K12">
        <f t="shared" si="7"/>
        <v>0.67055999999999827</v>
      </c>
      <c r="M12">
        <f t="shared" si="1"/>
        <v>13.53312</v>
      </c>
      <c r="N12">
        <f t="shared" si="3"/>
        <v>1.3411200000000001</v>
      </c>
      <c r="P12">
        <v>1.3879999999999999</v>
      </c>
      <c r="R12">
        <f t="shared" si="4"/>
        <v>4.6879999999999811E-2</v>
      </c>
    </row>
    <row r="13" spans="1:22" x14ac:dyDescent="0.3">
      <c r="A13">
        <v>46.6</v>
      </c>
      <c r="B13">
        <v>48.8</v>
      </c>
      <c r="C13">
        <f t="shared" si="0"/>
        <v>14.20368</v>
      </c>
      <c r="D13">
        <f t="shared" si="5"/>
        <v>1.3411199999999983</v>
      </c>
      <c r="F13">
        <v>1.1859</v>
      </c>
      <c r="H13">
        <f t="shared" si="2"/>
        <v>0.15521999999999836</v>
      </c>
      <c r="J13">
        <f t="shared" si="6"/>
        <v>0.67056000000000004</v>
      </c>
      <c r="K13">
        <f t="shared" si="7"/>
        <v>0.67056000000000004</v>
      </c>
      <c r="M13">
        <f t="shared" si="1"/>
        <v>14.87424</v>
      </c>
      <c r="N13">
        <f t="shared" si="3"/>
        <v>1.3411200000000001</v>
      </c>
      <c r="P13">
        <v>1.3132999999999999</v>
      </c>
      <c r="R13">
        <f t="shared" si="4"/>
        <v>2.7820000000000178E-2</v>
      </c>
    </row>
    <row r="14" spans="1:22" x14ac:dyDescent="0.3">
      <c r="A14">
        <v>50.9</v>
      </c>
      <c r="B14">
        <v>50.3</v>
      </c>
      <c r="C14">
        <f t="shared" si="0"/>
        <v>15.51432</v>
      </c>
      <c r="D14">
        <f t="shared" si="5"/>
        <v>1.3106399999999994</v>
      </c>
      <c r="F14">
        <v>1.2728999999999999</v>
      </c>
      <c r="H14">
        <f t="shared" si="2"/>
        <v>3.7739999999999441E-2</v>
      </c>
      <c r="J14">
        <f t="shared" si="6"/>
        <v>0.64007999999999932</v>
      </c>
      <c r="K14">
        <f t="shared" si="7"/>
        <v>-0.18287999999999904</v>
      </c>
      <c r="M14">
        <f t="shared" si="1"/>
        <v>15.331440000000001</v>
      </c>
      <c r="N14">
        <f t="shared" si="3"/>
        <v>0.45720000000000027</v>
      </c>
      <c r="P14">
        <v>1.3086</v>
      </c>
      <c r="R14">
        <f t="shared" si="4"/>
        <v>0.85139999999999971</v>
      </c>
    </row>
    <row r="15" spans="1:22" x14ac:dyDescent="0.3">
      <c r="A15">
        <v>55.2</v>
      </c>
      <c r="B15">
        <v>57.4</v>
      </c>
      <c r="C15">
        <f t="shared" si="0"/>
        <v>16.824960000000001</v>
      </c>
      <c r="D15">
        <f t="shared" si="5"/>
        <v>1.3106400000000011</v>
      </c>
      <c r="F15">
        <v>1.2997000000000001</v>
      </c>
      <c r="H15">
        <f t="shared" si="2"/>
        <v>1.094000000000106E-2</v>
      </c>
      <c r="J15">
        <f t="shared" si="6"/>
        <v>1.4935200000000002</v>
      </c>
      <c r="K15">
        <f t="shared" si="7"/>
        <v>0.67055999999999827</v>
      </c>
      <c r="M15">
        <f t="shared" si="1"/>
        <v>17.495519999999999</v>
      </c>
      <c r="N15">
        <f t="shared" si="3"/>
        <v>2.1640799999999984</v>
      </c>
      <c r="P15">
        <v>1.2536</v>
      </c>
      <c r="R15">
        <f t="shared" si="4"/>
        <v>0.9104799999999984</v>
      </c>
    </row>
    <row r="16" spans="1:22" x14ac:dyDescent="0.3">
      <c r="A16">
        <v>59.7</v>
      </c>
      <c r="B16">
        <v>61.8</v>
      </c>
      <c r="C16">
        <f t="shared" si="0"/>
        <v>18.196560000000002</v>
      </c>
      <c r="D16">
        <f t="shared" si="5"/>
        <v>1.3716000000000008</v>
      </c>
      <c r="F16">
        <v>1.0935999999999999</v>
      </c>
      <c r="H16">
        <f t="shared" si="2"/>
        <v>0.27800000000000091</v>
      </c>
      <c r="J16">
        <f t="shared" si="6"/>
        <v>0.70104000000000255</v>
      </c>
      <c r="K16">
        <f t="shared" si="7"/>
        <v>0.64007999999999754</v>
      </c>
      <c r="M16">
        <f t="shared" si="1"/>
        <v>18.836639999999999</v>
      </c>
      <c r="N16">
        <f t="shared" si="3"/>
        <v>1.3411200000000001</v>
      </c>
      <c r="P16">
        <v>1.3733</v>
      </c>
      <c r="R16">
        <f t="shared" si="4"/>
        <v>3.2179999999999875E-2</v>
      </c>
    </row>
    <row r="17" spans="1:19" x14ac:dyDescent="0.3">
      <c r="A17">
        <v>63.7</v>
      </c>
      <c r="B17">
        <v>65.8</v>
      </c>
      <c r="C17">
        <f t="shared" si="0"/>
        <v>19.415759999999999</v>
      </c>
      <c r="D17">
        <f t="shared" si="5"/>
        <v>1.2191999999999972</v>
      </c>
      <c r="F17">
        <v>1.2397</v>
      </c>
      <c r="H17">
        <f t="shared" si="2"/>
        <v>2.0500000000002849E-2</v>
      </c>
      <c r="J17">
        <f t="shared" si="6"/>
        <v>0.57911999999999964</v>
      </c>
      <c r="K17">
        <f t="shared" si="7"/>
        <v>0.64008000000000109</v>
      </c>
      <c r="M17">
        <f t="shared" si="1"/>
        <v>20.05584</v>
      </c>
      <c r="N17">
        <f t="shared" si="3"/>
        <v>1.2192000000000007</v>
      </c>
      <c r="P17">
        <v>1.2652000000000001</v>
      </c>
      <c r="R17">
        <f t="shared" si="4"/>
        <v>4.5999999999999375E-2</v>
      </c>
    </row>
    <row r="18" spans="1:19" x14ac:dyDescent="0.3">
      <c r="A18">
        <v>68</v>
      </c>
      <c r="B18">
        <v>70.3</v>
      </c>
      <c r="C18">
        <f t="shared" si="0"/>
        <v>20.726400000000002</v>
      </c>
      <c r="D18">
        <f t="shared" si="5"/>
        <v>1.3106400000000029</v>
      </c>
      <c r="F18">
        <v>1.3767</v>
      </c>
      <c r="H18">
        <f t="shared" si="2"/>
        <v>6.6059999999997121E-2</v>
      </c>
      <c r="J18">
        <f t="shared" si="6"/>
        <v>0.67056000000000182</v>
      </c>
      <c r="K18">
        <f t="shared" si="7"/>
        <v>0.701039999999999</v>
      </c>
      <c r="M18">
        <f t="shared" si="1"/>
        <v>21.427440000000001</v>
      </c>
      <c r="N18">
        <f t="shared" si="3"/>
        <v>1.3716000000000008</v>
      </c>
      <c r="P18">
        <v>1.4316</v>
      </c>
      <c r="R18">
        <f t="shared" si="4"/>
        <v>5.9999999999999165E-2</v>
      </c>
    </row>
    <row r="19" spans="1:19" x14ac:dyDescent="0.3">
      <c r="A19">
        <v>72.400000000000006</v>
      </c>
      <c r="B19">
        <v>74.599999999999994</v>
      </c>
      <c r="C19">
        <f t="shared" si="0"/>
        <v>22.067520000000002</v>
      </c>
      <c r="D19">
        <f t="shared" si="5"/>
        <v>1.3411200000000001</v>
      </c>
      <c r="F19">
        <v>1.2198</v>
      </c>
      <c r="H19">
        <f t="shared" si="2"/>
        <v>0.12132000000000009</v>
      </c>
      <c r="J19">
        <f t="shared" si="6"/>
        <v>0.64008000000000109</v>
      </c>
      <c r="K19">
        <f t="shared" si="7"/>
        <v>0.67055999999999472</v>
      </c>
      <c r="M19">
        <f t="shared" si="1"/>
        <v>22.738079999999997</v>
      </c>
      <c r="N19">
        <f t="shared" si="3"/>
        <v>1.3106399999999958</v>
      </c>
      <c r="P19">
        <v>1.1859</v>
      </c>
      <c r="R19">
        <f t="shared" si="4"/>
        <v>0.12473999999999585</v>
      </c>
    </row>
    <row r="20" spans="1:19" x14ac:dyDescent="0.3">
      <c r="A20">
        <v>76.900000000000006</v>
      </c>
      <c r="B20">
        <v>78.900000000000006</v>
      </c>
      <c r="C20">
        <f t="shared" si="0"/>
        <v>23.439120000000003</v>
      </c>
      <c r="D20">
        <f t="shared" si="5"/>
        <v>1.3716000000000008</v>
      </c>
      <c r="F20">
        <v>1.2990999999999999</v>
      </c>
      <c r="H20">
        <f t="shared" si="2"/>
        <v>7.2500000000000897E-2</v>
      </c>
      <c r="J20">
        <f t="shared" si="6"/>
        <v>0.7010400000000061</v>
      </c>
      <c r="K20">
        <f t="shared" si="7"/>
        <v>0.60960000000000036</v>
      </c>
      <c r="M20">
        <f t="shared" si="1"/>
        <v>24.048720000000003</v>
      </c>
      <c r="N20">
        <f t="shared" si="3"/>
        <v>1.3106400000000065</v>
      </c>
      <c r="P20">
        <v>1.0738000000000001</v>
      </c>
      <c r="R20">
        <f t="shared" si="4"/>
        <v>0.23684000000000638</v>
      </c>
    </row>
    <row r="21" spans="1:19" x14ac:dyDescent="0.3">
      <c r="A21">
        <v>81.2</v>
      </c>
      <c r="B21">
        <v>83.2</v>
      </c>
      <c r="C21">
        <f t="shared" si="0"/>
        <v>24.749759999999998</v>
      </c>
      <c r="D21">
        <f t="shared" si="5"/>
        <v>1.3106399999999958</v>
      </c>
      <c r="F21">
        <v>1.1673</v>
      </c>
      <c r="H21">
        <f t="shared" si="2"/>
        <v>0.1433399999999958</v>
      </c>
      <c r="J21">
        <f t="shared" si="6"/>
        <v>0.70103999999999544</v>
      </c>
      <c r="K21">
        <f t="shared" si="7"/>
        <v>0.60960000000000036</v>
      </c>
      <c r="M21">
        <f t="shared" si="1"/>
        <v>25.359359999999999</v>
      </c>
      <c r="N21">
        <f t="shared" si="3"/>
        <v>1.3106399999999958</v>
      </c>
      <c r="P21">
        <v>1.2021999999999999</v>
      </c>
      <c r="R21">
        <f t="shared" si="4"/>
        <v>0.10843999999999587</v>
      </c>
    </row>
    <row r="22" spans="1:19" x14ac:dyDescent="0.3">
      <c r="A22">
        <v>85.1</v>
      </c>
      <c r="B22">
        <v>87.2</v>
      </c>
      <c r="C22">
        <f t="shared" si="0"/>
        <v>25.938479999999998</v>
      </c>
      <c r="D22">
        <f t="shared" si="5"/>
        <v>1.18872</v>
      </c>
      <c r="F22">
        <v>1.2685999999999999</v>
      </c>
      <c r="H22">
        <f t="shared" si="2"/>
        <v>7.9879999999999951E-2</v>
      </c>
      <c r="J22">
        <f t="shared" si="6"/>
        <v>0.57911999999999964</v>
      </c>
      <c r="K22">
        <f t="shared" si="7"/>
        <v>0.64008000000000109</v>
      </c>
      <c r="M22">
        <f t="shared" si="1"/>
        <v>26.57856</v>
      </c>
      <c r="N22">
        <f t="shared" si="3"/>
        <v>1.2192000000000007</v>
      </c>
      <c r="P22">
        <v>1.3324</v>
      </c>
      <c r="R22">
        <f t="shared" si="4"/>
        <v>0.1131999999999993</v>
      </c>
    </row>
    <row r="23" spans="1:19" x14ac:dyDescent="0.3">
      <c r="A23">
        <v>89.2</v>
      </c>
      <c r="B23">
        <v>91.6</v>
      </c>
      <c r="C23">
        <f t="shared" si="0"/>
        <v>27.18816</v>
      </c>
      <c r="D23">
        <f t="shared" si="5"/>
        <v>1.2496800000000015</v>
      </c>
      <c r="F23">
        <v>1.1698</v>
      </c>
      <c r="H23">
        <f t="shared" si="2"/>
        <v>7.9880000000001505E-2</v>
      </c>
      <c r="J23">
        <f t="shared" si="6"/>
        <v>0.60960000000000036</v>
      </c>
      <c r="M23">
        <f t="shared" si="1"/>
        <v>27.91968</v>
      </c>
      <c r="N23">
        <f t="shared" si="3"/>
        <v>1.3411200000000001</v>
      </c>
      <c r="P23">
        <v>1.4686999999999999</v>
      </c>
      <c r="R23">
        <f t="shared" si="4"/>
        <v>0.1275799999999998</v>
      </c>
    </row>
    <row r="24" spans="1:19" x14ac:dyDescent="0.3">
      <c r="A24">
        <v>93.3</v>
      </c>
      <c r="B24">
        <v>95.3</v>
      </c>
      <c r="C24">
        <f t="shared" si="0"/>
        <v>28.437840000000001</v>
      </c>
      <c r="D24">
        <f t="shared" si="5"/>
        <v>1.2496800000000015</v>
      </c>
      <c r="F24">
        <v>1.1242000000000001</v>
      </c>
      <c r="H24">
        <f t="shared" si="2"/>
        <v>0.12548000000000137</v>
      </c>
      <c r="M24">
        <f t="shared" si="1"/>
        <v>29.047440000000002</v>
      </c>
      <c r="N24">
        <f t="shared" si="3"/>
        <v>1.1277600000000021</v>
      </c>
      <c r="P24">
        <v>1.2642</v>
      </c>
      <c r="R24">
        <f t="shared" si="4"/>
        <v>0.1364399999999979</v>
      </c>
    </row>
    <row r="25" spans="1:19" x14ac:dyDescent="0.3">
      <c r="A25">
        <v>97.2</v>
      </c>
      <c r="B25">
        <v>98.9</v>
      </c>
      <c r="C25">
        <f t="shared" si="0"/>
        <v>29.626560000000001</v>
      </c>
      <c r="D25">
        <f t="shared" si="5"/>
        <v>1.18872</v>
      </c>
      <c r="F25">
        <v>1.2639</v>
      </c>
      <c r="H25">
        <f t="shared" si="2"/>
        <v>7.5180000000000025E-2</v>
      </c>
      <c r="M25">
        <f t="shared" si="1"/>
        <v>30.14472</v>
      </c>
      <c r="N25">
        <f t="shared" si="3"/>
        <v>1.0972799999999978</v>
      </c>
      <c r="P25">
        <v>1.1833</v>
      </c>
      <c r="R25">
        <f t="shared" si="4"/>
        <v>8.6020000000002206E-2</v>
      </c>
    </row>
    <row r="26" spans="1:19" x14ac:dyDescent="0.3">
      <c r="A26">
        <v>100</v>
      </c>
      <c r="B26">
        <v>100</v>
      </c>
      <c r="C26">
        <f t="shared" si="0"/>
        <v>30.48</v>
      </c>
      <c r="D26">
        <f t="shared" si="5"/>
        <v>0.85343999999999909</v>
      </c>
      <c r="F26">
        <v>1.0257000000000001</v>
      </c>
      <c r="H26">
        <f t="shared" si="2"/>
        <v>0.17226000000000097</v>
      </c>
      <c r="M26">
        <f t="shared" si="1"/>
        <v>30.48</v>
      </c>
      <c r="N26">
        <f t="shared" si="3"/>
        <v>0.33528000000000091</v>
      </c>
      <c r="P26">
        <v>0.42849999999999999</v>
      </c>
      <c r="R26">
        <f t="shared" si="4"/>
        <v>9.3219999999999081E-2</v>
      </c>
    </row>
    <row r="27" spans="1:19" x14ac:dyDescent="0.3">
      <c r="C27">
        <f t="shared" si="0"/>
        <v>0</v>
      </c>
      <c r="D27">
        <f t="shared" si="5"/>
        <v>-30.48</v>
      </c>
      <c r="H27">
        <f t="shared" si="2"/>
        <v>30.48</v>
      </c>
      <c r="N27">
        <f t="shared" si="3"/>
        <v>-30.48</v>
      </c>
      <c r="R27">
        <f t="shared" si="4"/>
        <v>30.48</v>
      </c>
    </row>
    <row r="28" spans="1:19" x14ac:dyDescent="0.3">
      <c r="D28">
        <f t="shared" si="5"/>
        <v>0</v>
      </c>
      <c r="N28">
        <f t="shared" si="3"/>
        <v>0</v>
      </c>
      <c r="R28">
        <f t="shared" si="4"/>
        <v>0</v>
      </c>
    </row>
    <row r="29" spans="1:19" x14ac:dyDescent="0.3">
      <c r="F29" t="s">
        <v>24</v>
      </c>
      <c r="I29" t="s">
        <v>46</v>
      </c>
      <c r="N29">
        <f t="shared" si="3"/>
        <v>0</v>
      </c>
    </row>
    <row r="30" spans="1:19" x14ac:dyDescent="0.3">
      <c r="F30">
        <v>14</v>
      </c>
      <c r="H30" t="s">
        <v>16</v>
      </c>
      <c r="R30" t="s">
        <v>15</v>
      </c>
    </row>
    <row r="31" spans="1:19" x14ac:dyDescent="0.3">
      <c r="F31">
        <v>8</v>
      </c>
      <c r="H31">
        <v>10</v>
      </c>
      <c r="I31">
        <v>9.9</v>
      </c>
      <c r="R31">
        <v>16.399999999999999</v>
      </c>
      <c r="S31">
        <v>16.399999999999999</v>
      </c>
    </row>
    <row r="32" spans="1:19" x14ac:dyDescent="0.3">
      <c r="F32">
        <v>6</v>
      </c>
    </row>
    <row r="34" spans="3:19" x14ac:dyDescent="0.3">
      <c r="C34" s="1" t="s">
        <v>26</v>
      </c>
      <c r="D34" s="1" t="s">
        <v>27</v>
      </c>
      <c r="I34">
        <v>9.5</v>
      </c>
      <c r="S34">
        <v>16.600000000000001</v>
      </c>
    </row>
    <row r="35" spans="3:19" x14ac:dyDescent="0.3">
      <c r="C35" t="s">
        <v>36</v>
      </c>
      <c r="D35" t="s">
        <v>37</v>
      </c>
    </row>
  </sheetData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1" zoomScale="70" zoomScaleNormal="70" workbookViewId="0">
      <selection activeCell="Q36" sqref="Q36"/>
    </sheetView>
  </sheetViews>
  <sheetFormatPr defaultRowHeight="14.4" x14ac:dyDescent="0.3"/>
  <cols>
    <col min="1" max="1" width="13.109375" bestFit="1" customWidth="1"/>
    <col min="2" max="2" width="12.109375" bestFit="1" customWidth="1"/>
    <col min="3" max="3" width="21.5546875" bestFit="1" customWidth="1"/>
    <col min="4" max="4" width="23.5546875" bestFit="1" customWidth="1"/>
    <col min="6" max="6" width="16.88671875" bestFit="1" customWidth="1"/>
    <col min="7" max="7" width="17.88671875" customWidth="1"/>
    <col min="13" max="13" width="13.33203125" bestFit="1" customWidth="1"/>
    <col min="14" max="14" width="13.44140625" bestFit="1" customWidth="1"/>
    <col min="16" max="16" width="13.5546875" bestFit="1" customWidth="1"/>
    <col min="18" max="18" width="11.33203125" bestFit="1" customWidth="1"/>
    <col min="21" max="21" width="13.5546875" bestFit="1" customWidth="1"/>
    <col min="22" max="22" width="12.33203125" bestFit="1" customWidth="1"/>
  </cols>
  <sheetData>
    <row r="1" spans="1:22" s="1" customFormat="1" x14ac:dyDescent="0.3">
      <c r="A1" s="1" t="s">
        <v>0</v>
      </c>
      <c r="B1" s="1" t="s">
        <v>1</v>
      </c>
      <c r="C1" s="1" t="s">
        <v>3</v>
      </c>
      <c r="D1" s="1" t="s">
        <v>4</v>
      </c>
      <c r="F1" s="1" t="s">
        <v>2</v>
      </c>
      <c r="G1" s="1" t="s">
        <v>14</v>
      </c>
      <c r="H1" s="1" t="s">
        <v>6</v>
      </c>
      <c r="J1" s="1" t="s">
        <v>7</v>
      </c>
      <c r="K1" s="1" t="s">
        <v>8</v>
      </c>
      <c r="M1" s="1" t="s">
        <v>9</v>
      </c>
      <c r="N1" s="1" t="s">
        <v>10</v>
      </c>
      <c r="P1" s="1" t="s">
        <v>11</v>
      </c>
      <c r="R1" s="1" t="s">
        <v>5</v>
      </c>
      <c r="U1" s="1" t="s">
        <v>12</v>
      </c>
      <c r="V1" s="1" t="s">
        <v>13</v>
      </c>
    </row>
    <row r="2" spans="1:22" x14ac:dyDescent="0.3">
      <c r="A2">
        <v>1.9</v>
      </c>
      <c r="B2">
        <v>3.9</v>
      </c>
      <c r="C2">
        <f t="shared" ref="C2:C27" si="0">CONVERT(A2,"ft","m")</f>
        <v>0.57911999999999997</v>
      </c>
      <c r="D2">
        <v>0.64007999999999998</v>
      </c>
      <c r="F2">
        <v>0.65990000000000004</v>
      </c>
      <c r="G2">
        <f>F2</f>
        <v>0.65990000000000004</v>
      </c>
      <c r="H2">
        <f>ABS(F2-D2)</f>
        <v>1.982000000000006E-2</v>
      </c>
      <c r="J2">
        <f>C2</f>
        <v>0.57911999999999997</v>
      </c>
      <c r="K2">
        <f>M2-C2</f>
        <v>0.60960000000000003</v>
      </c>
      <c r="M2">
        <f t="shared" ref="M2:M26" si="1">CONVERT(B2,"ft","m")</f>
        <v>1.18872</v>
      </c>
      <c r="N2">
        <v>1.31064</v>
      </c>
      <c r="P2">
        <v>1.2085999999999999</v>
      </c>
      <c r="R2">
        <f>ABS(P2-N2)</f>
        <v>0.10204000000000013</v>
      </c>
      <c r="U2">
        <f>F2</f>
        <v>0.65990000000000004</v>
      </c>
      <c r="V2">
        <f>P2-F2</f>
        <v>0.54869999999999985</v>
      </c>
    </row>
    <row r="3" spans="1:22" x14ac:dyDescent="0.3">
      <c r="A3">
        <v>5.9</v>
      </c>
      <c r="B3">
        <v>8</v>
      </c>
      <c r="C3">
        <f t="shared" si="0"/>
        <v>1.7983199999999999</v>
      </c>
      <c r="D3">
        <f>C3-C2</f>
        <v>1.2191999999999998</v>
      </c>
      <c r="F3">
        <v>1.2799</v>
      </c>
      <c r="G3">
        <f>F2+F3</f>
        <v>1.9398</v>
      </c>
      <c r="H3">
        <f t="shared" ref="H3:H26" si="2">ABS(F3-D3)</f>
        <v>6.0700000000000198E-2</v>
      </c>
      <c r="J3">
        <f>C3-M2</f>
        <v>0.60959999999999992</v>
      </c>
      <c r="K3">
        <f>M3-C3</f>
        <v>0.6400800000000002</v>
      </c>
      <c r="M3">
        <f t="shared" si="1"/>
        <v>2.4384000000000001</v>
      </c>
      <c r="N3">
        <f t="shared" ref="N3:N27" si="3">M3-M2</f>
        <v>1.2496800000000001</v>
      </c>
      <c r="P3">
        <v>1.5609</v>
      </c>
      <c r="R3">
        <f t="shared" ref="R3:R26" si="4">ABS(P3-N3)</f>
        <v>0.31121999999999983</v>
      </c>
    </row>
    <row r="4" spans="1:22" x14ac:dyDescent="0.3">
      <c r="A4">
        <v>10.1</v>
      </c>
      <c r="B4">
        <v>12.2</v>
      </c>
      <c r="C4">
        <f t="shared" si="0"/>
        <v>3.0784799999999999</v>
      </c>
      <c r="D4">
        <f t="shared" ref="D4:D28" si="5">C4-C3</f>
        <v>1.28016</v>
      </c>
      <c r="F4">
        <v>1.3516999999999999</v>
      </c>
      <c r="G4">
        <f>F2+F3+F4</f>
        <v>3.2915000000000001</v>
      </c>
      <c r="H4">
        <f t="shared" si="2"/>
        <v>7.1539999999999937E-2</v>
      </c>
      <c r="J4">
        <f t="shared" ref="J4:J23" si="6">C4-M3</f>
        <v>0.64007999999999976</v>
      </c>
      <c r="K4">
        <f t="shared" ref="K4:K22" si="7">M4-C4</f>
        <v>0.6400800000000002</v>
      </c>
      <c r="M4">
        <f t="shared" si="1"/>
        <v>3.7185600000000001</v>
      </c>
      <c r="N4">
        <f t="shared" si="3"/>
        <v>1.28016</v>
      </c>
      <c r="P4">
        <v>1.3411</v>
      </c>
      <c r="R4">
        <f t="shared" si="4"/>
        <v>6.0939999999999994E-2</v>
      </c>
    </row>
    <row r="5" spans="1:22" x14ac:dyDescent="0.3">
      <c r="A5">
        <v>14.2</v>
      </c>
      <c r="B5">
        <v>16.2</v>
      </c>
      <c r="C5">
        <f t="shared" si="0"/>
        <v>4.3281599999999996</v>
      </c>
      <c r="D5">
        <f t="shared" si="5"/>
        <v>1.2496799999999997</v>
      </c>
      <c r="F5">
        <v>1.1564000000000001</v>
      </c>
      <c r="G5">
        <f>F2+F3+F4+F5</f>
        <v>4.4479000000000006</v>
      </c>
      <c r="H5">
        <f t="shared" si="2"/>
        <v>9.3279999999999585E-2</v>
      </c>
      <c r="J5">
        <f t="shared" si="6"/>
        <v>0.60959999999999948</v>
      </c>
      <c r="K5">
        <f t="shared" si="7"/>
        <v>0.60960000000000036</v>
      </c>
      <c r="M5">
        <f t="shared" si="1"/>
        <v>4.9377599999999999</v>
      </c>
      <c r="N5">
        <f t="shared" si="3"/>
        <v>1.2191999999999998</v>
      </c>
      <c r="P5">
        <v>1.3022</v>
      </c>
      <c r="R5">
        <f t="shared" si="4"/>
        <v>8.3000000000000185E-2</v>
      </c>
    </row>
    <row r="6" spans="1:22" x14ac:dyDescent="0.3">
      <c r="A6">
        <v>18.2</v>
      </c>
      <c r="B6">
        <v>20.2</v>
      </c>
      <c r="C6">
        <f t="shared" si="0"/>
        <v>5.5473600000000003</v>
      </c>
      <c r="D6">
        <f t="shared" si="5"/>
        <v>1.2192000000000007</v>
      </c>
      <c r="F6">
        <v>1.46</v>
      </c>
      <c r="H6">
        <f t="shared" si="2"/>
        <v>0.24079999999999924</v>
      </c>
      <c r="J6">
        <f t="shared" si="6"/>
        <v>0.60960000000000036</v>
      </c>
      <c r="K6">
        <f t="shared" si="7"/>
        <v>0.60959999999999948</v>
      </c>
      <c r="M6">
        <f t="shared" si="1"/>
        <v>6.1569599999999998</v>
      </c>
      <c r="N6">
        <f t="shared" si="3"/>
        <v>1.2191999999999998</v>
      </c>
      <c r="P6">
        <v>1.4943</v>
      </c>
      <c r="R6">
        <f t="shared" si="4"/>
        <v>0.27510000000000012</v>
      </c>
    </row>
    <row r="7" spans="1:22" x14ac:dyDescent="0.3">
      <c r="A7">
        <v>22.3</v>
      </c>
      <c r="B7">
        <v>24.3</v>
      </c>
      <c r="C7">
        <f t="shared" si="0"/>
        <v>6.79704</v>
      </c>
      <c r="D7">
        <f t="shared" si="5"/>
        <v>1.2496799999999997</v>
      </c>
      <c r="F7">
        <v>1.3199000000000001</v>
      </c>
      <c r="H7">
        <f t="shared" si="2"/>
        <v>7.0220000000000393E-2</v>
      </c>
      <c r="J7">
        <f t="shared" si="6"/>
        <v>0.6400800000000002</v>
      </c>
      <c r="K7">
        <f t="shared" si="7"/>
        <v>0.60960000000000036</v>
      </c>
      <c r="M7">
        <f t="shared" si="1"/>
        <v>7.4066400000000003</v>
      </c>
      <c r="N7">
        <f t="shared" si="3"/>
        <v>1.2496800000000006</v>
      </c>
      <c r="P7">
        <v>1.2793000000000001</v>
      </c>
      <c r="R7">
        <f t="shared" si="4"/>
        <v>2.9619999999999536E-2</v>
      </c>
    </row>
    <row r="8" spans="1:22" x14ac:dyDescent="0.3">
      <c r="A8">
        <v>26.45</v>
      </c>
      <c r="B8">
        <v>28.35</v>
      </c>
      <c r="C8">
        <f t="shared" si="0"/>
        <v>8.0619599999999991</v>
      </c>
      <c r="D8">
        <f t="shared" si="5"/>
        <v>1.2649199999999992</v>
      </c>
      <c r="F8">
        <v>1.3291999999999999</v>
      </c>
      <c r="H8">
        <f t="shared" si="2"/>
        <v>6.4280000000000781E-2</v>
      </c>
      <c r="J8">
        <f t="shared" si="6"/>
        <v>0.65531999999999879</v>
      </c>
      <c r="K8">
        <f t="shared" si="7"/>
        <v>0.57912000000000141</v>
      </c>
      <c r="M8">
        <f t="shared" si="1"/>
        <v>8.6410800000000005</v>
      </c>
      <c r="N8">
        <f t="shared" si="3"/>
        <v>1.2344400000000002</v>
      </c>
      <c r="P8">
        <v>1.2271000000000001</v>
      </c>
      <c r="R8">
        <f t="shared" si="4"/>
        <v>7.3400000000001242E-3</v>
      </c>
    </row>
    <row r="9" spans="1:22" x14ac:dyDescent="0.3">
      <c r="A9">
        <v>30.65</v>
      </c>
      <c r="B9">
        <v>32.5</v>
      </c>
      <c r="C9">
        <f t="shared" si="0"/>
        <v>9.3421199999999995</v>
      </c>
      <c r="D9">
        <f t="shared" si="5"/>
        <v>1.2801600000000004</v>
      </c>
      <c r="F9">
        <v>1.3653999999999999</v>
      </c>
      <c r="H9">
        <f t="shared" si="2"/>
        <v>8.5239999999999538E-2</v>
      </c>
      <c r="J9">
        <f t="shared" si="6"/>
        <v>0.701039999999999</v>
      </c>
      <c r="K9">
        <f t="shared" si="7"/>
        <v>0.56388000000000105</v>
      </c>
      <c r="M9">
        <f t="shared" si="1"/>
        <v>9.9060000000000006</v>
      </c>
      <c r="N9">
        <f t="shared" si="3"/>
        <v>1.26492</v>
      </c>
      <c r="P9">
        <v>1.2644</v>
      </c>
      <c r="R9">
        <f t="shared" si="4"/>
        <v>5.2000000000007596E-4</v>
      </c>
    </row>
    <row r="10" spans="1:22" x14ac:dyDescent="0.3">
      <c r="A10">
        <v>34.9</v>
      </c>
      <c r="B10">
        <v>37</v>
      </c>
      <c r="C10">
        <f t="shared" si="0"/>
        <v>10.63752</v>
      </c>
      <c r="D10">
        <f t="shared" si="5"/>
        <v>1.2954000000000008</v>
      </c>
      <c r="F10">
        <v>1.2916000000000001</v>
      </c>
      <c r="H10">
        <f t="shared" si="2"/>
        <v>3.8000000000006917E-3</v>
      </c>
      <c r="J10">
        <f t="shared" si="6"/>
        <v>0.73151999999999973</v>
      </c>
      <c r="K10">
        <f t="shared" si="7"/>
        <v>0.64007999999999932</v>
      </c>
      <c r="M10">
        <f t="shared" si="1"/>
        <v>11.2776</v>
      </c>
      <c r="N10">
        <f t="shared" si="3"/>
        <v>1.371599999999999</v>
      </c>
      <c r="P10">
        <v>1.2689999999999999</v>
      </c>
      <c r="R10">
        <f t="shared" si="4"/>
        <v>0.10259999999999914</v>
      </c>
    </row>
    <row r="11" spans="1:22" x14ac:dyDescent="0.3">
      <c r="A11">
        <v>39.200000000000003</v>
      </c>
      <c r="B11">
        <v>41.2</v>
      </c>
      <c r="C11">
        <f t="shared" si="0"/>
        <v>11.948160000000001</v>
      </c>
      <c r="D11">
        <f t="shared" si="5"/>
        <v>1.3106400000000011</v>
      </c>
      <c r="F11">
        <v>1.2321</v>
      </c>
      <c r="H11">
        <f t="shared" si="2"/>
        <v>7.8540000000001164E-2</v>
      </c>
      <c r="J11">
        <f t="shared" si="6"/>
        <v>0.67056000000000182</v>
      </c>
      <c r="K11">
        <f t="shared" si="7"/>
        <v>0.60960000000000036</v>
      </c>
      <c r="M11">
        <f t="shared" si="1"/>
        <v>12.557760000000002</v>
      </c>
      <c r="N11">
        <f t="shared" si="3"/>
        <v>1.2801600000000022</v>
      </c>
      <c r="P11">
        <v>1.3394999999999999</v>
      </c>
      <c r="R11">
        <f t="shared" si="4"/>
        <v>5.9339999999997728E-2</v>
      </c>
    </row>
    <row r="12" spans="1:22" x14ac:dyDescent="0.3">
      <c r="A12">
        <v>43.3</v>
      </c>
      <c r="B12">
        <v>45.4</v>
      </c>
      <c r="C12">
        <f t="shared" si="0"/>
        <v>13.197839999999999</v>
      </c>
      <c r="D12">
        <f t="shared" si="5"/>
        <v>1.2496799999999979</v>
      </c>
      <c r="F12">
        <v>1.2170000000000001</v>
      </c>
      <c r="H12">
        <f t="shared" si="2"/>
        <v>3.2679999999997822E-2</v>
      </c>
      <c r="J12">
        <f t="shared" si="6"/>
        <v>0.64007999999999754</v>
      </c>
      <c r="K12">
        <f t="shared" si="7"/>
        <v>0.64008000000000109</v>
      </c>
      <c r="M12">
        <f t="shared" si="1"/>
        <v>13.83792</v>
      </c>
      <c r="N12">
        <f t="shared" si="3"/>
        <v>1.2801599999999986</v>
      </c>
      <c r="P12">
        <v>1.31</v>
      </c>
      <c r="R12">
        <f t="shared" si="4"/>
        <v>2.9840000000001421E-2</v>
      </c>
    </row>
    <row r="13" spans="1:22" x14ac:dyDescent="0.3">
      <c r="A13">
        <v>47.5</v>
      </c>
      <c r="B13">
        <v>49.5</v>
      </c>
      <c r="C13">
        <f t="shared" si="0"/>
        <v>14.478</v>
      </c>
      <c r="D13">
        <f t="shared" si="5"/>
        <v>1.2801600000000004</v>
      </c>
      <c r="F13">
        <v>1.3281000000000001</v>
      </c>
      <c r="H13">
        <f t="shared" si="2"/>
        <v>4.793999999999965E-2</v>
      </c>
      <c r="J13">
        <f t="shared" si="6"/>
        <v>0.64007999999999932</v>
      </c>
      <c r="K13">
        <f t="shared" si="7"/>
        <v>0.60960000000000036</v>
      </c>
      <c r="M13">
        <f t="shared" si="1"/>
        <v>15.0876</v>
      </c>
      <c r="N13">
        <f t="shared" si="3"/>
        <v>1.2496799999999997</v>
      </c>
      <c r="P13">
        <v>1.1075999999999999</v>
      </c>
      <c r="R13">
        <f t="shared" si="4"/>
        <v>0.14207999999999976</v>
      </c>
    </row>
    <row r="14" spans="1:22" x14ac:dyDescent="0.3">
      <c r="A14">
        <v>51.9</v>
      </c>
      <c r="B14">
        <v>54.1</v>
      </c>
      <c r="C14">
        <f t="shared" si="0"/>
        <v>15.81912</v>
      </c>
      <c r="D14">
        <f t="shared" si="5"/>
        <v>1.3411200000000001</v>
      </c>
      <c r="F14">
        <v>1.5162</v>
      </c>
      <c r="H14">
        <f t="shared" si="2"/>
        <v>0.1750799999999999</v>
      </c>
      <c r="J14">
        <f t="shared" si="6"/>
        <v>0.73151999999999973</v>
      </c>
      <c r="K14">
        <f t="shared" si="7"/>
        <v>0.67056000000000004</v>
      </c>
      <c r="M14">
        <f t="shared" si="1"/>
        <v>16.48968</v>
      </c>
      <c r="N14">
        <f t="shared" si="3"/>
        <v>1.4020799999999998</v>
      </c>
      <c r="P14">
        <v>1.2819</v>
      </c>
      <c r="R14">
        <f t="shared" si="4"/>
        <v>0.12017999999999973</v>
      </c>
    </row>
    <row r="15" spans="1:22" x14ac:dyDescent="0.3">
      <c r="A15">
        <v>56.3</v>
      </c>
      <c r="B15">
        <v>58.5</v>
      </c>
      <c r="C15">
        <f t="shared" si="0"/>
        <v>17.160240000000002</v>
      </c>
      <c r="D15">
        <f t="shared" si="5"/>
        <v>1.3411200000000019</v>
      </c>
      <c r="F15">
        <v>1.2737000000000001</v>
      </c>
      <c r="H15">
        <f t="shared" si="2"/>
        <v>6.7420000000001812E-2</v>
      </c>
      <c r="J15">
        <f t="shared" si="6"/>
        <v>0.67056000000000182</v>
      </c>
      <c r="K15">
        <f t="shared" si="7"/>
        <v>0.67055999999999827</v>
      </c>
      <c r="M15">
        <f t="shared" si="1"/>
        <v>17.8308</v>
      </c>
      <c r="N15">
        <f t="shared" si="3"/>
        <v>1.3411200000000001</v>
      </c>
      <c r="P15">
        <v>1.3137000000000001</v>
      </c>
      <c r="R15">
        <f t="shared" si="4"/>
        <v>2.742E-2</v>
      </c>
    </row>
    <row r="16" spans="1:22" x14ac:dyDescent="0.3">
      <c r="A16">
        <v>60.8</v>
      </c>
      <c r="B16">
        <v>63</v>
      </c>
      <c r="C16">
        <f t="shared" si="0"/>
        <v>18.531839999999999</v>
      </c>
      <c r="D16">
        <f t="shared" si="5"/>
        <v>1.3715999999999973</v>
      </c>
      <c r="F16">
        <v>1.4853000000000001</v>
      </c>
      <c r="H16">
        <f t="shared" si="2"/>
        <v>0.1137000000000028</v>
      </c>
      <c r="J16">
        <f t="shared" si="6"/>
        <v>0.701039999999999</v>
      </c>
      <c r="K16">
        <f t="shared" si="7"/>
        <v>0.67056000000000182</v>
      </c>
      <c r="M16">
        <f t="shared" si="1"/>
        <v>19.202400000000001</v>
      </c>
      <c r="N16">
        <f t="shared" si="3"/>
        <v>1.3716000000000008</v>
      </c>
      <c r="P16">
        <v>1.1334</v>
      </c>
      <c r="R16">
        <f t="shared" si="4"/>
        <v>0.23820000000000086</v>
      </c>
    </row>
    <row r="17" spans="1:19" x14ac:dyDescent="0.3">
      <c r="A17">
        <v>65.2</v>
      </c>
      <c r="B17">
        <v>67.7</v>
      </c>
      <c r="C17">
        <f t="shared" si="0"/>
        <v>19.872959999999999</v>
      </c>
      <c r="D17">
        <f t="shared" si="5"/>
        <v>1.3411200000000001</v>
      </c>
      <c r="F17">
        <v>1.1276999999999999</v>
      </c>
      <c r="H17">
        <f t="shared" si="2"/>
        <v>0.21342000000000017</v>
      </c>
      <c r="J17">
        <f t="shared" si="6"/>
        <v>0.67055999999999827</v>
      </c>
      <c r="K17">
        <f t="shared" si="7"/>
        <v>0.76200000000000045</v>
      </c>
      <c r="M17">
        <f t="shared" si="1"/>
        <v>20.63496</v>
      </c>
      <c r="N17">
        <f t="shared" si="3"/>
        <v>1.4325599999999987</v>
      </c>
      <c r="P17">
        <v>1.2969999999999999</v>
      </c>
      <c r="R17">
        <f t="shared" si="4"/>
        <v>0.13555999999999879</v>
      </c>
    </row>
    <row r="18" spans="1:19" x14ac:dyDescent="0.3">
      <c r="A18">
        <v>69.8</v>
      </c>
      <c r="B18">
        <v>71.7</v>
      </c>
      <c r="C18">
        <f t="shared" si="0"/>
        <v>21.275040000000001</v>
      </c>
      <c r="D18">
        <f t="shared" si="5"/>
        <v>1.4020800000000015</v>
      </c>
      <c r="F18">
        <v>1.0509999999999999</v>
      </c>
      <c r="H18">
        <f t="shared" si="2"/>
        <v>0.35108000000000161</v>
      </c>
      <c r="J18">
        <f t="shared" si="6"/>
        <v>0.64008000000000109</v>
      </c>
      <c r="K18">
        <f t="shared" si="7"/>
        <v>0.57911999999999964</v>
      </c>
      <c r="M18">
        <f t="shared" si="1"/>
        <v>21.85416</v>
      </c>
      <c r="N18">
        <f t="shared" si="3"/>
        <v>1.2192000000000007</v>
      </c>
      <c r="P18">
        <v>1.3556999999999999</v>
      </c>
      <c r="R18">
        <f t="shared" si="4"/>
        <v>0.13649999999999918</v>
      </c>
    </row>
    <row r="19" spans="1:19" x14ac:dyDescent="0.3">
      <c r="A19">
        <v>73.8</v>
      </c>
      <c r="B19">
        <v>75.8</v>
      </c>
      <c r="C19">
        <f t="shared" si="0"/>
        <v>22.494240000000001</v>
      </c>
      <c r="D19">
        <f t="shared" si="5"/>
        <v>1.2192000000000007</v>
      </c>
      <c r="F19">
        <v>1.0549999999999999</v>
      </c>
      <c r="H19">
        <f t="shared" si="2"/>
        <v>0.16420000000000079</v>
      </c>
      <c r="J19">
        <f t="shared" si="6"/>
        <v>0.64008000000000109</v>
      </c>
      <c r="K19">
        <f t="shared" si="7"/>
        <v>0.60960000000000036</v>
      </c>
      <c r="M19">
        <f t="shared" si="1"/>
        <v>23.103840000000002</v>
      </c>
      <c r="N19">
        <f t="shared" si="3"/>
        <v>1.2496800000000015</v>
      </c>
      <c r="P19">
        <v>1.3849</v>
      </c>
      <c r="R19">
        <f t="shared" si="4"/>
        <v>0.13521999999999856</v>
      </c>
    </row>
    <row r="20" spans="1:19" x14ac:dyDescent="0.3">
      <c r="A20">
        <v>78.2</v>
      </c>
      <c r="B20">
        <v>80.5</v>
      </c>
      <c r="C20">
        <f t="shared" si="0"/>
        <v>23.835360000000001</v>
      </c>
      <c r="D20">
        <f t="shared" si="5"/>
        <v>1.3411200000000001</v>
      </c>
      <c r="F20">
        <v>1.3188</v>
      </c>
      <c r="H20">
        <f t="shared" si="2"/>
        <v>2.2320000000000118E-2</v>
      </c>
      <c r="J20">
        <f t="shared" si="6"/>
        <v>0.73151999999999973</v>
      </c>
      <c r="K20">
        <f t="shared" si="7"/>
        <v>0.701039999999999</v>
      </c>
      <c r="M20">
        <f t="shared" si="1"/>
        <v>24.5364</v>
      </c>
      <c r="N20">
        <f t="shared" si="3"/>
        <v>1.4325599999999987</v>
      </c>
      <c r="P20">
        <v>1.1941999999999999</v>
      </c>
      <c r="R20">
        <f t="shared" si="4"/>
        <v>0.2383599999999988</v>
      </c>
    </row>
    <row r="21" spans="1:19" x14ac:dyDescent="0.3">
      <c r="A21">
        <v>82.6</v>
      </c>
      <c r="B21">
        <v>84.7</v>
      </c>
      <c r="C21">
        <f t="shared" si="0"/>
        <v>25.176479999999998</v>
      </c>
      <c r="D21">
        <f t="shared" si="5"/>
        <v>1.3411199999999965</v>
      </c>
      <c r="F21">
        <v>1.3144</v>
      </c>
      <c r="H21">
        <f t="shared" si="2"/>
        <v>2.6719999999996524E-2</v>
      </c>
      <c r="J21">
        <f t="shared" si="6"/>
        <v>0.64007999999999754</v>
      </c>
      <c r="K21">
        <f t="shared" si="7"/>
        <v>0.64008000000000109</v>
      </c>
      <c r="M21">
        <f t="shared" si="1"/>
        <v>25.816559999999999</v>
      </c>
      <c r="N21">
        <f t="shared" si="3"/>
        <v>1.2801599999999986</v>
      </c>
      <c r="P21">
        <v>1.2622</v>
      </c>
      <c r="R21">
        <f t="shared" si="4"/>
        <v>1.7959999999998644E-2</v>
      </c>
    </row>
    <row r="22" spans="1:19" x14ac:dyDescent="0.3">
      <c r="A22">
        <v>87</v>
      </c>
      <c r="B22">
        <v>89.2</v>
      </c>
      <c r="C22">
        <f t="shared" si="0"/>
        <v>26.517600000000002</v>
      </c>
      <c r="D22">
        <f t="shared" si="5"/>
        <v>1.3411200000000036</v>
      </c>
      <c r="F22">
        <v>1.4930000000000001</v>
      </c>
      <c r="H22">
        <f t="shared" si="2"/>
        <v>0.15187999999999646</v>
      </c>
      <c r="J22">
        <f t="shared" si="6"/>
        <v>0.70104000000000255</v>
      </c>
      <c r="K22">
        <f t="shared" si="7"/>
        <v>0.67055999999999827</v>
      </c>
      <c r="M22">
        <f t="shared" si="1"/>
        <v>27.18816</v>
      </c>
      <c r="N22">
        <f t="shared" si="3"/>
        <v>1.3716000000000008</v>
      </c>
      <c r="P22">
        <v>1.2729999999999999</v>
      </c>
      <c r="R22">
        <f t="shared" si="4"/>
        <v>9.8600000000000909E-2</v>
      </c>
    </row>
    <row r="23" spans="1:19" x14ac:dyDescent="0.3">
      <c r="A23">
        <v>91.2</v>
      </c>
      <c r="B23">
        <v>93.5</v>
      </c>
      <c r="C23">
        <f t="shared" si="0"/>
        <v>27.79776</v>
      </c>
      <c r="D23">
        <f t="shared" si="5"/>
        <v>1.2801599999999986</v>
      </c>
      <c r="F23">
        <v>1.3431</v>
      </c>
      <c r="H23">
        <f t="shared" si="2"/>
        <v>6.2940000000001328E-2</v>
      </c>
      <c r="J23">
        <f t="shared" si="6"/>
        <v>0.60960000000000036</v>
      </c>
      <c r="M23">
        <f t="shared" si="1"/>
        <v>28.498799999999999</v>
      </c>
      <c r="N23">
        <f t="shared" si="3"/>
        <v>1.3106399999999994</v>
      </c>
      <c r="P23">
        <v>1.3508</v>
      </c>
      <c r="R23">
        <f t="shared" si="4"/>
        <v>4.016000000000064E-2</v>
      </c>
    </row>
    <row r="24" spans="1:19" x14ac:dyDescent="0.3">
      <c r="A24">
        <v>95.5</v>
      </c>
      <c r="B24">
        <v>97.9</v>
      </c>
      <c r="C24">
        <f t="shared" si="0"/>
        <v>29.1084</v>
      </c>
      <c r="D24">
        <f t="shared" si="5"/>
        <v>1.3106399999999994</v>
      </c>
      <c r="F24">
        <v>1.3045</v>
      </c>
      <c r="H24">
        <f t="shared" si="2"/>
        <v>6.1399999999993682E-3</v>
      </c>
      <c r="M24">
        <f t="shared" si="1"/>
        <v>29.839919999999999</v>
      </c>
      <c r="N24">
        <f t="shared" si="3"/>
        <v>1.3411200000000001</v>
      </c>
      <c r="P24">
        <v>1.2405999999999999</v>
      </c>
      <c r="R24">
        <f t="shared" si="4"/>
        <v>0.10052000000000016</v>
      </c>
    </row>
    <row r="25" spans="1:19" x14ac:dyDescent="0.3">
      <c r="A25">
        <v>100</v>
      </c>
      <c r="B25">
        <v>100</v>
      </c>
      <c r="C25">
        <f t="shared" si="0"/>
        <v>30.48</v>
      </c>
      <c r="D25">
        <f t="shared" si="5"/>
        <v>1.3716000000000008</v>
      </c>
      <c r="F25">
        <v>1.2055</v>
      </c>
      <c r="H25">
        <f t="shared" si="2"/>
        <v>0.1661000000000008</v>
      </c>
      <c r="M25">
        <f t="shared" si="1"/>
        <v>30.48</v>
      </c>
      <c r="N25">
        <f t="shared" si="3"/>
        <v>0.64008000000000109</v>
      </c>
      <c r="P25">
        <v>0.68810000000000004</v>
      </c>
      <c r="R25">
        <f t="shared" si="4"/>
        <v>4.8019999999998952E-2</v>
      </c>
    </row>
    <row r="26" spans="1:19" x14ac:dyDescent="0.3">
      <c r="C26">
        <f t="shared" si="0"/>
        <v>0</v>
      </c>
      <c r="D26">
        <f t="shared" si="5"/>
        <v>-30.48</v>
      </c>
      <c r="H26">
        <f t="shared" si="2"/>
        <v>30.48</v>
      </c>
      <c r="M26">
        <f t="shared" si="1"/>
        <v>0</v>
      </c>
      <c r="N26">
        <f t="shared" si="3"/>
        <v>-30.48</v>
      </c>
      <c r="R26">
        <f t="shared" si="4"/>
        <v>30.48</v>
      </c>
    </row>
    <row r="27" spans="1:19" x14ac:dyDescent="0.3">
      <c r="C27">
        <f t="shared" si="0"/>
        <v>0</v>
      </c>
      <c r="D27">
        <f t="shared" si="5"/>
        <v>0</v>
      </c>
      <c r="N27">
        <f t="shared" si="3"/>
        <v>0</v>
      </c>
    </row>
    <row r="28" spans="1:19" x14ac:dyDescent="0.3">
      <c r="D28">
        <f t="shared" si="5"/>
        <v>0</v>
      </c>
    </row>
    <row r="29" spans="1:19" x14ac:dyDescent="0.3">
      <c r="F29" t="s">
        <v>25</v>
      </c>
      <c r="I29" t="s">
        <v>46</v>
      </c>
    </row>
    <row r="30" spans="1:19" x14ac:dyDescent="0.3">
      <c r="H30" t="s">
        <v>16</v>
      </c>
      <c r="R30" t="s">
        <v>15</v>
      </c>
    </row>
    <row r="31" spans="1:19" x14ac:dyDescent="0.3">
      <c r="C31" s="1" t="s">
        <v>26</v>
      </c>
      <c r="D31" s="1" t="s">
        <v>27</v>
      </c>
      <c r="H31">
        <v>10</v>
      </c>
      <c r="I31">
        <v>9.9</v>
      </c>
      <c r="R31">
        <v>10.7</v>
      </c>
      <c r="S31">
        <v>10.5</v>
      </c>
    </row>
    <row r="32" spans="1:19" x14ac:dyDescent="0.3">
      <c r="C32" t="s">
        <v>38</v>
      </c>
      <c r="D32" t="s">
        <v>39</v>
      </c>
    </row>
    <row r="34" spans="9:19" x14ac:dyDescent="0.3">
      <c r="I34">
        <v>10</v>
      </c>
    </row>
    <row r="35" spans="9:19" x14ac:dyDescent="0.3">
      <c r="S35">
        <v>10.8</v>
      </c>
    </row>
  </sheetData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zoomScale="70" zoomScaleNormal="70" workbookViewId="0">
      <selection activeCell="S35" sqref="S35"/>
    </sheetView>
  </sheetViews>
  <sheetFormatPr defaultRowHeight="14.4" x14ac:dyDescent="0.3"/>
  <cols>
    <col min="1" max="1" width="13.109375" bestFit="1" customWidth="1"/>
    <col min="2" max="2" width="12.109375" bestFit="1" customWidth="1"/>
    <col min="3" max="3" width="22" bestFit="1" customWidth="1"/>
    <col min="4" max="4" width="23.33203125" bestFit="1" customWidth="1"/>
    <col min="6" max="6" width="16.88671875" bestFit="1" customWidth="1"/>
    <col min="7" max="7" width="17.88671875" customWidth="1"/>
    <col min="13" max="13" width="13.33203125" bestFit="1" customWidth="1"/>
    <col min="14" max="14" width="13.44140625" bestFit="1" customWidth="1"/>
    <col min="16" max="16" width="13.5546875" bestFit="1" customWidth="1"/>
    <col min="18" max="18" width="11.33203125" bestFit="1" customWidth="1"/>
    <col min="21" max="21" width="13.5546875" bestFit="1" customWidth="1"/>
    <col min="22" max="22" width="12.33203125" bestFit="1" customWidth="1"/>
  </cols>
  <sheetData>
    <row r="1" spans="1:22" s="1" customFormat="1" x14ac:dyDescent="0.3">
      <c r="A1" s="1" t="s">
        <v>0</v>
      </c>
      <c r="B1" s="1" t="s">
        <v>1</v>
      </c>
      <c r="C1" s="1" t="s">
        <v>3</v>
      </c>
      <c r="D1" s="1" t="s">
        <v>4</v>
      </c>
      <c r="F1" s="1" t="s">
        <v>2</v>
      </c>
      <c r="G1" s="1" t="s">
        <v>47</v>
      </c>
      <c r="H1" s="1" t="s">
        <v>6</v>
      </c>
      <c r="J1" s="1" t="s">
        <v>7</v>
      </c>
      <c r="K1" s="1" t="s">
        <v>8</v>
      </c>
      <c r="M1" s="1" t="s">
        <v>9</v>
      </c>
      <c r="N1" s="1" t="s">
        <v>10</v>
      </c>
      <c r="P1" s="1" t="s">
        <v>11</v>
      </c>
      <c r="R1" s="1" t="s">
        <v>5</v>
      </c>
      <c r="U1" s="1" t="s">
        <v>12</v>
      </c>
      <c r="V1" s="1" t="s">
        <v>13</v>
      </c>
    </row>
    <row r="2" spans="1:22" x14ac:dyDescent="0.3">
      <c r="A2">
        <v>1.7</v>
      </c>
      <c r="B2">
        <v>3.8</v>
      </c>
      <c r="C2">
        <f t="shared" ref="C2:C27" si="0">CONVERT(A2,"ft","m")</f>
        <v>0.51815999999999995</v>
      </c>
      <c r="D2">
        <v>0.64007999999999998</v>
      </c>
      <c r="F2">
        <v>0.53759999999999997</v>
      </c>
      <c r="G2">
        <f>F2-D2</f>
        <v>-0.10248000000000002</v>
      </c>
      <c r="H2">
        <f>ABS(F2-D2)</f>
        <v>0.10248000000000002</v>
      </c>
      <c r="J2">
        <f>C2</f>
        <v>0.51815999999999995</v>
      </c>
      <c r="K2">
        <f>M2-C2</f>
        <v>0.64007999999999998</v>
      </c>
      <c r="M2">
        <f t="shared" ref="M2:M26" si="1">CONVERT(B2,"ft","m")</f>
        <v>1.1582399999999999</v>
      </c>
      <c r="N2">
        <v>1.31064</v>
      </c>
      <c r="P2">
        <v>1.054</v>
      </c>
      <c r="R2">
        <f>ABS(P2-N2)</f>
        <v>0.25663999999999998</v>
      </c>
      <c r="U2">
        <f>F2</f>
        <v>0.53759999999999997</v>
      </c>
      <c r="V2">
        <f>P2-F2</f>
        <v>0.51640000000000008</v>
      </c>
    </row>
    <row r="3" spans="1:22" x14ac:dyDescent="0.3">
      <c r="A3">
        <v>5.8</v>
      </c>
      <c r="B3">
        <v>8</v>
      </c>
      <c r="C3">
        <f t="shared" si="0"/>
        <v>1.7678400000000001</v>
      </c>
      <c r="D3">
        <f>C3-C2</f>
        <v>1.2496800000000001</v>
      </c>
      <c r="F3">
        <v>1.2825</v>
      </c>
      <c r="G3">
        <f t="shared" ref="G3:G24" si="2">F3-D3</f>
        <v>3.2819999999999849E-2</v>
      </c>
      <c r="H3">
        <f t="shared" ref="H3:H26" si="3">ABS(F3-D3)</f>
        <v>3.2819999999999849E-2</v>
      </c>
      <c r="J3">
        <f>C3-M2</f>
        <v>0.60960000000000014</v>
      </c>
      <c r="K3">
        <f>M3-C3</f>
        <v>0.67056000000000004</v>
      </c>
      <c r="M3">
        <f t="shared" si="1"/>
        <v>2.4384000000000001</v>
      </c>
      <c r="N3">
        <f t="shared" ref="N3:N28" si="4">M3-M2</f>
        <v>1.2801600000000002</v>
      </c>
      <c r="P3">
        <v>1.2932999999999999</v>
      </c>
      <c r="R3">
        <f t="shared" ref="R3:R25" si="5">ABS(P3-N3)</f>
        <v>1.3139999999999707E-2</v>
      </c>
    </row>
    <row r="4" spans="1:22" x14ac:dyDescent="0.3">
      <c r="A4">
        <v>10.050000000000001</v>
      </c>
      <c r="B4">
        <v>12.3</v>
      </c>
      <c r="C4">
        <f t="shared" si="0"/>
        <v>3.0632400000000004</v>
      </c>
      <c r="D4">
        <f t="shared" ref="D4:D27" si="6">C4-C3</f>
        <v>1.2954000000000003</v>
      </c>
      <c r="F4">
        <v>1.2484999999999999</v>
      </c>
      <c r="G4">
        <f t="shared" si="2"/>
        <v>-4.6900000000000386E-2</v>
      </c>
      <c r="H4">
        <f t="shared" si="3"/>
        <v>4.6900000000000386E-2</v>
      </c>
      <c r="J4">
        <f t="shared" ref="J4:J23" si="7">C4-M3</f>
        <v>0.62484000000000028</v>
      </c>
      <c r="K4">
        <f t="shared" ref="K4:K22" si="8">M4-C4</f>
        <v>0.68579999999999952</v>
      </c>
      <c r="M4">
        <f t="shared" si="1"/>
        <v>3.7490399999999999</v>
      </c>
      <c r="N4">
        <f t="shared" si="4"/>
        <v>1.3106399999999998</v>
      </c>
      <c r="P4">
        <v>1.2411000000000001</v>
      </c>
      <c r="R4">
        <f t="shared" si="5"/>
        <v>6.9539999999999713E-2</v>
      </c>
    </row>
    <row r="5" spans="1:22" x14ac:dyDescent="0.3">
      <c r="A5">
        <v>14.5</v>
      </c>
      <c r="B5">
        <v>16.7</v>
      </c>
      <c r="C5">
        <f t="shared" si="0"/>
        <v>4.4196</v>
      </c>
      <c r="D5">
        <f t="shared" si="6"/>
        <v>1.3563599999999996</v>
      </c>
      <c r="F5">
        <v>1.1906000000000001</v>
      </c>
      <c r="G5">
        <f t="shared" si="2"/>
        <v>-0.16575999999999946</v>
      </c>
      <c r="H5">
        <f t="shared" si="3"/>
        <v>0.16575999999999946</v>
      </c>
      <c r="J5">
        <f t="shared" si="7"/>
        <v>0.67056000000000004</v>
      </c>
      <c r="K5">
        <f t="shared" si="8"/>
        <v>0.67056000000000004</v>
      </c>
      <c r="M5">
        <f t="shared" si="1"/>
        <v>5.09016</v>
      </c>
      <c r="N5">
        <f t="shared" si="4"/>
        <v>1.3411200000000001</v>
      </c>
      <c r="P5">
        <v>1.3857999999999999</v>
      </c>
      <c r="R5">
        <f t="shared" si="5"/>
        <v>4.4679999999999831E-2</v>
      </c>
    </row>
    <row r="6" spans="1:22" x14ac:dyDescent="0.3">
      <c r="A6">
        <v>18.8</v>
      </c>
      <c r="B6">
        <v>21.1</v>
      </c>
      <c r="C6">
        <f t="shared" si="0"/>
        <v>5.7302400000000002</v>
      </c>
      <c r="D6">
        <f t="shared" si="6"/>
        <v>1.3106400000000002</v>
      </c>
      <c r="F6">
        <v>1.3883000000000001</v>
      </c>
      <c r="G6">
        <f t="shared" si="2"/>
        <v>7.765999999999984E-2</v>
      </c>
      <c r="H6">
        <f t="shared" si="3"/>
        <v>7.765999999999984E-2</v>
      </c>
      <c r="J6">
        <f t="shared" si="7"/>
        <v>0.6400800000000002</v>
      </c>
      <c r="K6">
        <f t="shared" si="8"/>
        <v>0.70104000000000077</v>
      </c>
      <c r="M6">
        <f t="shared" si="1"/>
        <v>6.431280000000001</v>
      </c>
      <c r="N6">
        <f t="shared" si="4"/>
        <v>1.341120000000001</v>
      </c>
      <c r="P6">
        <v>1.3895</v>
      </c>
      <c r="R6">
        <f t="shared" si="5"/>
        <v>4.8379999999998979E-2</v>
      </c>
    </row>
    <row r="7" spans="1:22" x14ac:dyDescent="0.3">
      <c r="A7">
        <v>23.4</v>
      </c>
      <c r="B7">
        <v>25.6</v>
      </c>
      <c r="C7">
        <f t="shared" si="0"/>
        <v>7.13232</v>
      </c>
      <c r="D7">
        <f t="shared" si="6"/>
        <v>1.4020799999999998</v>
      </c>
      <c r="F7">
        <v>1.411</v>
      </c>
      <c r="G7">
        <f t="shared" si="2"/>
        <v>8.9200000000002611E-3</v>
      </c>
      <c r="H7">
        <f t="shared" si="3"/>
        <v>8.9200000000002611E-3</v>
      </c>
      <c r="J7">
        <f t="shared" si="7"/>
        <v>0.701039999999999</v>
      </c>
      <c r="K7">
        <f t="shared" si="8"/>
        <v>0.67056000000000004</v>
      </c>
      <c r="M7">
        <f t="shared" si="1"/>
        <v>7.80288</v>
      </c>
      <c r="N7">
        <f t="shared" si="4"/>
        <v>1.371599999999999</v>
      </c>
      <c r="P7">
        <v>1.4602999999999999</v>
      </c>
      <c r="R7">
        <f t="shared" si="5"/>
        <v>8.8700000000000889E-2</v>
      </c>
    </row>
    <row r="8" spans="1:22" x14ac:dyDescent="0.3">
      <c r="A8">
        <v>27.9</v>
      </c>
      <c r="B8">
        <v>30.3</v>
      </c>
      <c r="C8">
        <f t="shared" si="0"/>
        <v>8.5039200000000008</v>
      </c>
      <c r="D8">
        <f t="shared" si="6"/>
        <v>1.3716000000000008</v>
      </c>
      <c r="F8">
        <v>1.3083</v>
      </c>
      <c r="G8">
        <f t="shared" si="2"/>
        <v>-6.33000000000008E-2</v>
      </c>
      <c r="H8">
        <f t="shared" si="3"/>
        <v>6.33000000000008E-2</v>
      </c>
      <c r="J8">
        <f t="shared" si="7"/>
        <v>0.70104000000000077</v>
      </c>
      <c r="K8">
        <f t="shared" si="8"/>
        <v>0.73151999999999973</v>
      </c>
      <c r="M8">
        <f t="shared" si="1"/>
        <v>9.2354400000000005</v>
      </c>
      <c r="N8">
        <f t="shared" si="4"/>
        <v>1.4325600000000005</v>
      </c>
      <c r="P8">
        <v>1.4837</v>
      </c>
      <c r="R8">
        <f t="shared" si="5"/>
        <v>5.1139999999999519E-2</v>
      </c>
    </row>
    <row r="9" spans="1:22" x14ac:dyDescent="0.3">
      <c r="A9">
        <v>32.6</v>
      </c>
      <c r="B9">
        <v>34.799999999999997</v>
      </c>
      <c r="C9">
        <f t="shared" si="0"/>
        <v>9.9364799999999995</v>
      </c>
      <c r="D9">
        <f t="shared" si="6"/>
        <v>1.4325599999999987</v>
      </c>
      <c r="F9">
        <v>1.4801</v>
      </c>
      <c r="G9">
        <f t="shared" si="2"/>
        <v>4.7540000000001248E-2</v>
      </c>
      <c r="H9">
        <f t="shared" si="3"/>
        <v>4.7540000000001248E-2</v>
      </c>
      <c r="J9">
        <f t="shared" si="7"/>
        <v>0.701039999999999</v>
      </c>
      <c r="K9">
        <f t="shared" si="8"/>
        <v>0.67055999999999827</v>
      </c>
      <c r="M9">
        <f t="shared" si="1"/>
        <v>10.607039999999998</v>
      </c>
      <c r="N9">
        <f t="shared" si="4"/>
        <v>1.3715999999999973</v>
      </c>
      <c r="P9">
        <v>1.3859999999999999</v>
      </c>
      <c r="R9">
        <f t="shared" si="5"/>
        <v>1.4400000000002633E-2</v>
      </c>
    </row>
    <row r="10" spans="1:22" x14ac:dyDescent="0.3">
      <c r="A10">
        <v>37.200000000000003</v>
      </c>
      <c r="B10">
        <v>39.4</v>
      </c>
      <c r="C10">
        <f t="shared" si="0"/>
        <v>11.338560000000001</v>
      </c>
      <c r="D10">
        <f t="shared" si="6"/>
        <v>1.4020800000000015</v>
      </c>
      <c r="F10">
        <v>1.5228999999999999</v>
      </c>
      <c r="G10">
        <f t="shared" si="2"/>
        <v>0.12081999999999837</v>
      </c>
      <c r="H10">
        <f t="shared" si="3"/>
        <v>0.12081999999999837</v>
      </c>
      <c r="J10">
        <f t="shared" si="7"/>
        <v>0.73152000000000328</v>
      </c>
      <c r="K10">
        <f t="shared" si="8"/>
        <v>0.67055999999999827</v>
      </c>
      <c r="M10">
        <f t="shared" si="1"/>
        <v>12.009119999999999</v>
      </c>
      <c r="N10">
        <f t="shared" si="4"/>
        <v>1.4020800000000015</v>
      </c>
      <c r="P10">
        <v>1.5181</v>
      </c>
      <c r="R10">
        <f t="shared" si="5"/>
        <v>0.11601999999999846</v>
      </c>
    </row>
    <row r="11" spans="1:22" x14ac:dyDescent="0.3">
      <c r="A11">
        <v>41.6</v>
      </c>
      <c r="B11">
        <v>43.9</v>
      </c>
      <c r="C11">
        <f t="shared" si="0"/>
        <v>12.679679999999999</v>
      </c>
      <c r="D11">
        <f t="shared" si="6"/>
        <v>1.3411199999999983</v>
      </c>
      <c r="F11">
        <v>1.4455</v>
      </c>
      <c r="G11">
        <f t="shared" si="2"/>
        <v>0.10438000000000169</v>
      </c>
      <c r="H11">
        <f t="shared" si="3"/>
        <v>0.10438000000000169</v>
      </c>
      <c r="J11">
        <f t="shared" si="7"/>
        <v>0.67056000000000004</v>
      </c>
      <c r="K11">
        <f t="shared" si="8"/>
        <v>0.70104000000000077</v>
      </c>
      <c r="M11">
        <f t="shared" si="1"/>
        <v>13.38072</v>
      </c>
      <c r="N11">
        <f t="shared" si="4"/>
        <v>1.3716000000000008</v>
      </c>
      <c r="P11">
        <v>1.5451999999999999</v>
      </c>
      <c r="R11">
        <f t="shared" si="5"/>
        <v>0.17359999999999909</v>
      </c>
    </row>
    <row r="12" spans="1:22" x14ac:dyDescent="0.3">
      <c r="A12">
        <v>46.1</v>
      </c>
      <c r="B12">
        <v>48.3</v>
      </c>
      <c r="C12">
        <f t="shared" si="0"/>
        <v>14.05128</v>
      </c>
      <c r="D12">
        <f t="shared" si="6"/>
        <v>1.3716000000000008</v>
      </c>
      <c r="F12">
        <v>1.3958999999999999</v>
      </c>
      <c r="G12">
        <f t="shared" si="2"/>
        <v>2.42999999999991E-2</v>
      </c>
      <c r="H12">
        <f t="shared" si="3"/>
        <v>2.42999999999991E-2</v>
      </c>
      <c r="J12">
        <f t="shared" si="7"/>
        <v>0.67056000000000004</v>
      </c>
      <c r="K12">
        <f t="shared" si="8"/>
        <v>0.67056000000000004</v>
      </c>
      <c r="M12">
        <f t="shared" si="1"/>
        <v>14.72184</v>
      </c>
      <c r="N12">
        <f t="shared" si="4"/>
        <v>1.3411200000000001</v>
      </c>
      <c r="P12">
        <v>1.5842000000000001</v>
      </c>
      <c r="R12">
        <f t="shared" si="5"/>
        <v>0.24307999999999996</v>
      </c>
    </row>
    <row r="13" spans="1:22" x14ac:dyDescent="0.3">
      <c r="A13">
        <v>50.5</v>
      </c>
      <c r="B13">
        <v>52.7</v>
      </c>
      <c r="C13">
        <f t="shared" si="0"/>
        <v>15.3924</v>
      </c>
      <c r="D13">
        <f t="shared" si="6"/>
        <v>1.3411200000000001</v>
      </c>
      <c r="F13">
        <v>1.2472000000000001</v>
      </c>
      <c r="G13">
        <f t="shared" si="2"/>
        <v>-9.3920000000000003E-2</v>
      </c>
      <c r="H13">
        <f t="shared" si="3"/>
        <v>9.3920000000000003E-2</v>
      </c>
      <c r="J13">
        <f t="shared" si="7"/>
        <v>0.67056000000000004</v>
      </c>
      <c r="K13">
        <f t="shared" si="8"/>
        <v>0.67056000000000004</v>
      </c>
      <c r="M13">
        <f t="shared" si="1"/>
        <v>16.06296</v>
      </c>
      <c r="N13">
        <f t="shared" si="4"/>
        <v>1.3411200000000001</v>
      </c>
      <c r="P13">
        <v>1.4468000000000001</v>
      </c>
      <c r="R13">
        <f t="shared" si="5"/>
        <v>0.10568</v>
      </c>
    </row>
    <row r="14" spans="1:22" x14ac:dyDescent="0.3">
      <c r="A14">
        <v>55</v>
      </c>
      <c r="B14">
        <v>57.3</v>
      </c>
      <c r="C14">
        <f t="shared" si="0"/>
        <v>16.763999999999999</v>
      </c>
      <c r="D14">
        <f t="shared" si="6"/>
        <v>1.371599999999999</v>
      </c>
      <c r="F14">
        <v>1.4637</v>
      </c>
      <c r="G14">
        <f t="shared" si="2"/>
        <v>9.2100000000000959E-2</v>
      </c>
      <c r="H14">
        <f t="shared" si="3"/>
        <v>9.2100000000000959E-2</v>
      </c>
      <c r="J14">
        <f t="shared" si="7"/>
        <v>0.701039999999999</v>
      </c>
      <c r="K14">
        <f t="shared" si="8"/>
        <v>0.701039999999999</v>
      </c>
      <c r="M14">
        <f t="shared" si="1"/>
        <v>17.465039999999998</v>
      </c>
      <c r="N14">
        <f t="shared" si="4"/>
        <v>1.402079999999998</v>
      </c>
      <c r="P14">
        <v>1.3938999999999999</v>
      </c>
      <c r="R14">
        <f t="shared" si="5"/>
        <v>8.1799999999980777E-3</v>
      </c>
    </row>
    <row r="15" spans="1:22" x14ac:dyDescent="0.3">
      <c r="A15">
        <v>59.6</v>
      </c>
      <c r="B15">
        <v>61.8</v>
      </c>
      <c r="C15">
        <f t="shared" si="0"/>
        <v>18.166080000000001</v>
      </c>
      <c r="D15">
        <f t="shared" si="6"/>
        <v>1.4020800000000015</v>
      </c>
      <c r="F15">
        <v>1.3512</v>
      </c>
      <c r="G15">
        <f t="shared" si="2"/>
        <v>-5.0880000000001591E-2</v>
      </c>
      <c r="H15">
        <f t="shared" si="3"/>
        <v>5.0880000000001591E-2</v>
      </c>
      <c r="J15">
        <f t="shared" si="7"/>
        <v>0.70104000000000255</v>
      </c>
      <c r="K15">
        <f t="shared" si="8"/>
        <v>0.67055999999999827</v>
      </c>
      <c r="M15">
        <f t="shared" si="1"/>
        <v>18.836639999999999</v>
      </c>
      <c r="N15">
        <f t="shared" si="4"/>
        <v>1.3716000000000008</v>
      </c>
      <c r="P15">
        <v>1.5232000000000001</v>
      </c>
      <c r="R15">
        <f t="shared" si="5"/>
        <v>0.15159999999999929</v>
      </c>
    </row>
    <row r="16" spans="1:22" x14ac:dyDescent="0.3">
      <c r="A16">
        <v>64.2</v>
      </c>
      <c r="B16">
        <v>66.599999999999994</v>
      </c>
      <c r="C16">
        <f t="shared" si="0"/>
        <v>19.568159999999999</v>
      </c>
      <c r="D16">
        <f t="shared" si="6"/>
        <v>1.402079999999998</v>
      </c>
      <c r="F16">
        <v>1.34</v>
      </c>
      <c r="G16">
        <f t="shared" si="2"/>
        <v>-6.2079999999997915E-2</v>
      </c>
      <c r="H16">
        <f t="shared" si="3"/>
        <v>6.2079999999997915E-2</v>
      </c>
      <c r="J16">
        <f t="shared" si="7"/>
        <v>0.73151999999999973</v>
      </c>
      <c r="K16">
        <f t="shared" si="8"/>
        <v>0.73151999999999973</v>
      </c>
      <c r="M16">
        <f t="shared" si="1"/>
        <v>20.299679999999999</v>
      </c>
      <c r="N16">
        <f t="shared" si="4"/>
        <v>1.4630399999999995</v>
      </c>
      <c r="P16">
        <v>1.5287999999999999</v>
      </c>
      <c r="R16">
        <f t="shared" si="5"/>
        <v>6.5760000000000485E-2</v>
      </c>
    </row>
    <row r="17" spans="1:19" x14ac:dyDescent="0.3">
      <c r="A17">
        <v>69</v>
      </c>
      <c r="B17">
        <v>71.2</v>
      </c>
      <c r="C17">
        <f t="shared" si="0"/>
        <v>21.031199999999998</v>
      </c>
      <c r="D17">
        <f t="shared" si="6"/>
        <v>1.4630399999999995</v>
      </c>
      <c r="F17">
        <v>1.3189</v>
      </c>
      <c r="G17">
        <f t="shared" si="2"/>
        <v>-0.14413999999999949</v>
      </c>
      <c r="H17">
        <f t="shared" si="3"/>
        <v>0.14413999999999949</v>
      </c>
      <c r="J17">
        <f t="shared" si="7"/>
        <v>0.73151999999999973</v>
      </c>
      <c r="K17">
        <f t="shared" si="8"/>
        <v>0.67056000000000182</v>
      </c>
      <c r="M17">
        <f t="shared" si="1"/>
        <v>21.70176</v>
      </c>
      <c r="N17">
        <f t="shared" si="4"/>
        <v>1.4020800000000015</v>
      </c>
      <c r="P17">
        <v>0.86240000000000006</v>
      </c>
      <c r="R17">
        <f t="shared" si="5"/>
        <v>0.53968000000000149</v>
      </c>
    </row>
    <row r="18" spans="1:19" x14ac:dyDescent="0.3">
      <c r="A18">
        <v>73.5</v>
      </c>
      <c r="B18">
        <v>75.599999999999994</v>
      </c>
      <c r="C18">
        <f t="shared" si="0"/>
        <v>22.402799999999999</v>
      </c>
      <c r="D18">
        <f t="shared" si="6"/>
        <v>1.3716000000000008</v>
      </c>
      <c r="F18">
        <v>1.4696</v>
      </c>
      <c r="G18">
        <f t="shared" si="2"/>
        <v>9.7999999999999199E-2</v>
      </c>
      <c r="H18">
        <f t="shared" si="3"/>
        <v>9.7999999999999199E-2</v>
      </c>
      <c r="J18">
        <f t="shared" si="7"/>
        <v>0.701039999999999</v>
      </c>
      <c r="K18">
        <f t="shared" si="8"/>
        <v>0.64007999999999754</v>
      </c>
      <c r="M18">
        <f t="shared" si="1"/>
        <v>23.042879999999997</v>
      </c>
      <c r="N18">
        <f t="shared" si="4"/>
        <v>1.3411199999999965</v>
      </c>
      <c r="P18">
        <v>1.5597000000000001</v>
      </c>
      <c r="R18">
        <f t="shared" si="5"/>
        <v>0.21858000000000355</v>
      </c>
    </row>
    <row r="19" spans="1:19" x14ac:dyDescent="0.3">
      <c r="A19">
        <v>77.8</v>
      </c>
      <c r="B19">
        <v>80.2</v>
      </c>
      <c r="C19">
        <f t="shared" si="0"/>
        <v>23.713439999999999</v>
      </c>
      <c r="D19">
        <f t="shared" si="6"/>
        <v>1.3106399999999994</v>
      </c>
      <c r="F19">
        <v>1.3529</v>
      </c>
      <c r="G19">
        <f t="shared" si="2"/>
        <v>4.226000000000063E-2</v>
      </c>
      <c r="H19">
        <f t="shared" si="3"/>
        <v>4.226000000000063E-2</v>
      </c>
      <c r="J19">
        <f t="shared" si="7"/>
        <v>0.67056000000000182</v>
      </c>
      <c r="K19">
        <f t="shared" si="8"/>
        <v>0.73151999999999973</v>
      </c>
      <c r="M19">
        <f t="shared" si="1"/>
        <v>24.444959999999998</v>
      </c>
      <c r="N19">
        <f t="shared" si="4"/>
        <v>1.4020800000000015</v>
      </c>
      <c r="P19">
        <v>1.5572999999999999</v>
      </c>
      <c r="R19">
        <f t="shared" si="5"/>
        <v>0.15521999999999836</v>
      </c>
    </row>
    <row r="20" spans="1:19" x14ac:dyDescent="0.3">
      <c r="A20">
        <v>82.5</v>
      </c>
      <c r="B20">
        <v>84.7</v>
      </c>
      <c r="C20">
        <f t="shared" si="0"/>
        <v>25.146000000000001</v>
      </c>
      <c r="D20">
        <f t="shared" si="6"/>
        <v>1.4325600000000023</v>
      </c>
      <c r="F20">
        <v>1.4822</v>
      </c>
      <c r="G20">
        <f t="shared" si="2"/>
        <v>4.9639999999997686E-2</v>
      </c>
      <c r="H20">
        <f t="shared" si="3"/>
        <v>4.9639999999997686E-2</v>
      </c>
      <c r="J20">
        <f t="shared" si="7"/>
        <v>0.70104000000000255</v>
      </c>
      <c r="K20">
        <f t="shared" si="8"/>
        <v>0.67055999999999827</v>
      </c>
      <c r="M20">
        <f t="shared" si="1"/>
        <v>25.816559999999999</v>
      </c>
      <c r="N20">
        <f t="shared" si="4"/>
        <v>1.3716000000000008</v>
      </c>
      <c r="P20">
        <v>0.58889999999999998</v>
      </c>
      <c r="R20">
        <f t="shared" si="5"/>
        <v>0.78270000000000084</v>
      </c>
    </row>
    <row r="21" spans="1:19" x14ac:dyDescent="0.3">
      <c r="A21">
        <v>87</v>
      </c>
      <c r="B21">
        <v>89.2</v>
      </c>
      <c r="C21">
        <f t="shared" si="0"/>
        <v>26.517600000000002</v>
      </c>
      <c r="D21">
        <f t="shared" si="6"/>
        <v>1.3716000000000008</v>
      </c>
      <c r="F21">
        <v>1.2149000000000001</v>
      </c>
      <c r="G21">
        <f t="shared" si="2"/>
        <v>-0.15670000000000073</v>
      </c>
      <c r="H21">
        <f t="shared" si="3"/>
        <v>0.15670000000000073</v>
      </c>
      <c r="J21">
        <f t="shared" si="7"/>
        <v>0.70104000000000255</v>
      </c>
      <c r="K21">
        <f t="shared" si="8"/>
        <v>0.67055999999999827</v>
      </c>
      <c r="M21">
        <f t="shared" si="1"/>
        <v>27.18816</v>
      </c>
      <c r="N21">
        <f t="shared" si="4"/>
        <v>1.3716000000000008</v>
      </c>
      <c r="P21">
        <v>1.6048</v>
      </c>
      <c r="R21">
        <f t="shared" si="5"/>
        <v>0.23319999999999919</v>
      </c>
    </row>
    <row r="22" spans="1:19" x14ac:dyDescent="0.3">
      <c r="A22">
        <v>91.6</v>
      </c>
      <c r="B22">
        <v>93.9</v>
      </c>
      <c r="C22">
        <f t="shared" si="0"/>
        <v>27.91968</v>
      </c>
      <c r="D22">
        <f t="shared" si="6"/>
        <v>1.402079999999998</v>
      </c>
      <c r="F22">
        <v>1.4351</v>
      </c>
      <c r="G22">
        <f t="shared" si="2"/>
        <v>3.3020000000002048E-2</v>
      </c>
      <c r="H22">
        <f t="shared" si="3"/>
        <v>3.3020000000002048E-2</v>
      </c>
      <c r="J22">
        <f t="shared" si="7"/>
        <v>0.73151999999999973</v>
      </c>
      <c r="K22">
        <f t="shared" si="8"/>
        <v>0.701039999999999</v>
      </c>
      <c r="M22">
        <f t="shared" si="1"/>
        <v>28.620719999999999</v>
      </c>
      <c r="N22">
        <f t="shared" si="4"/>
        <v>1.4325599999999987</v>
      </c>
      <c r="P22">
        <v>1.6092</v>
      </c>
      <c r="R22">
        <f t="shared" si="5"/>
        <v>0.17664000000000124</v>
      </c>
    </row>
    <row r="23" spans="1:19" x14ac:dyDescent="0.3">
      <c r="A23">
        <v>96.3</v>
      </c>
      <c r="B23">
        <v>98.2</v>
      </c>
      <c r="C23">
        <f t="shared" si="0"/>
        <v>29.352239999999998</v>
      </c>
      <c r="D23">
        <f t="shared" si="6"/>
        <v>1.4325599999999987</v>
      </c>
      <c r="F23">
        <v>1.3337000000000001</v>
      </c>
      <c r="G23">
        <f t="shared" si="2"/>
        <v>-9.8859999999998616E-2</v>
      </c>
      <c r="H23">
        <f t="shared" si="3"/>
        <v>9.8859999999998616E-2</v>
      </c>
      <c r="J23">
        <f t="shared" si="7"/>
        <v>0.73151999999999973</v>
      </c>
      <c r="M23">
        <f t="shared" si="1"/>
        <v>29.931360000000002</v>
      </c>
      <c r="N23">
        <f t="shared" si="4"/>
        <v>1.3106400000000029</v>
      </c>
      <c r="P23">
        <v>0.8266</v>
      </c>
      <c r="R23">
        <f t="shared" si="5"/>
        <v>0.48404000000000291</v>
      </c>
    </row>
    <row r="24" spans="1:19" x14ac:dyDescent="0.3">
      <c r="A24">
        <v>100</v>
      </c>
      <c r="B24">
        <v>100</v>
      </c>
      <c r="C24">
        <f t="shared" si="0"/>
        <v>30.48</v>
      </c>
      <c r="D24">
        <f t="shared" si="6"/>
        <v>1.1277600000000021</v>
      </c>
      <c r="F24">
        <v>1.2574000000000001</v>
      </c>
      <c r="G24">
        <f t="shared" si="2"/>
        <v>0.12963999999999798</v>
      </c>
      <c r="H24">
        <f t="shared" si="3"/>
        <v>0.12963999999999798</v>
      </c>
      <c r="M24">
        <f t="shared" si="1"/>
        <v>30.48</v>
      </c>
      <c r="N24">
        <f t="shared" si="4"/>
        <v>0.54863999999999891</v>
      </c>
      <c r="P24">
        <v>0.63370000000000004</v>
      </c>
      <c r="R24">
        <f t="shared" si="5"/>
        <v>8.5060000000001135E-2</v>
      </c>
    </row>
    <row r="25" spans="1:19" x14ac:dyDescent="0.3">
      <c r="C25">
        <f t="shared" si="0"/>
        <v>0</v>
      </c>
      <c r="D25">
        <f t="shared" si="6"/>
        <v>-30.48</v>
      </c>
      <c r="H25">
        <f t="shared" si="3"/>
        <v>30.48</v>
      </c>
      <c r="M25">
        <f t="shared" si="1"/>
        <v>0</v>
      </c>
      <c r="N25">
        <f t="shared" si="4"/>
        <v>-30.48</v>
      </c>
      <c r="R25">
        <f t="shared" si="5"/>
        <v>30.48</v>
      </c>
    </row>
    <row r="26" spans="1:19" x14ac:dyDescent="0.3">
      <c r="C26">
        <f t="shared" si="0"/>
        <v>0</v>
      </c>
      <c r="D26">
        <f t="shared" si="6"/>
        <v>0</v>
      </c>
      <c r="H26">
        <f t="shared" si="3"/>
        <v>0</v>
      </c>
      <c r="M26">
        <f t="shared" si="1"/>
        <v>0</v>
      </c>
      <c r="N26">
        <f t="shared" si="4"/>
        <v>0</v>
      </c>
    </row>
    <row r="27" spans="1:19" x14ac:dyDescent="0.3">
      <c r="C27">
        <f t="shared" si="0"/>
        <v>0</v>
      </c>
      <c r="D27">
        <f t="shared" si="6"/>
        <v>0</v>
      </c>
      <c r="N27">
        <f t="shared" si="4"/>
        <v>0</v>
      </c>
    </row>
    <row r="28" spans="1:19" x14ac:dyDescent="0.3">
      <c r="G28" t="s">
        <v>21</v>
      </c>
      <c r="I28" t="s">
        <v>46</v>
      </c>
      <c r="N28">
        <f t="shared" si="4"/>
        <v>0</v>
      </c>
    </row>
    <row r="29" spans="1:19" x14ac:dyDescent="0.3">
      <c r="G29" t="s">
        <v>22</v>
      </c>
    </row>
    <row r="30" spans="1:19" x14ac:dyDescent="0.3">
      <c r="C30" s="1" t="s">
        <v>26</v>
      </c>
      <c r="D30" s="1" t="s">
        <v>27</v>
      </c>
      <c r="H30" t="s">
        <v>16</v>
      </c>
      <c r="R30" t="s">
        <v>15</v>
      </c>
    </row>
    <row r="31" spans="1:19" x14ac:dyDescent="0.3">
      <c r="C31" t="s">
        <v>40</v>
      </c>
      <c r="D31" t="s">
        <v>41</v>
      </c>
      <c r="H31">
        <v>8.9</v>
      </c>
      <c r="I31">
        <v>8</v>
      </c>
      <c r="R31">
        <v>39</v>
      </c>
      <c r="S31">
        <v>17.899999999999999</v>
      </c>
    </row>
    <row r="34" spans="9:19" x14ac:dyDescent="0.3">
      <c r="S34">
        <v>18</v>
      </c>
    </row>
    <row r="35" spans="9:19" x14ac:dyDescent="0.3">
      <c r="I35">
        <v>7.6</v>
      </c>
    </row>
  </sheetData>
  <pageMargins left="0.7" right="0.7" top="0.75" bottom="0.75" header="0.3" footer="0.3"/>
  <pageSetup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zoomScale="70" zoomScaleNormal="70" workbookViewId="0">
      <selection activeCell="S32" sqref="S32"/>
    </sheetView>
  </sheetViews>
  <sheetFormatPr defaultRowHeight="14.4" x14ac:dyDescent="0.3"/>
  <cols>
    <col min="1" max="1" width="13.109375" bestFit="1" customWidth="1"/>
    <col min="2" max="2" width="12.109375" bestFit="1" customWidth="1"/>
    <col min="3" max="3" width="13.33203125" bestFit="1" customWidth="1"/>
    <col min="4" max="4" width="22" bestFit="1" customWidth="1"/>
    <col min="5" max="5" width="23.33203125" bestFit="1" customWidth="1"/>
    <col min="6" max="6" width="16.88671875" bestFit="1" customWidth="1"/>
    <col min="7" max="7" width="17.88671875" customWidth="1"/>
    <col min="13" max="13" width="13.33203125" bestFit="1" customWidth="1"/>
    <col min="14" max="14" width="13.44140625" bestFit="1" customWidth="1"/>
    <col min="16" max="16" width="13.5546875" bestFit="1" customWidth="1"/>
    <col min="18" max="18" width="11.33203125" bestFit="1" customWidth="1"/>
    <col min="21" max="21" width="13.5546875" bestFit="1" customWidth="1"/>
    <col min="22" max="22" width="12.33203125" bestFit="1" customWidth="1"/>
  </cols>
  <sheetData>
    <row r="1" spans="1:22" s="1" customFormat="1" x14ac:dyDescent="0.3">
      <c r="A1" s="1" t="s">
        <v>0</v>
      </c>
      <c r="B1" s="1" t="s">
        <v>1</v>
      </c>
      <c r="C1" s="1" t="s">
        <v>3</v>
      </c>
      <c r="D1" s="1" t="s">
        <v>4</v>
      </c>
      <c r="F1" s="1" t="s">
        <v>2</v>
      </c>
      <c r="G1" s="1" t="s">
        <v>14</v>
      </c>
      <c r="H1" s="1" t="s">
        <v>6</v>
      </c>
      <c r="J1" s="1" t="s">
        <v>7</v>
      </c>
      <c r="K1" s="1" t="s">
        <v>8</v>
      </c>
      <c r="M1" s="1" t="s">
        <v>9</v>
      </c>
      <c r="N1" s="1" t="s">
        <v>10</v>
      </c>
      <c r="P1" s="1" t="s">
        <v>11</v>
      </c>
      <c r="R1" s="1" t="s">
        <v>5</v>
      </c>
      <c r="U1" s="1" t="s">
        <v>12</v>
      </c>
      <c r="V1" s="1" t="s">
        <v>13</v>
      </c>
    </row>
    <row r="2" spans="1:22" x14ac:dyDescent="0.3">
      <c r="A2">
        <v>2.2000000000000002</v>
      </c>
      <c r="B2">
        <v>4.5999999999999996</v>
      </c>
      <c r="C2">
        <f t="shared" ref="C2:C27" si="0">CONVERT(A2,"ft","m")</f>
        <v>0.67056000000000004</v>
      </c>
      <c r="D2">
        <v>0.64007999999999998</v>
      </c>
      <c r="F2">
        <v>0.72870000000000001</v>
      </c>
      <c r="G2">
        <f>F2</f>
        <v>0.72870000000000001</v>
      </c>
      <c r="H2">
        <f>ABS(F2-D2)</f>
        <v>8.8620000000000032E-2</v>
      </c>
      <c r="J2">
        <f>C2</f>
        <v>0.67056000000000004</v>
      </c>
      <c r="K2">
        <f>M2-C2</f>
        <v>0.73151999999999973</v>
      </c>
      <c r="M2">
        <f t="shared" ref="M2:M26" si="1">CONVERT(B2,"ft","m")</f>
        <v>1.4020799999999998</v>
      </c>
      <c r="N2">
        <v>1.31064</v>
      </c>
      <c r="P2">
        <v>1.554</v>
      </c>
      <c r="R2">
        <f>ABS(P2-N2)</f>
        <v>0.24336000000000002</v>
      </c>
      <c r="U2">
        <f>F2</f>
        <v>0.72870000000000001</v>
      </c>
      <c r="V2">
        <f>P2-F2</f>
        <v>0.82530000000000003</v>
      </c>
    </row>
    <row r="3" spans="1:22" x14ac:dyDescent="0.3">
      <c r="A3">
        <v>7.2</v>
      </c>
      <c r="B3">
        <v>9.6</v>
      </c>
      <c r="C3">
        <f t="shared" si="0"/>
        <v>2.1945600000000001</v>
      </c>
      <c r="D3">
        <f>C3-C2</f>
        <v>1.524</v>
      </c>
      <c r="F3">
        <v>1.6579999999999999</v>
      </c>
      <c r="G3">
        <f>F2+F3</f>
        <v>2.3866999999999998</v>
      </c>
      <c r="H3">
        <f t="shared" ref="H3:H25" si="2">ABS(F3-D3)</f>
        <v>0.1339999999999999</v>
      </c>
      <c r="J3">
        <f>C3-M2</f>
        <v>0.7924800000000003</v>
      </c>
      <c r="K3">
        <f>M3-C3</f>
        <v>0.73151999999999973</v>
      </c>
      <c r="M3">
        <f t="shared" si="1"/>
        <v>2.9260799999999998</v>
      </c>
      <c r="N3">
        <f t="shared" ref="N3:N25" si="3">M3-M2</f>
        <v>1.524</v>
      </c>
      <c r="P3">
        <v>1.4766999999999999</v>
      </c>
      <c r="R3">
        <f t="shared" ref="R3:R25" si="4">ABS(P3-N3)</f>
        <v>4.730000000000012E-2</v>
      </c>
    </row>
    <row r="4" spans="1:22" x14ac:dyDescent="0.3">
      <c r="A4">
        <v>12.2</v>
      </c>
      <c r="B4">
        <v>14.7</v>
      </c>
      <c r="C4">
        <f t="shared" si="0"/>
        <v>3.7185600000000001</v>
      </c>
      <c r="D4">
        <f t="shared" ref="D4:D24" si="5">C4-C3</f>
        <v>1.524</v>
      </c>
      <c r="F4">
        <v>1.7443</v>
      </c>
      <c r="G4">
        <f>F2+F3+F4</f>
        <v>4.1310000000000002</v>
      </c>
      <c r="H4">
        <f t="shared" si="2"/>
        <v>0.22029999999999994</v>
      </c>
      <c r="J4">
        <f t="shared" ref="J4:J23" si="6">C4-M3</f>
        <v>0.7924800000000003</v>
      </c>
      <c r="K4">
        <f t="shared" ref="K4:K22" si="7">M4-C4</f>
        <v>0.76199999999999957</v>
      </c>
      <c r="M4">
        <f t="shared" si="1"/>
        <v>4.4805599999999997</v>
      </c>
      <c r="N4">
        <f t="shared" si="3"/>
        <v>1.5544799999999999</v>
      </c>
      <c r="P4">
        <v>1.5342</v>
      </c>
      <c r="R4">
        <f t="shared" si="4"/>
        <v>2.0279999999999854E-2</v>
      </c>
    </row>
    <row r="5" spans="1:22" x14ac:dyDescent="0.3">
      <c r="A5">
        <v>17.3</v>
      </c>
      <c r="B5">
        <v>20</v>
      </c>
      <c r="C5">
        <f t="shared" si="0"/>
        <v>5.2730399999999999</v>
      </c>
      <c r="D5">
        <f t="shared" si="5"/>
        <v>1.5544799999999999</v>
      </c>
      <c r="F5">
        <v>1.5082</v>
      </c>
      <c r="G5">
        <f>F2+F3+F4+F5</f>
        <v>5.6392000000000007</v>
      </c>
      <c r="H5">
        <f t="shared" si="2"/>
        <v>4.6279999999999877E-2</v>
      </c>
      <c r="J5">
        <f t="shared" si="6"/>
        <v>0.7924800000000003</v>
      </c>
      <c r="K5">
        <f t="shared" si="7"/>
        <v>0.82296000000000014</v>
      </c>
      <c r="M5">
        <f t="shared" si="1"/>
        <v>6.0960000000000001</v>
      </c>
      <c r="N5">
        <f t="shared" si="3"/>
        <v>1.6154400000000004</v>
      </c>
      <c r="P5">
        <v>1.5166999999999999</v>
      </c>
      <c r="R5">
        <f t="shared" si="4"/>
        <v>9.8740000000000494E-2</v>
      </c>
    </row>
    <row r="6" spans="1:22" x14ac:dyDescent="0.3">
      <c r="A6">
        <v>22.6</v>
      </c>
      <c r="B6">
        <v>25.2</v>
      </c>
      <c r="C6">
        <f t="shared" si="0"/>
        <v>6.8884800000000004</v>
      </c>
      <c r="D6">
        <f t="shared" si="5"/>
        <v>1.6154400000000004</v>
      </c>
      <c r="F6">
        <v>1.4718</v>
      </c>
      <c r="H6">
        <f t="shared" si="2"/>
        <v>0.14364000000000043</v>
      </c>
      <c r="J6">
        <f t="shared" si="6"/>
        <v>0.7924800000000003</v>
      </c>
      <c r="K6">
        <f t="shared" si="7"/>
        <v>0.79247999999999941</v>
      </c>
      <c r="M6">
        <f t="shared" si="1"/>
        <v>7.6809599999999998</v>
      </c>
      <c r="N6">
        <f t="shared" si="3"/>
        <v>1.5849599999999997</v>
      </c>
      <c r="P6">
        <v>1.6206</v>
      </c>
      <c r="R6">
        <f t="shared" si="4"/>
        <v>3.5640000000000338E-2</v>
      </c>
    </row>
    <row r="7" spans="1:22" x14ac:dyDescent="0.3">
      <c r="A7">
        <v>27.7</v>
      </c>
      <c r="B7">
        <v>30.2</v>
      </c>
      <c r="C7">
        <f t="shared" si="0"/>
        <v>8.4429599999999994</v>
      </c>
      <c r="D7">
        <f t="shared" si="5"/>
        <v>1.554479999999999</v>
      </c>
      <c r="F7">
        <v>1.5046999999999999</v>
      </c>
      <c r="H7">
        <f t="shared" si="2"/>
        <v>4.9779999999999047E-2</v>
      </c>
      <c r="J7">
        <f t="shared" si="6"/>
        <v>0.76199999999999957</v>
      </c>
      <c r="K7">
        <f t="shared" si="7"/>
        <v>0.76200000000000045</v>
      </c>
      <c r="M7">
        <f t="shared" si="1"/>
        <v>9.2049599999999998</v>
      </c>
      <c r="N7">
        <f t="shared" si="3"/>
        <v>1.524</v>
      </c>
      <c r="P7">
        <v>1.6212</v>
      </c>
      <c r="R7">
        <f t="shared" si="4"/>
        <v>9.7199999999999953E-2</v>
      </c>
    </row>
    <row r="8" spans="1:22" x14ac:dyDescent="0.3">
      <c r="A8">
        <v>32.700000000000003</v>
      </c>
      <c r="B8">
        <v>35.200000000000003</v>
      </c>
      <c r="C8">
        <f t="shared" si="0"/>
        <v>9.966960000000002</v>
      </c>
      <c r="D8">
        <f t="shared" si="5"/>
        <v>1.5240000000000027</v>
      </c>
      <c r="F8">
        <v>1.6266</v>
      </c>
      <c r="H8">
        <f t="shared" si="2"/>
        <v>0.10259999999999736</v>
      </c>
      <c r="J8">
        <f t="shared" si="6"/>
        <v>0.76200000000000223</v>
      </c>
      <c r="K8">
        <f t="shared" si="7"/>
        <v>0.76199999999999868</v>
      </c>
      <c r="M8">
        <f t="shared" si="1"/>
        <v>10.728960000000001</v>
      </c>
      <c r="N8">
        <f t="shared" si="3"/>
        <v>1.5240000000000009</v>
      </c>
      <c r="P8">
        <v>1.6638999999999999</v>
      </c>
      <c r="R8">
        <f t="shared" si="4"/>
        <v>0.13989999999999903</v>
      </c>
    </row>
    <row r="9" spans="1:22" x14ac:dyDescent="0.3">
      <c r="A9">
        <v>37.6</v>
      </c>
      <c r="B9">
        <v>40</v>
      </c>
      <c r="C9">
        <f t="shared" si="0"/>
        <v>11.46048</v>
      </c>
      <c r="D9">
        <f t="shared" si="5"/>
        <v>1.4935199999999984</v>
      </c>
      <c r="F9">
        <v>1.3951</v>
      </c>
      <c r="H9">
        <f t="shared" si="2"/>
        <v>9.8419999999998398E-2</v>
      </c>
      <c r="J9">
        <f t="shared" si="6"/>
        <v>0.73151999999999973</v>
      </c>
      <c r="K9">
        <f t="shared" si="7"/>
        <v>0.73151999999999973</v>
      </c>
      <c r="M9">
        <f t="shared" si="1"/>
        <v>12.192</v>
      </c>
      <c r="N9">
        <f t="shared" si="3"/>
        <v>1.4630399999999995</v>
      </c>
      <c r="P9">
        <v>1.4770000000000001</v>
      </c>
      <c r="R9">
        <f t="shared" si="4"/>
        <v>1.3960000000000639E-2</v>
      </c>
    </row>
    <row r="10" spans="1:22" x14ac:dyDescent="0.3">
      <c r="A10">
        <v>42.6</v>
      </c>
      <c r="B10">
        <v>45.1</v>
      </c>
      <c r="C10">
        <f t="shared" si="0"/>
        <v>12.98448</v>
      </c>
      <c r="D10">
        <f t="shared" si="5"/>
        <v>1.5239999999999991</v>
      </c>
      <c r="F10">
        <v>1.6153999999999999</v>
      </c>
      <c r="H10">
        <f t="shared" si="2"/>
        <v>9.1400000000000814E-2</v>
      </c>
      <c r="J10">
        <f t="shared" si="6"/>
        <v>0.79247999999999941</v>
      </c>
      <c r="K10">
        <f t="shared" si="7"/>
        <v>0.76200000000000045</v>
      </c>
      <c r="M10">
        <f t="shared" si="1"/>
        <v>13.74648</v>
      </c>
      <c r="N10">
        <f t="shared" si="3"/>
        <v>1.5544799999999999</v>
      </c>
      <c r="P10">
        <v>1.6942999999999999</v>
      </c>
      <c r="R10">
        <f t="shared" si="4"/>
        <v>0.13982000000000006</v>
      </c>
    </row>
    <row r="11" spans="1:22" x14ac:dyDescent="0.3">
      <c r="A11">
        <v>47.8</v>
      </c>
      <c r="B11">
        <v>50.2</v>
      </c>
      <c r="C11">
        <f t="shared" si="0"/>
        <v>14.56944</v>
      </c>
      <c r="D11">
        <f t="shared" si="5"/>
        <v>1.5849600000000006</v>
      </c>
      <c r="F11">
        <v>1.6483000000000001</v>
      </c>
      <c r="H11">
        <f t="shared" si="2"/>
        <v>6.3339999999999508E-2</v>
      </c>
      <c r="J11">
        <f t="shared" si="6"/>
        <v>0.82296000000000014</v>
      </c>
      <c r="K11">
        <f t="shared" si="7"/>
        <v>0.73151999999999973</v>
      </c>
      <c r="M11">
        <f t="shared" si="1"/>
        <v>15.30096</v>
      </c>
      <c r="N11">
        <f t="shared" si="3"/>
        <v>1.5544799999999999</v>
      </c>
      <c r="P11">
        <v>1.6160000000000001</v>
      </c>
      <c r="R11">
        <f t="shared" si="4"/>
        <v>6.1520000000000241E-2</v>
      </c>
    </row>
    <row r="12" spans="1:22" x14ac:dyDescent="0.3">
      <c r="A12">
        <v>52.8</v>
      </c>
      <c r="B12">
        <v>55.3</v>
      </c>
      <c r="C12">
        <f t="shared" si="0"/>
        <v>16.093440000000001</v>
      </c>
      <c r="D12">
        <f t="shared" si="5"/>
        <v>1.5240000000000009</v>
      </c>
      <c r="F12">
        <v>1.6162000000000001</v>
      </c>
      <c r="H12">
        <f t="shared" si="2"/>
        <v>9.2199999999999172E-2</v>
      </c>
      <c r="J12">
        <f t="shared" si="6"/>
        <v>0.79248000000000118</v>
      </c>
      <c r="K12">
        <f t="shared" si="7"/>
        <v>0.76200000000000045</v>
      </c>
      <c r="M12">
        <f t="shared" si="1"/>
        <v>16.855440000000002</v>
      </c>
      <c r="N12">
        <f t="shared" si="3"/>
        <v>1.5544800000000016</v>
      </c>
      <c r="P12">
        <v>1.5915999999999999</v>
      </c>
      <c r="R12">
        <f t="shared" si="4"/>
        <v>3.7119999999998265E-2</v>
      </c>
    </row>
    <row r="13" spans="1:22" x14ac:dyDescent="0.3">
      <c r="A13">
        <v>57.9</v>
      </c>
      <c r="B13">
        <v>60.5</v>
      </c>
      <c r="C13">
        <f t="shared" si="0"/>
        <v>17.647919999999999</v>
      </c>
      <c r="D13">
        <f t="shared" si="5"/>
        <v>1.5544799999999981</v>
      </c>
      <c r="F13">
        <v>1.5579000000000001</v>
      </c>
      <c r="H13">
        <f t="shared" si="2"/>
        <v>3.420000000001977E-3</v>
      </c>
      <c r="J13">
        <f t="shared" si="6"/>
        <v>0.79247999999999763</v>
      </c>
      <c r="K13">
        <f t="shared" si="7"/>
        <v>0.79248000000000118</v>
      </c>
      <c r="M13">
        <f t="shared" si="1"/>
        <v>18.4404</v>
      </c>
      <c r="N13">
        <f t="shared" si="3"/>
        <v>1.5849599999999988</v>
      </c>
      <c r="P13">
        <v>1.6361000000000001</v>
      </c>
      <c r="R13">
        <f t="shared" si="4"/>
        <v>5.1140000000001296E-2</v>
      </c>
    </row>
    <row r="14" spans="1:22" x14ac:dyDescent="0.3">
      <c r="A14">
        <v>63.1</v>
      </c>
      <c r="B14">
        <v>65.75</v>
      </c>
      <c r="C14">
        <f t="shared" si="0"/>
        <v>19.232880000000002</v>
      </c>
      <c r="D14">
        <f t="shared" si="5"/>
        <v>1.5849600000000024</v>
      </c>
      <c r="F14">
        <v>1.6187</v>
      </c>
      <c r="H14">
        <f t="shared" si="2"/>
        <v>3.3739999999997661E-2</v>
      </c>
      <c r="J14">
        <f t="shared" si="6"/>
        <v>0.79248000000000118</v>
      </c>
      <c r="K14">
        <f t="shared" si="7"/>
        <v>0.80771999999999977</v>
      </c>
      <c r="M14">
        <f t="shared" si="1"/>
        <v>20.040600000000001</v>
      </c>
      <c r="N14">
        <f t="shared" si="3"/>
        <v>1.600200000000001</v>
      </c>
      <c r="P14">
        <v>1.5731999999999999</v>
      </c>
      <c r="R14">
        <f t="shared" si="4"/>
        <v>2.7000000000001023E-2</v>
      </c>
    </row>
    <row r="15" spans="1:22" x14ac:dyDescent="0.3">
      <c r="A15">
        <v>68.5</v>
      </c>
      <c r="B15">
        <v>71.2</v>
      </c>
      <c r="C15">
        <f t="shared" si="0"/>
        <v>20.878799999999998</v>
      </c>
      <c r="D15">
        <f t="shared" si="5"/>
        <v>1.6459199999999967</v>
      </c>
      <c r="F15">
        <v>1.5107999999999999</v>
      </c>
      <c r="H15">
        <f t="shared" si="2"/>
        <v>0.1351199999999968</v>
      </c>
      <c r="J15">
        <f t="shared" si="6"/>
        <v>0.83819999999999695</v>
      </c>
      <c r="K15">
        <f t="shared" si="7"/>
        <v>0.82296000000000191</v>
      </c>
      <c r="M15">
        <f t="shared" si="1"/>
        <v>21.70176</v>
      </c>
      <c r="N15">
        <f t="shared" si="3"/>
        <v>1.6611599999999989</v>
      </c>
      <c r="P15">
        <v>1.5980000000000001</v>
      </c>
      <c r="R15">
        <f t="shared" si="4"/>
        <v>6.3159999999998773E-2</v>
      </c>
    </row>
    <row r="16" spans="1:22" x14ac:dyDescent="0.3">
      <c r="A16">
        <v>73.8</v>
      </c>
      <c r="B16">
        <v>76.3</v>
      </c>
      <c r="C16">
        <f t="shared" si="0"/>
        <v>22.494240000000001</v>
      </c>
      <c r="D16">
        <f t="shared" si="5"/>
        <v>1.6154400000000031</v>
      </c>
      <c r="F16">
        <v>1.6296999999999999</v>
      </c>
      <c r="H16">
        <f t="shared" si="2"/>
        <v>1.4259999999996831E-2</v>
      </c>
      <c r="J16">
        <f t="shared" si="6"/>
        <v>0.79248000000000118</v>
      </c>
      <c r="K16">
        <f t="shared" si="7"/>
        <v>0.7619999999999969</v>
      </c>
      <c r="M16">
        <f t="shared" si="1"/>
        <v>23.256239999999998</v>
      </c>
      <c r="N16">
        <f t="shared" si="3"/>
        <v>1.5544799999999981</v>
      </c>
      <c r="P16">
        <v>1.5410999999999999</v>
      </c>
      <c r="R16">
        <f t="shared" si="4"/>
        <v>1.3379999999998171E-2</v>
      </c>
    </row>
    <row r="17" spans="1:19" x14ac:dyDescent="0.3">
      <c r="A17">
        <v>78.900000000000006</v>
      </c>
      <c r="B17">
        <v>81.400000000000006</v>
      </c>
      <c r="C17">
        <f t="shared" si="0"/>
        <v>24.048720000000003</v>
      </c>
      <c r="D17">
        <f t="shared" si="5"/>
        <v>1.5544800000000016</v>
      </c>
      <c r="F17">
        <v>1.6122000000000001</v>
      </c>
      <c r="H17">
        <f t="shared" si="2"/>
        <v>5.7719999999998439E-2</v>
      </c>
      <c r="J17">
        <f t="shared" si="6"/>
        <v>0.79248000000000474</v>
      </c>
      <c r="K17">
        <f t="shared" si="7"/>
        <v>0.76200000000000045</v>
      </c>
      <c r="M17">
        <f t="shared" si="1"/>
        <v>24.810720000000003</v>
      </c>
      <c r="N17">
        <f t="shared" si="3"/>
        <v>1.5544800000000052</v>
      </c>
      <c r="P17">
        <v>1.4447000000000001</v>
      </c>
      <c r="R17">
        <f t="shared" si="4"/>
        <v>0.1097800000000051</v>
      </c>
    </row>
    <row r="18" spans="1:19" x14ac:dyDescent="0.3">
      <c r="A18">
        <v>83.9</v>
      </c>
      <c r="B18">
        <v>86.4</v>
      </c>
      <c r="C18">
        <f t="shared" si="0"/>
        <v>25.572720000000004</v>
      </c>
      <c r="D18">
        <f t="shared" si="5"/>
        <v>1.5240000000000009</v>
      </c>
      <c r="F18">
        <v>1.4729000000000001</v>
      </c>
      <c r="H18">
        <f t="shared" si="2"/>
        <v>5.1100000000000811E-2</v>
      </c>
      <c r="J18">
        <f t="shared" si="6"/>
        <v>0.76200000000000045</v>
      </c>
      <c r="K18">
        <f t="shared" si="7"/>
        <v>0.76200000000000045</v>
      </c>
      <c r="M18">
        <f t="shared" si="1"/>
        <v>26.334720000000004</v>
      </c>
      <c r="N18">
        <f t="shared" si="3"/>
        <v>1.5240000000000009</v>
      </c>
      <c r="P18">
        <v>1.4972000000000001</v>
      </c>
      <c r="R18">
        <f t="shared" si="4"/>
        <v>2.6800000000000823E-2</v>
      </c>
    </row>
    <row r="19" spans="1:19" x14ac:dyDescent="0.3">
      <c r="A19">
        <v>89</v>
      </c>
      <c r="B19">
        <v>91.6</v>
      </c>
      <c r="C19">
        <f t="shared" si="0"/>
        <v>27.127199999999998</v>
      </c>
      <c r="D19">
        <f t="shared" si="5"/>
        <v>1.5544799999999945</v>
      </c>
      <c r="F19">
        <v>1.4811000000000001</v>
      </c>
      <c r="H19">
        <f t="shared" si="2"/>
        <v>7.337999999999445E-2</v>
      </c>
      <c r="J19">
        <f t="shared" si="6"/>
        <v>0.79247999999999408</v>
      </c>
      <c r="K19">
        <f t="shared" si="7"/>
        <v>0.79248000000000118</v>
      </c>
      <c r="M19">
        <f t="shared" si="1"/>
        <v>27.91968</v>
      </c>
      <c r="N19">
        <f t="shared" si="3"/>
        <v>1.5849599999999953</v>
      </c>
      <c r="P19">
        <v>1.4085000000000001</v>
      </c>
      <c r="R19">
        <f t="shared" si="4"/>
        <v>0.17645999999999518</v>
      </c>
    </row>
    <row r="20" spans="1:19" x14ac:dyDescent="0.3">
      <c r="A20">
        <v>94</v>
      </c>
      <c r="B20">
        <v>96.7</v>
      </c>
      <c r="C20">
        <f t="shared" si="0"/>
        <v>28.651199999999999</v>
      </c>
      <c r="D20">
        <f t="shared" si="5"/>
        <v>1.5240000000000009</v>
      </c>
      <c r="F20">
        <v>1.3829</v>
      </c>
      <c r="H20">
        <f t="shared" si="2"/>
        <v>0.14110000000000089</v>
      </c>
      <c r="J20">
        <f t="shared" si="6"/>
        <v>0.73151999999999973</v>
      </c>
      <c r="K20">
        <f t="shared" si="7"/>
        <v>0.82296000000000191</v>
      </c>
      <c r="M20">
        <f t="shared" si="1"/>
        <v>29.474160000000001</v>
      </c>
      <c r="N20">
        <f t="shared" si="3"/>
        <v>1.5544800000000016</v>
      </c>
      <c r="P20">
        <v>1.4048</v>
      </c>
      <c r="R20">
        <f t="shared" si="4"/>
        <v>0.14968000000000159</v>
      </c>
    </row>
    <row r="21" spans="1:19" x14ac:dyDescent="0.3">
      <c r="A21">
        <v>99</v>
      </c>
      <c r="B21">
        <v>100</v>
      </c>
      <c r="C21">
        <f t="shared" si="0"/>
        <v>30.1752</v>
      </c>
      <c r="D21">
        <f t="shared" si="5"/>
        <v>1.5240000000000009</v>
      </c>
      <c r="F21">
        <v>1.4222999999999999</v>
      </c>
      <c r="H21">
        <f t="shared" si="2"/>
        <v>0.10170000000000101</v>
      </c>
      <c r="J21">
        <f t="shared" si="6"/>
        <v>0.701039999999999</v>
      </c>
      <c r="K21">
        <f t="shared" si="7"/>
        <v>0.30480000000000018</v>
      </c>
      <c r="M21">
        <f t="shared" si="1"/>
        <v>30.48</v>
      </c>
      <c r="N21">
        <f t="shared" si="3"/>
        <v>1.0058399999999992</v>
      </c>
      <c r="P21">
        <v>1.0086999999999999</v>
      </c>
      <c r="R21">
        <f t="shared" si="4"/>
        <v>2.8600000000007508E-3</v>
      </c>
    </row>
    <row r="22" spans="1:19" x14ac:dyDescent="0.3">
      <c r="A22">
        <v>100</v>
      </c>
      <c r="C22">
        <f t="shared" si="0"/>
        <v>30.48</v>
      </c>
      <c r="D22">
        <f t="shared" si="5"/>
        <v>0.30480000000000018</v>
      </c>
      <c r="F22">
        <v>0.27400000000000002</v>
      </c>
      <c r="H22">
        <f t="shared" si="2"/>
        <v>3.0800000000000161E-2</v>
      </c>
      <c r="J22">
        <f t="shared" si="6"/>
        <v>0</v>
      </c>
      <c r="K22">
        <f t="shared" si="7"/>
        <v>-30.48</v>
      </c>
      <c r="M22">
        <f t="shared" si="1"/>
        <v>0</v>
      </c>
      <c r="N22">
        <f t="shared" si="3"/>
        <v>-30.48</v>
      </c>
      <c r="R22">
        <f t="shared" si="4"/>
        <v>30.48</v>
      </c>
    </row>
    <row r="23" spans="1:19" x14ac:dyDescent="0.3">
      <c r="C23">
        <f t="shared" si="0"/>
        <v>0</v>
      </c>
      <c r="D23">
        <f t="shared" si="5"/>
        <v>-30.48</v>
      </c>
      <c r="H23">
        <f t="shared" si="2"/>
        <v>30.48</v>
      </c>
      <c r="J23">
        <f t="shared" si="6"/>
        <v>0</v>
      </c>
      <c r="M23">
        <f t="shared" si="1"/>
        <v>0</v>
      </c>
      <c r="N23">
        <f t="shared" si="3"/>
        <v>0</v>
      </c>
      <c r="R23">
        <f t="shared" si="4"/>
        <v>0</v>
      </c>
    </row>
    <row r="24" spans="1:19" x14ac:dyDescent="0.3">
      <c r="C24">
        <f t="shared" si="0"/>
        <v>0</v>
      </c>
      <c r="D24">
        <f t="shared" si="5"/>
        <v>0</v>
      </c>
      <c r="H24">
        <f t="shared" si="2"/>
        <v>0</v>
      </c>
      <c r="M24">
        <f t="shared" si="1"/>
        <v>0</v>
      </c>
      <c r="N24">
        <f t="shared" si="3"/>
        <v>0</v>
      </c>
      <c r="R24">
        <f t="shared" si="4"/>
        <v>0</v>
      </c>
    </row>
    <row r="25" spans="1:19" x14ac:dyDescent="0.3">
      <c r="C25">
        <f t="shared" si="0"/>
        <v>0</v>
      </c>
      <c r="D25">
        <f t="shared" ref="D25:D27" si="8">C25-C26</f>
        <v>0</v>
      </c>
      <c r="H25">
        <f t="shared" si="2"/>
        <v>0</v>
      </c>
      <c r="M25">
        <f t="shared" si="1"/>
        <v>0</v>
      </c>
      <c r="N25">
        <f t="shared" si="3"/>
        <v>0</v>
      </c>
      <c r="R25">
        <f t="shared" si="4"/>
        <v>0</v>
      </c>
    </row>
    <row r="26" spans="1:19" x14ac:dyDescent="0.3">
      <c r="C26">
        <f t="shared" si="0"/>
        <v>0</v>
      </c>
      <c r="D26">
        <f t="shared" si="8"/>
        <v>0</v>
      </c>
      <c r="M26">
        <f t="shared" si="1"/>
        <v>0</v>
      </c>
      <c r="N26">
        <f t="shared" ref="N26:N27" si="9">M27-M26</f>
        <v>0</v>
      </c>
    </row>
    <row r="27" spans="1:19" x14ac:dyDescent="0.3">
      <c r="C27">
        <f t="shared" si="0"/>
        <v>0</v>
      </c>
      <c r="D27">
        <f t="shared" si="8"/>
        <v>0</v>
      </c>
      <c r="N27">
        <f t="shared" si="9"/>
        <v>0</v>
      </c>
    </row>
    <row r="28" spans="1:19" x14ac:dyDescent="0.3">
      <c r="H28" t="s">
        <v>20</v>
      </c>
      <c r="I28" t="s">
        <v>46</v>
      </c>
    </row>
    <row r="30" spans="1:19" x14ac:dyDescent="0.3">
      <c r="D30" s="1" t="s">
        <v>26</v>
      </c>
      <c r="E30" s="1" t="s">
        <v>27</v>
      </c>
      <c r="H30" t="s">
        <v>16</v>
      </c>
      <c r="R30" t="s">
        <v>15</v>
      </c>
    </row>
    <row r="31" spans="1:19" x14ac:dyDescent="0.3">
      <c r="D31" t="s">
        <v>42</v>
      </c>
      <c r="E31" t="s">
        <v>43</v>
      </c>
      <c r="H31">
        <v>10.199999999999999</v>
      </c>
      <c r="I31">
        <v>8.4</v>
      </c>
      <c r="R31">
        <v>7.6</v>
      </c>
      <c r="S31">
        <v>7.7</v>
      </c>
    </row>
    <row r="34" spans="9:19" x14ac:dyDescent="0.3">
      <c r="I34">
        <v>8.6999999999999993</v>
      </c>
    </row>
    <row r="35" spans="9:19" x14ac:dyDescent="0.3">
      <c r="S35">
        <v>7.2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M1</vt:lpstr>
      <vt:lpstr>M3</vt:lpstr>
      <vt:lpstr>M4</vt:lpstr>
      <vt:lpstr>J1</vt:lpstr>
      <vt:lpstr>J2</vt:lpstr>
      <vt:lpstr>J3</vt:lpstr>
      <vt:lpstr>N1</vt:lpstr>
      <vt:lpstr>N2</vt:lpstr>
      <vt:lpstr>N4</vt:lpstr>
      <vt:lpstr>blank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Mortensen</dc:creator>
  <cp:lastModifiedBy>Michael Mortensen</cp:lastModifiedBy>
  <dcterms:created xsi:type="dcterms:W3CDTF">2017-07-13T21:41:20Z</dcterms:created>
  <dcterms:modified xsi:type="dcterms:W3CDTF">2017-07-25T00:18:30Z</dcterms:modified>
</cp:coreProperties>
</file>