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BER MENESES\Desktop\FELIPE MENESES\Misión Tic Ruta 2\PROGRMACION\CICLO 4\SCRUM (Sprints)\SPRINT 1\3. Product Backlog\"/>
    </mc:Choice>
  </mc:AlternateContent>
  <bookViews>
    <workbookView xWindow="0" yWindow="0" windowWidth="17970" windowHeight="5460" activeTab="1"/>
  </bookViews>
  <sheets>
    <sheet name="Release Plan" sheetId="1" r:id="rId1"/>
    <sheet name="Product Backlog Sprint 1" sheetId="2" r:id="rId2"/>
  </sheets>
  <definedNames>
    <definedName name="DoneDays">#REF!</definedName>
    <definedName name="ImplementationDays">#REF!</definedName>
    <definedName name="ProductBacklog">'Product Backlog Sprint 1'!$A$2:$H$117</definedName>
    <definedName name="Sprint">'Product Backlog Sprint 1'!$E$3:$E$117</definedName>
    <definedName name="SprintTasks">#REF!</definedName>
    <definedName name="Status">'Product Backlog Sprint 1'!$C$3:$C$117</definedName>
    <definedName name="StoryName">'Product Backlog Sprint 1'!$B$3:$B$117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E30" i="1" l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<sst xmlns="http://schemas.openxmlformats.org/spreadsheetml/2006/main" count="97" uniqueCount="55">
  <si>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</si>
  <si>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</si>
  <si>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</si>
  <si>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</si>
  <si>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</si>
  <si>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</si>
  <si>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</si>
  <si>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</si>
  <si>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</si>
  <si>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</si>
  <si>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</si>
  <si>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</si>
  <si>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</si>
  <si>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</si>
  <si>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</si>
  <si>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</si>
  <si>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</si>
  <si>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</si>
  <si>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</si>
  <si>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</si>
  <si>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</si>
  <si>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</si>
  <si>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</si>
  <si>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</si>
  <si>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</si>
  <si>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</si>
  <si>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</si>
  <si>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</si>
  <si>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</si>
  <si>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</si>
  <si>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</si>
  <si>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</si>
  <si>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</si>
  <si>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</si>
  <si>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</si>
  <si>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</si>
  <si>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</si>
  <si>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Planned</t>
  </si>
  <si>
    <t>in progress</t>
  </si>
  <si>
    <t>Ongoing</t>
  </si>
  <si>
    <t>Diligenciamiento de documento IEEE 29148</t>
  </si>
  <si>
    <t xml:space="preserve"> Se Desarrolla Product Backlog Priorizado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</si>
  <si>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</si>
  <si>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</si>
  <si>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</si>
  <si>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</si>
  <si>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</si>
  <si>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</si>
  <si>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</si>
  <si>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</si>
  <si>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</si>
  <si>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</si>
  <si>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Se Construye Repositorio (Github) en Proyecto Individual, El Proyecto tiene tres fases (To Do, In Progress, Done)</t>
  </si>
  <si>
    <t>Stack: MERN
Servidor: Express js
Frontend: React js
Backend: JavaScript, Node
BD: MongoDB</t>
  </si>
  <si>
    <t>Entrega Sprint 1 ( Ideas / Roles / Documentacion Preliminar)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</si>
</sst>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J10" totalsRowShown="0" headerRowDxfId="58" headerRowBorderDxfId="57" tableBorderDxfId="56" totalsRowBorderDxfId="55">
  <tableColumns count="10">
    <tableColumn id="1" name="Incr." dataDxfId="54"/>
    <tableColumn id="2" name="Start" dataDxfId="53"/>
    <tableColumn id="3" name="Days" dataDxfId="52"/>
    <tableColumn id="4" name="End" dataDxfId="51"/>
    <tableColumn id="5" name="Estimated Size" dataDxfId="50"/>
    <tableColumn id="6" name="Real Size" dataDxfId="49"/>
    <tableColumn id="7" name="Status" dataDxfId="48"/>
    <tableColumn id="8" name="Release Date"/>
    <tableColumn id="9" name="Goal" dataDxfId="47"/>
    <tableColumn id="10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3:K27" totalsRowShown="0" headerRowDxfId="45" headerRowBorderDxfId="44" tableBorderDxfId="43">
  <tableColumns count="11">
    <tableColumn id="1" name="Sprint" dataDxfId="42"/>
    <tableColumn id="2" name="Start" dataDxfId="41">
      <calculatedColumnFormula>IF(AND(B13&lt;&gt;"",C13&lt;&gt;"",C14&lt;&gt;""),B13+C13,"")</calculatedColumnFormula>
    </tableColumn>
    <tableColumn id="3" name="Days" dataDxfId="40"/>
    <tableColumn id="4" name="End" dataDxfId="39">
      <calculatedColumnFormula>IF(AND(B14&lt;&gt;"",C14&lt;&gt;""),B14+C14-1,"")</calculatedColumnFormula>
    </tableColumn>
    <tableColumn id="5" name="Estimated Size" dataDxfId="38"/>
    <tableColumn id="6" name="Real Size" dataDxfId="37"/>
    <tableColumn id="7" name="Status" dataDxfId="36"/>
    <tableColumn id="8" name="Release Date" dataDxfId="35"/>
    <tableColumn id="9" name="Goal" dataDxfId="34"/>
    <tableColumn id="10" name="Increment" dataDxfId="33"/>
    <tableColumn id="11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I12" totalsRowShown="0" headerRowDxfId="11" dataDxfId="10" tableBorderDxfId="9">
  <tableColumns count="9">
    <tableColumn id="1" name="Story ID" dataDxfId="8"/>
    <tableColumn id="2" name="Story name" dataDxfId="7"/>
    <tableColumn id="3" name="Status" dataDxfId="6"/>
    <tableColumn id="4" name="Size" dataDxfId="5"/>
    <tableColumn id="5" name="Sprint" dataDxfId="4"/>
    <tableColumn id="6" name="Priority" dataDxfId="3"/>
    <tableColumn id="7" name="Story Type" dataDxfId="2"/>
    <tableColumn id="8" name="Comments" dataDxfId="1"/>
    <tableColumn id="9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="85" zoomScaleNormal="85" workbookViewId="0">
      <selection activeCell="C9" sqref="C9"/>
    </sheetView>
  </sheetViews>
  <sheetFormatPr baseColWidth="10" defaultColWidth="14.42578125" defaultRowHeight="15" customHeight="1" x14ac:dyDescent="0.2"/>
  <cols>
    <col min="1" max="1" width="8.28515625" customWidth="1"/>
    <col min="2" max="2" width="38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IF(OR(B14="",A3=""),"",B14)</f>
        <v>44854</v>
      </c>
      <c r="C3" s="59">
        <v>4</v>
      </c>
      <c r="D3" s="4">
        <f t="shared" ref="D3:D9" si="0">IF(OR(B3="",C3=""),"",B3+C3-1)</f>
        <v>44857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39</v>
      </c>
      <c r="H3" s="7">
        <v>44857</v>
      </c>
      <c r="I3" s="8" t="s">
        <v>54</v>
      </c>
      <c r="J3" s="62">
        <f>(F3/E3)</f>
        <v>1.0743801652892562</v>
      </c>
    </row>
    <row r="4" spans="1:26" ht="12.75" customHeight="1" x14ac:dyDescent="0.2">
      <c r="A4" s="60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2"/>
    </row>
    <row r="5" spans="1:26" ht="12.75" customHeight="1" x14ac:dyDescent="0.2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44854</v>
      </c>
      <c r="C14" s="57">
        <f>+F14*1/F$14</f>
        <v>1</v>
      </c>
      <c r="D14" s="4">
        <f t="shared" ref="D14:D26" si="2">IF(AND(B14&lt;&gt;"",C14&lt;&gt;""),B14+C14-1,"")</f>
        <v>44854</v>
      </c>
      <c r="E14" s="11">
        <v>6.5</v>
      </c>
      <c r="F14" s="3">
        <v>7</v>
      </c>
      <c r="G14" s="6" t="s">
        <v>11</v>
      </c>
      <c r="H14" s="7"/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44855</v>
      </c>
      <c r="C15" s="57">
        <f t="shared" ref="C15:C21" si="4">+F15*1/F$14</f>
        <v>0.2857142857142857</v>
      </c>
      <c r="D15" s="4">
        <f t="shared" si="2"/>
        <v>44854.285714285717</v>
      </c>
      <c r="E15" s="3">
        <v>1.8</v>
      </c>
      <c r="F15" s="3">
        <v>2</v>
      </c>
      <c r="G15" s="6" t="s">
        <v>11</v>
      </c>
      <c r="H15" s="7"/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44855.285714285717</v>
      </c>
      <c r="C16" s="57">
        <f t="shared" si="4"/>
        <v>0.42857142857142855</v>
      </c>
      <c r="D16" s="4">
        <f t="shared" si="2"/>
        <v>44854.71428571429</v>
      </c>
      <c r="E16" s="3">
        <v>2.8</v>
      </c>
      <c r="F16" s="3">
        <v>3</v>
      </c>
      <c r="G16" s="6" t="s">
        <v>11</v>
      </c>
      <c r="H16" s="7"/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44855.71428571429</v>
      </c>
      <c r="C17" s="57">
        <f t="shared" si="4"/>
        <v>0.42857142857142855</v>
      </c>
      <c r="D17" s="4">
        <f t="shared" si="2"/>
        <v>44855.142857142862</v>
      </c>
      <c r="E17" s="3">
        <v>2.7</v>
      </c>
      <c r="F17" s="3">
        <v>3</v>
      </c>
      <c r="G17" s="6" t="s">
        <v>39</v>
      </c>
      <c r="H17" s="7"/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44856.142857142862</v>
      </c>
      <c r="C18" s="57">
        <f t="shared" si="4"/>
        <v>1</v>
      </c>
      <c r="D18" s="4">
        <f t="shared" si="2"/>
        <v>44856.142857142862</v>
      </c>
      <c r="E18" s="11">
        <v>6.8</v>
      </c>
      <c r="F18" s="11">
        <v>7</v>
      </c>
      <c r="G18" s="6" t="s">
        <v>39</v>
      </c>
      <c r="H18" s="7"/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44857.142857142862</v>
      </c>
      <c r="C19" s="57">
        <f t="shared" si="4"/>
        <v>1</v>
      </c>
      <c r="D19" s="4">
        <f t="shared" si="2"/>
        <v>44857.142857142862</v>
      </c>
      <c r="E19" s="11">
        <v>6.6</v>
      </c>
      <c r="F19" s="11">
        <v>7</v>
      </c>
      <c r="G19" s="16" t="s">
        <v>37</v>
      </c>
      <c r="H19" s="7">
        <v>44449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44858.142857142862</v>
      </c>
      <c r="C20" s="57">
        <f t="shared" si="4"/>
        <v>0.7142857142857143</v>
      </c>
      <c r="D20" s="4">
        <f t="shared" si="2"/>
        <v>44857.857142857145</v>
      </c>
      <c r="E20" s="11">
        <v>4.5999999999999996</v>
      </c>
      <c r="F20" s="11">
        <v>5</v>
      </c>
      <c r="G20" s="16" t="s">
        <v>37</v>
      </c>
      <c r="H20" s="7">
        <v>44449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44858.857142857145</v>
      </c>
      <c r="C21" s="57">
        <f t="shared" si="4"/>
        <v>0.7142857142857143</v>
      </c>
      <c r="D21" s="4">
        <f t="shared" si="2"/>
        <v>44858.571428571428</v>
      </c>
      <c r="E21" s="11">
        <v>4.5</v>
      </c>
      <c r="F21" s="11">
        <v>5</v>
      </c>
      <c r="G21" s="16" t="s">
        <v>37</v>
      </c>
      <c r="H21" s="7">
        <v>44449</v>
      </c>
      <c r="I21" s="17" t="s">
        <v>40</v>
      </c>
      <c r="J21" s="5">
        <v>1</v>
      </c>
      <c r="K21" s="62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2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15" customHeight="1" x14ac:dyDescent="0.2">
      <c r="A30" s="102" t="s">
        <v>49</v>
      </c>
      <c r="B30" s="102"/>
      <c r="C30" s="102"/>
      <c r="D30" s="102"/>
      <c r="E30" s="88">
        <f>SUMIF('Product Backlog Sprint 1'!E$3:E$71,"",'Product Backlog Sprint 1'!D$3:D$71)-SUMIF('Product Backlog Sprint 1'!C$3:C$71,"Removed",'Product Backlog Sprint 1'!D$3:D$71)</f>
        <v>0</v>
      </c>
      <c r="F30" s="88"/>
      <c r="G30" s="21"/>
      <c r="H30" s="73"/>
      <c r="I30" s="75"/>
    </row>
    <row r="31" spans="1:12" ht="25.15" customHeight="1" x14ac:dyDescent="0.2">
      <c r="A31" s="101" t="s">
        <v>24</v>
      </c>
      <c r="B31" s="101"/>
      <c r="C31" s="101"/>
      <c r="D31" s="101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15" customHeight="1" x14ac:dyDescent="0.2">
      <c r="E32" s="89" t="s">
        <v>50</v>
      </c>
      <c r="F32" s="89" t="s">
        <v>51</v>
      </c>
      <c r="H32" s="87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78"/>
  <sheetViews>
    <sheetView tabSelected="1" zoomScale="85" zoomScaleNormal="85" workbookViewId="0">
      <selection activeCell="B6" sqref="B6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30" t="s">
        <v>17</v>
      </c>
      <c r="C3" s="31" t="s">
        <v>33</v>
      </c>
      <c r="D3" s="32">
        <v>3</v>
      </c>
      <c r="E3" s="33">
        <v>0</v>
      </c>
      <c r="F3" s="33">
        <v>1</v>
      </c>
      <c r="G3" s="33" t="s">
        <v>34</v>
      </c>
      <c r="H3" s="34" t="s">
        <v>41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52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63.75" x14ac:dyDescent="0.2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53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36" t="s">
        <v>20</v>
      </c>
      <c r="C6" s="37" t="s">
        <v>39</v>
      </c>
      <c r="D6" s="32">
        <v>13</v>
      </c>
      <c r="E6" s="33">
        <v>0</v>
      </c>
      <c r="F6" s="33">
        <v>1</v>
      </c>
      <c r="G6" s="33" t="s">
        <v>34</v>
      </c>
      <c r="H6" s="34" t="s">
        <v>42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36" t="s">
        <v>21</v>
      </c>
      <c r="C7" s="37" t="s">
        <v>39</v>
      </c>
      <c r="D7" s="32">
        <v>13</v>
      </c>
      <c r="E7" s="33">
        <v>0</v>
      </c>
      <c r="F7" s="29">
        <v>1</v>
      </c>
      <c r="G7" s="33" t="s">
        <v>34</v>
      </c>
      <c r="H7" s="34" t="s">
        <v>43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8" t="s">
        <v>22</v>
      </c>
      <c r="C8" s="37" t="s">
        <v>37</v>
      </c>
      <c r="D8" s="32">
        <v>13</v>
      </c>
      <c r="E8" s="33">
        <v>0</v>
      </c>
      <c r="F8" s="33">
        <v>1</v>
      </c>
      <c r="G8" s="33" t="s">
        <v>34</v>
      </c>
      <c r="H8" s="34" t="s">
        <v>44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8" t="s">
        <v>45</v>
      </c>
      <c r="C9" s="37" t="s">
        <v>37</v>
      </c>
      <c r="D9" s="32">
        <v>13</v>
      </c>
      <c r="E9" s="33">
        <v>0</v>
      </c>
      <c r="F9" s="29">
        <v>1</v>
      </c>
      <c r="G9" s="33" t="s">
        <v>34</v>
      </c>
      <c r="H9" s="34" t="s">
        <v>46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8" t="s">
        <v>47</v>
      </c>
      <c r="C10" s="37" t="s">
        <v>38</v>
      </c>
      <c r="D10" s="32">
        <v>8</v>
      </c>
      <c r="E10" s="33">
        <v>0</v>
      </c>
      <c r="F10" s="29">
        <v>2</v>
      </c>
      <c r="G10" s="33" t="s">
        <v>34</v>
      </c>
      <c r="H10" s="35" t="s">
        <v>48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x14ac:dyDescent="0.2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">
      <c r="A15" s="44"/>
      <c r="B15" s="44"/>
      <c r="C15" s="44"/>
      <c r="D15" s="44"/>
      <c r="E15" s="44"/>
      <c r="F15" s="44"/>
      <c r="G15" s="47" t="s">
        <v>35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">
      <c r="A16" s="44"/>
      <c r="B16" s="44"/>
      <c r="C16" s="44"/>
      <c r="D16" s="44"/>
      <c r="E16" s="44"/>
      <c r="F16" s="44"/>
      <c r="G16" s="49" t="s">
        <v>36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">
      <c r="A17" s="44"/>
      <c r="B17" s="44"/>
      <c r="C17" s="44"/>
      <c r="D17" s="44"/>
      <c r="E17" s="44"/>
      <c r="F17" s="44"/>
      <c r="G17" s="49" t="s">
        <v>36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 Sprint 1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HEBER MENESES</cp:lastModifiedBy>
  <dcterms:created xsi:type="dcterms:W3CDTF">2019-02-26T18:09:52Z</dcterms:created>
  <dcterms:modified xsi:type="dcterms:W3CDTF">2022-10-24T02:44:08Z</dcterms:modified>
</cp:coreProperties>
</file>