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 AT UNI\PhanTichTKGT\"/>
    </mc:Choice>
  </mc:AlternateContent>
  <bookViews>
    <workbookView xWindow="0" yWindow="0" windowWidth="7476" windowHeight="2808" firstSheet="2" activeTab="3"/>
  </bookViews>
  <sheets>
    <sheet name="Cái túi" sheetId="2" r:id="rId1"/>
    <sheet name="Dãy con LN" sheetId="1" r:id="rId2"/>
    <sheet name="Xâu con chung dài nhất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D26" i="3"/>
  <c r="E26" i="3"/>
  <c r="E27" i="3" s="1"/>
  <c r="F26" i="3"/>
  <c r="G26" i="3" s="1"/>
  <c r="H26" i="3" s="1"/>
  <c r="I26" i="3" s="1"/>
  <c r="C27" i="3"/>
  <c r="D27" i="3"/>
  <c r="C28" i="3"/>
  <c r="C29" i="3" s="1"/>
  <c r="D28" i="3"/>
  <c r="E28" i="3" s="1"/>
  <c r="D25" i="3"/>
  <c r="E25" i="3" s="1"/>
  <c r="F25" i="3"/>
  <c r="G25" i="3"/>
  <c r="H25" i="3" s="1"/>
  <c r="I25" i="3" s="1"/>
  <c r="C25" i="3"/>
  <c r="C15" i="3"/>
  <c r="D16" i="3" s="1"/>
  <c r="D15" i="3"/>
  <c r="E15" i="3"/>
  <c r="F15" i="3"/>
  <c r="G15" i="3"/>
  <c r="H15" i="3" s="1"/>
  <c r="I15" i="3" s="1"/>
  <c r="C16" i="3"/>
  <c r="C17" i="3"/>
  <c r="C18" i="3" s="1"/>
  <c r="D14" i="3"/>
  <c r="E14" i="3" s="1"/>
  <c r="F14" i="3" s="1"/>
  <c r="G14" i="3" s="1"/>
  <c r="H14" i="3" s="1"/>
  <c r="I14" i="3" s="1"/>
  <c r="C14" i="3"/>
  <c r="D3" i="3"/>
  <c r="D4" i="3"/>
  <c r="E3" i="3"/>
  <c r="F3" i="3"/>
  <c r="G3" i="3"/>
  <c r="H4" i="3" s="1"/>
  <c r="H3" i="3"/>
  <c r="I3" i="3" s="1"/>
  <c r="C4" i="3"/>
  <c r="C5" i="3" s="1"/>
  <c r="C3" i="3"/>
  <c r="L3" i="2"/>
  <c r="L4" i="2" s="1"/>
  <c r="C30" i="3" l="1"/>
  <c r="D29" i="3"/>
  <c r="F28" i="3"/>
  <c r="F27" i="3"/>
  <c r="G27" i="3" s="1"/>
  <c r="H27" i="3" s="1"/>
  <c r="I27" i="3" s="1"/>
  <c r="E16" i="3"/>
  <c r="D17" i="3"/>
  <c r="E17" i="3" s="1"/>
  <c r="D19" i="3"/>
  <c r="E19" i="3" s="1"/>
  <c r="C19" i="3"/>
  <c r="C20" i="3" s="1"/>
  <c r="D18" i="3"/>
  <c r="E18" i="3" s="1"/>
  <c r="H16" i="3"/>
  <c r="I16" i="3" s="1"/>
  <c r="I4" i="3"/>
  <c r="E4" i="3"/>
  <c r="D6" i="3"/>
  <c r="D5" i="3"/>
  <c r="C6" i="3"/>
  <c r="C7" i="3" s="1"/>
  <c r="L5" i="2"/>
  <c r="L6" i="2" s="1"/>
  <c r="M3" i="2"/>
  <c r="N3" i="2"/>
  <c r="O3" i="2"/>
  <c r="O4" i="2" s="1"/>
  <c r="P3" i="2"/>
  <c r="Q3" i="2"/>
  <c r="R3" i="2"/>
  <c r="U4" i="2" s="1"/>
  <c r="S3" i="2"/>
  <c r="T3" i="2"/>
  <c r="U3" i="2"/>
  <c r="E30" i="3" l="1"/>
  <c r="F30" i="3" s="1"/>
  <c r="E29" i="3"/>
  <c r="F29" i="3" s="1"/>
  <c r="D30" i="3"/>
  <c r="C31" i="3"/>
  <c r="D31" i="3" s="1"/>
  <c r="E31" i="3" s="1"/>
  <c r="F31" i="3" s="1"/>
  <c r="G28" i="3"/>
  <c r="H28" i="3" s="1"/>
  <c r="I28" i="3" s="1"/>
  <c r="D20" i="3"/>
  <c r="E20" i="3" s="1"/>
  <c r="F17" i="3"/>
  <c r="F16" i="3"/>
  <c r="G16" i="3" s="1"/>
  <c r="E5" i="3"/>
  <c r="E6" i="3" s="1"/>
  <c r="F6" i="3" s="1"/>
  <c r="F5" i="3"/>
  <c r="F4" i="3"/>
  <c r="G4" i="3" s="1"/>
  <c r="C8" i="3"/>
  <c r="D7" i="3"/>
  <c r="E7" i="3"/>
  <c r="Q4" i="2"/>
  <c r="T5" i="2" s="1"/>
  <c r="T6" i="2" s="1"/>
  <c r="N4" i="2"/>
  <c r="Q5" i="2" s="1"/>
  <c r="Q6" i="2" s="1"/>
  <c r="Q7" i="2" s="1"/>
  <c r="P4" i="2"/>
  <c r="M4" i="2"/>
  <c r="N5" i="2"/>
  <c r="N6" i="2" s="1"/>
  <c r="N7" i="2" s="1"/>
  <c r="N8" i="2" s="1"/>
  <c r="S4" i="2"/>
  <c r="S5" i="2" s="1"/>
  <c r="S6" i="2" s="1"/>
  <c r="R4" i="2"/>
  <c r="U5" i="2" s="1"/>
  <c r="P5" i="2"/>
  <c r="P6" i="2" s="1"/>
  <c r="P7" i="2" s="1"/>
  <c r="T4" i="2"/>
  <c r="M5" i="2"/>
  <c r="M6" i="2" s="1"/>
  <c r="M7" i="2" s="1"/>
  <c r="M8" i="2" s="1"/>
  <c r="O5" i="2"/>
  <c r="O6" i="2" s="1"/>
  <c r="O7" i="2" s="1"/>
  <c r="L7" i="2"/>
  <c r="L8" i="2" s="1"/>
  <c r="C19" i="1"/>
  <c r="E19" i="1" s="1"/>
  <c r="D19" i="1"/>
  <c r="C18" i="1"/>
  <c r="D18" i="1"/>
  <c r="E18" i="1"/>
  <c r="F18" i="1"/>
  <c r="G18" i="1"/>
  <c r="G17" i="1"/>
  <c r="F17" i="1"/>
  <c r="E17" i="1"/>
  <c r="D17" i="1"/>
  <c r="C17" i="1"/>
  <c r="G16" i="1"/>
  <c r="F16" i="1"/>
  <c r="D16" i="1"/>
  <c r="E16" i="1"/>
  <c r="C16" i="1"/>
  <c r="G11" i="1"/>
  <c r="G12" i="1" s="1"/>
  <c r="G7" i="1"/>
  <c r="G8" i="1" s="1"/>
  <c r="G9" i="1" s="1"/>
  <c r="G10" i="1" s="1"/>
  <c r="G6" i="1"/>
  <c r="G5" i="1"/>
  <c r="G4" i="1"/>
  <c r="G3" i="1"/>
  <c r="F3" i="1"/>
  <c r="F4" i="1"/>
  <c r="F5" i="1"/>
  <c r="F6" i="1"/>
  <c r="F7" i="1"/>
  <c r="F8" i="1" s="1"/>
  <c r="F9" i="1" s="1"/>
  <c r="F10" i="1" s="1"/>
  <c r="F11" i="1"/>
  <c r="F12" i="1" s="1"/>
  <c r="C4" i="1"/>
  <c r="E4" i="1" s="1"/>
  <c r="E5" i="1" s="1"/>
  <c r="E6" i="1" s="1"/>
  <c r="E7" i="1" s="1"/>
  <c r="E8" i="1" s="1"/>
  <c r="D4" i="1"/>
  <c r="C5" i="1"/>
  <c r="C6" i="1"/>
  <c r="C7" i="1"/>
  <c r="C8" i="1" s="1"/>
  <c r="E3" i="1"/>
  <c r="D3" i="1"/>
  <c r="C3" i="1"/>
  <c r="G2" i="1"/>
  <c r="F2" i="1"/>
  <c r="D2" i="1"/>
  <c r="E2" i="1"/>
  <c r="C2" i="1"/>
  <c r="G29" i="3" l="1"/>
  <c r="H29" i="3" s="1"/>
  <c r="I29" i="3" s="1"/>
  <c r="G18" i="3"/>
  <c r="G17" i="3"/>
  <c r="H17" i="3" s="1"/>
  <c r="I17" i="3" s="1"/>
  <c r="F18" i="3"/>
  <c r="F19" i="3" s="1"/>
  <c r="G19" i="3" s="1"/>
  <c r="G5" i="3"/>
  <c r="H5" i="3" s="1"/>
  <c r="I5" i="3" s="1"/>
  <c r="G6" i="3"/>
  <c r="F7" i="3"/>
  <c r="G7" i="3" s="1"/>
  <c r="D8" i="3"/>
  <c r="E8" i="3" s="1"/>
  <c r="F8" i="3" s="1"/>
  <c r="G8" i="3" s="1"/>
  <c r="C9" i="3"/>
  <c r="D9" i="3" s="1"/>
  <c r="E9" i="3" s="1"/>
  <c r="F9" i="3" s="1"/>
  <c r="G9" i="3" s="1"/>
  <c r="U6" i="2"/>
  <c r="U7" i="2" s="1"/>
  <c r="Q8" i="2"/>
  <c r="R5" i="2"/>
  <c r="R6" i="2" s="1"/>
  <c r="R7" i="2" s="1"/>
  <c r="T7" i="2"/>
  <c r="T8" i="2"/>
  <c r="S7" i="2"/>
  <c r="P8" i="2"/>
  <c r="S8" i="2" s="1"/>
  <c r="O8" i="2"/>
  <c r="D20" i="1"/>
  <c r="C20" i="1"/>
  <c r="G19" i="1"/>
  <c r="F19" i="1"/>
  <c r="C9" i="1"/>
  <c r="D5" i="1"/>
  <c r="D6" i="1" s="1"/>
  <c r="D7" i="1" s="1"/>
  <c r="D8" i="1" s="1"/>
  <c r="D9" i="1" s="1"/>
  <c r="G30" i="3" l="1"/>
  <c r="H19" i="3"/>
  <c r="H18" i="3"/>
  <c r="I18" i="3" s="1"/>
  <c r="F20" i="3"/>
  <c r="G20" i="3" s="1"/>
  <c r="H20" i="3" s="1"/>
  <c r="H6" i="3"/>
  <c r="I6" i="3" s="1"/>
  <c r="H7" i="3"/>
  <c r="I7" i="3" s="1"/>
  <c r="R8" i="2"/>
  <c r="U8" i="2" s="1"/>
  <c r="C21" i="1"/>
  <c r="D21" i="1"/>
  <c r="G20" i="1"/>
  <c r="F20" i="1"/>
  <c r="E20" i="1"/>
  <c r="C10" i="1"/>
  <c r="D10" i="1"/>
  <c r="E9" i="1"/>
  <c r="E10" i="1" s="1"/>
  <c r="H30" i="3" l="1"/>
  <c r="I30" i="3" s="1"/>
  <c r="G31" i="3"/>
  <c r="H31" i="3" s="1"/>
  <c r="I31" i="3" s="1"/>
  <c r="I20" i="3"/>
  <c r="I19" i="3"/>
  <c r="H8" i="3"/>
  <c r="G21" i="1"/>
  <c r="F21" i="1"/>
  <c r="E21" i="1"/>
  <c r="C22" i="1"/>
  <c r="D22" i="1"/>
  <c r="C11" i="1"/>
  <c r="D11" i="1"/>
  <c r="I8" i="3" l="1"/>
  <c r="H9" i="3"/>
  <c r="I9" i="3" s="1"/>
  <c r="D23" i="1"/>
  <c r="C23" i="1"/>
  <c r="E22" i="1"/>
  <c r="F22" i="1"/>
  <c r="G22" i="1"/>
  <c r="C12" i="1"/>
  <c r="D12" i="1"/>
  <c r="E11" i="1"/>
  <c r="E12" i="1" s="1"/>
  <c r="D24" i="1" l="1"/>
  <c r="C24" i="1"/>
  <c r="F23" i="1"/>
  <c r="G23" i="1"/>
  <c r="E23" i="1"/>
  <c r="E24" i="1" l="1"/>
  <c r="F24" i="1"/>
  <c r="G24" i="1"/>
  <c r="C25" i="1"/>
  <c r="D25" i="1"/>
  <c r="G25" i="1" l="1"/>
  <c r="E25" i="1"/>
  <c r="F25" i="1"/>
</calcChain>
</file>

<file path=xl/sharedStrings.xml><?xml version="1.0" encoding="utf-8"?>
<sst xmlns="http://schemas.openxmlformats.org/spreadsheetml/2006/main" count="65" uniqueCount="27">
  <si>
    <t>i</t>
  </si>
  <si>
    <t>a[i]</t>
  </si>
  <si>
    <t>MaxE</t>
  </si>
  <si>
    <t>s1</t>
  </si>
  <si>
    <t>MaxS</t>
  </si>
  <si>
    <t>s</t>
  </si>
  <si>
    <t>e</t>
  </si>
  <si>
    <t>Dãy con tổng lớn nhât</t>
  </si>
  <si>
    <t>i/L</t>
  </si>
  <si>
    <t>v</t>
  </si>
  <si>
    <t>w</t>
  </si>
  <si>
    <t>K</t>
  </si>
  <si>
    <t>H</t>
  </si>
  <si>
    <t>O</t>
  </si>
  <si>
    <t>A</t>
  </si>
  <si>
    <t>C</t>
  </si>
  <si>
    <t>N</t>
  </si>
  <si>
    <t>G</t>
  </si>
  <si>
    <t>T</t>
  </si>
  <si>
    <t>I</t>
  </si>
  <si>
    <t>Y</t>
  </si>
  <si>
    <t>E</t>
  </si>
  <si>
    <t>U</t>
  </si>
  <si>
    <t>d0</t>
  </si>
  <si>
    <t>p0</t>
  </si>
  <si>
    <t>d1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</si>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</sst>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  <font>
      <sz val="14"/>
      <color rgb="FFFF000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12" totalsRowShown="0" headerRowDxfId="3">
  <autoFilter ref="A1:H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"/>
    <tableColumn id="2" name="a[i]"/>
    <tableColumn id="3" name="MaxE" dataDxfId="2"/>
    <tableColumn id="4" name="s1"/>
    <tableColumn id="5" name="MaxS" dataDxfId="1"/>
    <tableColumn id="6" name="s"/>
    <tableColumn id="7" name="e"/>
    <tableColumn id="8" name="Dãy con tổng lớn nhâ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H25" totalsRowShown="0" headerRowDxfId="0">
  <autoFilter ref="A15:H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"/>
    <tableColumn id="2" name="a[i]"/>
    <tableColumn id="3" name="MaxE"/>
    <tableColumn id="4" name="s1"/>
    <tableColumn id="5" name="MaxS"/>
    <tableColumn id="6" name="s"/>
    <tableColumn id="7" name="e"/>
    <tableColumn id="8" name="Dãy con tổng lớn nhâ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9"/>
  <sheetViews>
    <sheetView topLeftCell="B1" zoomScaleNormal="100" workbookViewId="0">
      <selection activeCell="G15" sqref="G15"/>
    </sheetView>
  </sheetViews>
  <sheetFormatPr defaultRowHeight="14.4" x14ac:dyDescent="0.3"/>
  <cols>
    <col min="2" max="21" width="7.77734375" customWidth="1"/>
  </cols>
  <sheetData>
    <row r="1" spans="8:21" ht="19.95" customHeight="1" x14ac:dyDescent="0.35">
      <c r="H1" s="4"/>
      <c r="I1" s="4"/>
      <c r="J1" s="6" t="s">
        <v>8</v>
      </c>
      <c r="K1" s="6">
        <v>0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10</v>
      </c>
    </row>
    <row r="2" spans="8:21" ht="19.95" customHeight="1" x14ac:dyDescent="0.35">
      <c r="H2" s="5" t="s">
        <v>9</v>
      </c>
      <c r="I2" s="5" t="s">
        <v>10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8:21" ht="19.95" customHeight="1" x14ac:dyDescent="0.35">
      <c r="H3" s="5">
        <v>12</v>
      </c>
      <c r="I3" s="5">
        <v>6</v>
      </c>
      <c r="J3" s="6">
        <v>1</v>
      </c>
      <c r="K3" s="6">
        <v>0</v>
      </c>
      <c r="L3" s="7">
        <f>IF(L1&lt;$I$3,L2,MAX(L2,F2+$H$3))</f>
        <v>0</v>
      </c>
      <c r="M3" s="7">
        <f>IF(M1&lt;$I$3,M2,MAX(M2,G2+$H$3))</f>
        <v>0</v>
      </c>
      <c r="N3" s="7">
        <f>IF(N1&lt;$I$3,N2,MAX(N2,H2+$H$3))</f>
        <v>0</v>
      </c>
      <c r="O3" s="7">
        <f>IF(O1&lt;$I$3,O2,MAX(O2,I2+$H$3))</f>
        <v>0</v>
      </c>
      <c r="P3" s="7">
        <f>IF(P1&lt;$I$3,P2,MAX(P2,J2+$H$3))</f>
        <v>0</v>
      </c>
      <c r="Q3" s="8">
        <f>IF(Q1&lt;$I$3,Q2,MAX(Q2,K2+$H$3))</f>
        <v>12</v>
      </c>
      <c r="R3" s="7">
        <f>IF(R1&lt;$I$3,R2,MAX(R2,L2+$H$3))</f>
        <v>12</v>
      </c>
      <c r="S3" s="7">
        <f>IF(S1&lt;$I$3,S2,MAX(S2,M2+$H$3))</f>
        <v>12</v>
      </c>
      <c r="T3" s="7">
        <f>IF(T1&lt;$I$3,T2,MAX(T2,N2+$H$3))</f>
        <v>12</v>
      </c>
      <c r="U3" s="7">
        <f>IF(U1&lt;$I$3,U2,MAX(U2,O2+$H$3))</f>
        <v>12</v>
      </c>
    </row>
    <row r="4" spans="8:21" ht="19.95" customHeight="1" x14ac:dyDescent="0.35">
      <c r="H4" s="5">
        <v>1</v>
      </c>
      <c r="I4" s="5">
        <v>3</v>
      </c>
      <c r="J4" s="6">
        <v>2</v>
      </c>
      <c r="K4" s="6">
        <v>0</v>
      </c>
      <c r="L4" s="7">
        <f>IF(L1&lt;$I$4,L3,MAX(L3,I3+$H$4))</f>
        <v>0</v>
      </c>
      <c r="M4" s="7">
        <f>IF(M1&lt;$I$4,M3,MAX(M3,J3+$H$4))</f>
        <v>0</v>
      </c>
      <c r="N4" s="7">
        <f>IF(N1&lt;$I$4,N3,MAX(N3,K3+$H$4))</f>
        <v>1</v>
      </c>
      <c r="O4" s="7">
        <f>IF(O1&lt;$I$4,O3,MAX(O3,L3+$H$4))</f>
        <v>1</v>
      </c>
      <c r="P4" s="7">
        <f>IF(P1&lt;$I$4,P3,MAX(P3,M3+$H$4))</f>
        <v>1</v>
      </c>
      <c r="Q4" s="7">
        <f>IF(Q1&lt;$I$4,Q3,MAX(Q3,N3+$H$4))</f>
        <v>12</v>
      </c>
      <c r="R4" s="7">
        <f>IF(R1&lt;$I$4,R3,MAX(R3,O3+$H$4))</f>
        <v>12</v>
      </c>
      <c r="S4" s="7">
        <f>IF(S1&lt;$I$4,S3,MAX(S3,P3+$H$4))</f>
        <v>12</v>
      </c>
      <c r="T4" s="7">
        <f>IF(T1&lt;$I$4,T3,MAX(T3,Q3+$H$4))</f>
        <v>13</v>
      </c>
      <c r="U4" s="7">
        <f>IF(U1&lt;$I$4,U3,MAX(U3,R3+$H$4))</f>
        <v>13</v>
      </c>
    </row>
    <row r="5" spans="8:21" ht="19.95" customHeight="1" x14ac:dyDescent="0.35">
      <c r="H5" s="5">
        <v>8</v>
      </c>
      <c r="I5" s="5">
        <v>3</v>
      </c>
      <c r="J5" s="6">
        <v>3</v>
      </c>
      <c r="K5" s="6">
        <v>0</v>
      </c>
      <c r="L5" s="7">
        <f>IF(L1&lt;$I$5,L4,MAX(L4,I4+$H$5))</f>
        <v>0</v>
      </c>
      <c r="M5" s="7">
        <f>IF(M1&lt;$I$5,M4,MAX(M4,J4+$H$5))</f>
        <v>0</v>
      </c>
      <c r="N5" s="9">
        <f>IF(N1&lt;$I$5,N4,MAX(N4,K4+$H$5))</f>
        <v>8</v>
      </c>
      <c r="O5" s="7">
        <f>IF(O1&lt;$I$5,O4,MAX(O4,L4+$H$5))</f>
        <v>8</v>
      </c>
      <c r="P5" s="7">
        <f>IF(P1&lt;$I$5,P4,MAX(P4,M4+$H$5))</f>
        <v>8</v>
      </c>
      <c r="Q5" s="7">
        <f>IF(Q1&lt;$I$5,Q4,MAX(Q4,N4+$H$5))</f>
        <v>12</v>
      </c>
      <c r="R5" s="7">
        <f>IF(R1&lt;$I$5,R4,MAX(R4,O4+$H$5))</f>
        <v>12</v>
      </c>
      <c r="S5" s="7">
        <f>IF(S1&lt;$I$5,S4,MAX(S4,P4+$H$5))</f>
        <v>12</v>
      </c>
      <c r="T5" s="7">
        <f>IF(T1&lt;$I$5,T4,MAX(T4,Q4+$H$5))</f>
        <v>20</v>
      </c>
      <c r="U5" s="7">
        <f>IF(U1&lt;$I$5,U4,MAX(U4,R4+$H$5))</f>
        <v>20</v>
      </c>
    </row>
    <row r="6" spans="8:21" ht="19.95" customHeight="1" x14ac:dyDescent="0.35">
      <c r="H6" s="5">
        <v>1</v>
      </c>
      <c r="I6" s="5">
        <v>7</v>
      </c>
      <c r="J6" s="6">
        <v>4</v>
      </c>
      <c r="K6" s="6">
        <v>0</v>
      </c>
      <c r="L6" s="7">
        <f>IF(L1&lt;$I$6,L5,MAX(L5,E5+$H$6))</f>
        <v>0</v>
      </c>
      <c r="M6" s="7">
        <f>IF(M1&lt;$I$6,M5,MAX(M5,F5+$H$6))</f>
        <v>0</v>
      </c>
      <c r="N6" s="7">
        <f>IF(N1&lt;$I$6,N5,MAX(N5,G5+$H$6))</f>
        <v>8</v>
      </c>
      <c r="O6" s="7">
        <f>IF(O1&lt;$I$6,O5,MAX(O5,H5+$H$6))</f>
        <v>8</v>
      </c>
      <c r="P6" s="7">
        <f>IF(P1&lt;$I$6,P5,MAX(P5,I5+$H$6))</f>
        <v>8</v>
      </c>
      <c r="Q6" s="7">
        <f>IF(Q1&lt;$I$6,Q5,MAX(Q5,J5+$H$6))</f>
        <v>12</v>
      </c>
      <c r="R6" s="7">
        <f>IF(R1&lt;$I$6,R5,MAX(R5,K5+$H$6))</f>
        <v>12</v>
      </c>
      <c r="S6" s="7">
        <f>IF(S1&lt;$I$6,S5,MAX(S5,L5+$H$6))</f>
        <v>12</v>
      </c>
      <c r="T6" s="7">
        <f>IF(T1&lt;$I$6,T5,MAX(T5,M5+$H$6))</f>
        <v>20</v>
      </c>
      <c r="U6" s="7">
        <f>IF(U1&lt;$I$6,U5,MAX(U5,N5+$H$6))</f>
        <v>20</v>
      </c>
    </row>
    <row r="7" spans="8:21" ht="19.95" customHeight="1" x14ac:dyDescent="0.35">
      <c r="H7" s="5">
        <v>10</v>
      </c>
      <c r="I7" s="5">
        <v>4</v>
      </c>
      <c r="J7" s="6">
        <v>5</v>
      </c>
      <c r="K7" s="6">
        <v>0</v>
      </c>
      <c r="L7" s="7">
        <f>IF(L1&lt;$I$7,L6,MAX(L6,H6+$H$7))</f>
        <v>0</v>
      </c>
      <c r="M7" s="7">
        <f>IF(M1&lt;$I$7,M6,MAX(M6,I6+$H$7))</f>
        <v>0</v>
      </c>
      <c r="N7" s="7">
        <f>IF(N1&lt;$I$7,N6,MAX(N6,J6+$H$7))</f>
        <v>8</v>
      </c>
      <c r="O7" s="7">
        <f>IF(O1&lt;$I$7,O6,MAX(O6,K6+$H$7))</f>
        <v>10</v>
      </c>
      <c r="P7" s="7">
        <f>IF(P1&lt;$I$7,P6,MAX(P6,L6+$H$7))</f>
        <v>10</v>
      </c>
      <c r="Q7" s="7">
        <f>IF(Q1&lt;$I$7,Q6,MAX(Q6,M6+$H$7))</f>
        <v>12</v>
      </c>
      <c r="R7" s="9">
        <f>IF(R1&lt;$I$7,R6,MAX(R6,N6+$H$7))</f>
        <v>18</v>
      </c>
      <c r="S7" s="7">
        <f>IF(S1&lt;$I$7,S6,MAX(S6,O6+$H$7))</f>
        <v>18</v>
      </c>
      <c r="T7" s="7">
        <f>IF(T1&lt;$I$7,T6,MAX(T6,P6+$H$7))</f>
        <v>20</v>
      </c>
      <c r="U7" s="8">
        <f>IF(U1&lt;$I$7,U6,MAX(U6,Q6+$H$7))</f>
        <v>22</v>
      </c>
    </row>
    <row r="8" spans="8:21" ht="19.95" customHeight="1" x14ac:dyDescent="0.35">
      <c r="H8" s="5">
        <v>3</v>
      </c>
      <c r="I8" s="5">
        <v>3</v>
      </c>
      <c r="J8" s="6">
        <v>6</v>
      </c>
      <c r="K8" s="6">
        <v>0</v>
      </c>
      <c r="L8" s="7">
        <f>IF(L1&lt;$I$8,L7,MAX(L7,I8+$H$8))</f>
        <v>0</v>
      </c>
      <c r="M8" s="7">
        <f>IF(M1&lt;$I$8,M7,MAX(M7,J8+$H$8))</f>
        <v>0</v>
      </c>
      <c r="N8" s="7">
        <f>IF(N1&lt;$I$8,N7,MAX(N7,K8+$H$8))</f>
        <v>8</v>
      </c>
      <c r="O8" s="7">
        <f>IF(O1&lt;$I$8,O7,MAX(O7,L8+$H$8))</f>
        <v>10</v>
      </c>
      <c r="P8" s="7">
        <f>IF(P1&lt;$I$8,P7,MAX(P7,M8+$H$8))</f>
        <v>10</v>
      </c>
      <c r="Q8" s="7">
        <f>IF(Q1&lt;$I$8,Q7,MAX(Q7,N8+$H$8))</f>
        <v>12</v>
      </c>
      <c r="R8" s="7">
        <f>IF(R1&lt;$I$8,R7,MAX(R7,O8+$H$8))</f>
        <v>18</v>
      </c>
      <c r="S8" s="7">
        <f>IF(S1&lt;$I$8,S7,MAX(S7,P8+$H$8))</f>
        <v>18</v>
      </c>
      <c r="T8" s="7">
        <f>IF(T1&lt;$I$8,T7,MAX(T7,Q8+$H$8))</f>
        <v>20</v>
      </c>
      <c r="U8" s="9">
        <f>IF(U1&lt;$I$8,U7,MAX(U7,R8+$H$8))</f>
        <v>22</v>
      </c>
    </row>
    <row r="9" spans="8:21" ht="15" customHeight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11" workbookViewId="0">
      <selection activeCell="F27" sqref="F27"/>
    </sheetView>
  </sheetViews>
  <sheetFormatPr defaultRowHeight="14.4" x14ac:dyDescent="0.3"/>
  <cols>
    <col min="1" max="7" width="10.109375" customWidth="1"/>
    <col min="8" max="8" width="21.77734375" customWidth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>
        <v>1</v>
      </c>
      <c r="B2">
        <v>13</v>
      </c>
      <c r="C2">
        <f>Table1[[#This Row],[a'[i']]]</f>
        <v>13</v>
      </c>
      <c r="D2">
        <f>Table1[[#This Row],[i]]</f>
        <v>1</v>
      </c>
      <c r="E2">
        <f>Table1[[#This Row],[a'[i']]]</f>
        <v>13</v>
      </c>
      <c r="F2">
        <f>Table1[[#This Row],[i]]</f>
        <v>1</v>
      </c>
      <c r="G2">
        <f>Table1[[#This Row],[i]]</f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>
        <v>2</v>
      </c>
      <c r="B3">
        <v>-15</v>
      </c>
      <c r="C3">
        <f>IF(C2&gt;0,C2+Table1[[#This Row],[a'[i']]],Table1[[#This Row],[a'[i']]])</f>
        <v>-2</v>
      </c>
      <c r="D3">
        <f>IF(C2&lt;=0,Table1[[#This Row],[i]],D2)</f>
        <v>1</v>
      </c>
      <c r="E3">
        <f>MAX(E2,Table1[[#This Row],[MaxE]])</f>
        <v>13</v>
      </c>
      <c r="F3">
        <f>IF(Table1[[#This Row],[MaxE]]&gt;E2,Table1[[#This Row],[s1]],F2)</f>
        <v>1</v>
      </c>
      <c r="G3">
        <f>IF(Table1[[#This Row],[MaxE]]&gt;E2,Table1[[#This Row],[i]],G2)</f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>
        <v>3</v>
      </c>
      <c r="B4">
        <v>2</v>
      </c>
      <c r="C4">
        <f>IF(C3&gt;0,C3+Table1[[#This Row],[a'[i']]],Table1[[#This Row],[a'[i']]])</f>
        <v>2</v>
      </c>
      <c r="D4">
        <f>IF(C3&lt;=0,Table1[[#This Row],[i]],D3)</f>
        <v>3</v>
      </c>
      <c r="E4">
        <f>MAX(E3,Table1[[#This Row],[MaxE]])</f>
        <v>13</v>
      </c>
      <c r="F4">
        <f>IF(Table1[[#This Row],[MaxE]]&gt;E3,Table1[[#This Row],[s1]],F3)</f>
        <v>1</v>
      </c>
      <c r="G4">
        <f>IF(Table1[[#This Row],[MaxE]]&gt;E3,Table1[[#This Row],[i]],G3)</f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>
        <v>4</v>
      </c>
      <c r="B5">
        <v>18</v>
      </c>
      <c r="C5">
        <f>IF(C4&gt;0,C4+Table1[[#This Row],[a'[i']]],Table1[[#This Row],[a'[i']]])</f>
        <v>20</v>
      </c>
      <c r="D5">
        <f>IF(C4&lt;=0,Table1[[#This Row],[i]],D4)</f>
        <v>3</v>
      </c>
      <c r="E5">
        <f>MAX(E4,Table1[[#This Row],[MaxE]])</f>
        <v>20</v>
      </c>
      <c r="F5">
        <f>IF(Table1[[#This Row],[MaxE]]&gt;E4,Table1[[#This Row],[s1]],F4)</f>
        <v>3</v>
      </c>
      <c r="G5">
        <f>IF(Table1[[#This Row],[MaxE]]&gt;E4,Table1[[#This Row],[i]],G4)</f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>
        <v>5</v>
      </c>
      <c r="B6">
        <v>4</v>
      </c>
      <c r="C6">
        <f>IF(C5&gt;0,C5+Table1[[#This Row],[a'[i']]],Table1[[#This Row],[a'[i']]])</f>
        <v>24</v>
      </c>
      <c r="D6">
        <f>IF(C5&lt;=0,Table1[[#This Row],[i]],D5)</f>
        <v>3</v>
      </c>
      <c r="E6">
        <f>MAX(E5,Table1[[#This Row],[MaxE]])</f>
        <v>24</v>
      </c>
      <c r="F6">
        <f>IF(Table1[[#This Row],[MaxE]]&gt;E5,Table1[[#This Row],[s1]],F5)</f>
        <v>3</v>
      </c>
      <c r="G6">
        <f>IF(Table1[[#This Row],[MaxE]]&gt;E5,Table1[[#This Row],[i]],G5)</f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>
        <v>6</v>
      </c>
      <c r="B7">
        <v>8</v>
      </c>
      <c r="C7">
        <f>IF(C6&gt;0,C6+Table1[[#This Row],[a'[i']]],Table1[[#This Row],[a'[i']]])</f>
        <v>32</v>
      </c>
      <c r="D7">
        <f>IF(C6&lt;=0,Table1[[#This Row],[i]],D6)</f>
        <v>3</v>
      </c>
      <c r="E7">
        <f>MAX(E6,Table1[[#This Row],[MaxE]])</f>
        <v>32</v>
      </c>
      <c r="F7">
        <f>IF(Table1[[#This Row],[MaxE]]&gt;E6,Table1[[#This Row],[s1]],F6)</f>
        <v>3</v>
      </c>
      <c r="G7">
        <f>IF(Table1[[#This Row],[MaxE]]&gt;E6,Table1[[#This Row],[i]],G6)</f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>
        <v>7</v>
      </c>
      <c r="B8">
        <v>0</v>
      </c>
      <c r="C8">
        <f>IF(C7&gt;0,C7+Table1[[#This Row],[a'[i']]],Table1[[#This Row],[a'[i']]])</f>
        <v>32</v>
      </c>
      <c r="D8">
        <f>IF(C7&lt;=0,Table1[[#This Row],[i]],D7)</f>
        <v>3</v>
      </c>
      <c r="E8">
        <f>MAX(E7,Table1[[#This Row],[MaxE]])</f>
        <v>32</v>
      </c>
      <c r="F8">
        <f>IF(Table1[[#This Row],[MaxE]]&gt;E7,Table1[[#This Row],[s1]],F7)</f>
        <v>3</v>
      </c>
      <c r="G8">
        <f>IF(Table1[[#This Row],[MaxE]]&gt;E7,Table1[[#This Row],[i]],G7)</f>
        <v>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>
        <v>8</v>
      </c>
      <c r="B9">
        <v>-5</v>
      </c>
      <c r="C9">
        <f>IF(C8&gt;0,C8+Table1[[#This Row],[a'[i']]],Table1[[#This Row],[a'[i']]])</f>
        <v>27</v>
      </c>
      <c r="D9">
        <f>IF(C8&lt;=0,Table1[[#This Row],[i]],D8)</f>
        <v>3</v>
      </c>
      <c r="E9">
        <f>MAX(E8,Table1[[#This Row],[MaxE]])</f>
        <v>32</v>
      </c>
      <c r="F9">
        <f>IF(Table1[[#This Row],[MaxE]]&gt;E8,Table1[[#This Row],[s1]],F8)</f>
        <v>3</v>
      </c>
      <c r="G9">
        <f>IF(Table1[[#This Row],[MaxE]]&gt;E8,Table1[[#This Row],[i]],G8)</f>
        <v>6</v>
      </c>
      <c r="H9" s="1"/>
    </row>
    <row r="10" spans="1:26" x14ac:dyDescent="0.3">
      <c r="A10">
        <v>9</v>
      </c>
      <c r="B10">
        <v>-8</v>
      </c>
      <c r="C10">
        <f>IF(C9&gt;0,C9+Table1[[#This Row],[a'[i']]],Table1[[#This Row],[a'[i']]])</f>
        <v>19</v>
      </c>
      <c r="D10">
        <f>IF(C9&lt;=0,Table1[[#This Row],[i]],D9)</f>
        <v>3</v>
      </c>
      <c r="E10">
        <f>MAX(E9,Table1[[#This Row],[MaxE]])</f>
        <v>32</v>
      </c>
      <c r="F10">
        <f>IF(Table1[[#This Row],[MaxE]]&gt;E9,Table1[[#This Row],[s1]],F9)</f>
        <v>3</v>
      </c>
      <c r="G10">
        <f>IF(Table1[[#This Row],[MaxE]]&gt;E9,Table1[[#This Row],[i]],G9)</f>
        <v>6</v>
      </c>
    </row>
    <row r="11" spans="1:26" x14ac:dyDescent="0.3">
      <c r="A11">
        <v>10</v>
      </c>
      <c r="B11">
        <v>45</v>
      </c>
      <c r="C11">
        <f>IF(C10&gt;0,C10+Table1[[#This Row],[a'[i']]],Table1[[#This Row],[a'[i']]])</f>
        <v>64</v>
      </c>
      <c r="D11">
        <f>IF(C10&lt;=0,Table1[[#This Row],[i]],D10)</f>
        <v>3</v>
      </c>
      <c r="E11">
        <f>MAX(E10,Table1[[#This Row],[MaxE]])</f>
        <v>64</v>
      </c>
      <c r="F11">
        <f>IF(Table1[[#This Row],[MaxE]]&gt;E10,Table1[[#This Row],[s1]],F10)</f>
        <v>3</v>
      </c>
      <c r="G11">
        <f>IF(Table1[[#This Row],[MaxE]]&gt;E10,Table1[[#This Row],[i]],G10)</f>
        <v>10</v>
      </c>
    </row>
    <row r="12" spans="1:26" x14ac:dyDescent="0.3">
      <c r="A12">
        <v>11</v>
      </c>
      <c r="B12">
        <v>-3</v>
      </c>
      <c r="C12">
        <f>IF(C11&gt;0,C11+Table1[[#This Row],[a'[i']]],Table1[[#This Row],[a'[i']]])</f>
        <v>61</v>
      </c>
      <c r="D12">
        <f>IF(C11&lt;=0,Table1[[#This Row],[i]],D11)</f>
        <v>3</v>
      </c>
      <c r="E12">
        <f>MAX(E11,Table1[[#This Row],[MaxE]])</f>
        <v>64</v>
      </c>
      <c r="F12">
        <f>IF(Table1[[#This Row],[MaxE]]&gt;E11,Table1[[#This Row],[s1]],F11)</f>
        <v>3</v>
      </c>
      <c r="G12">
        <f>IF(Table1[[#This Row],[MaxE]]&gt;E11,Table1[[#This Row],[i]],G11)</f>
        <v>10</v>
      </c>
    </row>
    <row r="15" spans="1:26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3" t="s">
        <v>7</v>
      </c>
    </row>
    <row r="16" spans="1:26" x14ac:dyDescent="0.3">
      <c r="A16">
        <v>1</v>
      </c>
      <c r="B16">
        <v>-98</v>
      </c>
      <c r="C16">
        <f>Table2[[#This Row],[a'[i']]]</f>
        <v>-98</v>
      </c>
      <c r="D16">
        <f>Table2[[#This Row],[i]]</f>
        <v>1</v>
      </c>
      <c r="E16">
        <f>Table2[[#This Row],[a'[i']]]</f>
        <v>-98</v>
      </c>
      <c r="F16">
        <f>Table2[[#This Row],[i]]</f>
        <v>1</v>
      </c>
      <c r="G16">
        <f>Table2[[#This Row],[i]]</f>
        <v>1</v>
      </c>
    </row>
    <row r="17" spans="1:7" x14ac:dyDescent="0.3">
      <c r="A17">
        <v>2</v>
      </c>
      <c r="B17">
        <v>54</v>
      </c>
      <c r="C17">
        <f>IF(C16&gt;0,C16+Table2[[#This Row],[a'[i']]],Table2[[#This Row],[a'[i']]])</f>
        <v>54</v>
      </c>
      <c r="D17">
        <f>IF(C16&lt;=0,Table2[[#This Row],[i]],D16)</f>
        <v>2</v>
      </c>
      <c r="E17">
        <f>MAX(E16,Table2[[#This Row],[MaxE]])</f>
        <v>54</v>
      </c>
      <c r="F17">
        <f>IF(Table2[[#This Row],[MaxE]]&gt;E16,Table2[[#This Row],[s1]],F16)</f>
        <v>2</v>
      </c>
      <c r="G17">
        <f>IF(Table2[[#This Row],[MaxE]]&gt;E16,Table2[[#This Row],[i]],G16)</f>
        <v>2</v>
      </c>
    </row>
    <row r="18" spans="1:7" x14ac:dyDescent="0.3">
      <c r="A18">
        <v>3</v>
      </c>
      <c r="B18">
        <v>67</v>
      </c>
      <c r="C18">
        <f>IF(C17&gt;0,C17+Table2[[#This Row],[a'[i']]],Table2[[#This Row],[a'[i']]])</f>
        <v>121</v>
      </c>
      <c r="D18">
        <f>IF(C17&lt;=0,Table2[[#This Row],[i]],D17)</f>
        <v>2</v>
      </c>
      <c r="E18">
        <f>MAX(E17,Table2[[#This Row],[MaxE]])</f>
        <v>121</v>
      </c>
      <c r="F18">
        <f>IF(Table2[[#This Row],[MaxE]]&gt;E17,Table2[[#This Row],[s1]],F17)</f>
        <v>2</v>
      </c>
      <c r="G18">
        <f>IF(Table2[[#This Row],[MaxE]]&gt;E17,Table2[[#This Row],[i]],G17)</f>
        <v>3</v>
      </c>
    </row>
    <row r="19" spans="1:7" x14ac:dyDescent="0.3">
      <c r="A19">
        <v>4</v>
      </c>
      <c r="B19">
        <v>65</v>
      </c>
      <c r="C19">
        <f>IF(C18&gt;0,C18+Table2[[#This Row],[a'[i']]],Table2[[#This Row],[a'[i']]])</f>
        <v>186</v>
      </c>
      <c r="D19">
        <f>IF(C18&lt;=0,Table2[[#This Row],[i]],D18)</f>
        <v>2</v>
      </c>
      <c r="E19">
        <f>MAX(E18,Table2[[#This Row],[MaxE]])</f>
        <v>186</v>
      </c>
      <c r="F19">
        <f>IF(Table2[[#This Row],[MaxE]]&gt;E18,Table2[[#This Row],[s1]],F18)</f>
        <v>2</v>
      </c>
      <c r="G19">
        <f>IF(Table2[[#This Row],[MaxE]]&gt;E18,Table2[[#This Row],[i]],G18)</f>
        <v>4</v>
      </c>
    </row>
    <row r="20" spans="1:7" x14ac:dyDescent="0.3">
      <c r="A20">
        <v>5</v>
      </c>
      <c r="B20">
        <v>-879</v>
      </c>
      <c r="C20">
        <f>IF(C19&gt;0,C19+Table2[[#This Row],[a'[i']]],Table2[[#This Row],[a'[i']]])</f>
        <v>-693</v>
      </c>
      <c r="D20">
        <f>IF(C19&lt;=0,Table2[[#This Row],[i]],D19)</f>
        <v>2</v>
      </c>
      <c r="E20">
        <f>MAX(E19,Table2[[#This Row],[MaxE]])</f>
        <v>186</v>
      </c>
      <c r="F20">
        <f>IF(Table2[[#This Row],[MaxE]]&gt;E19,Table2[[#This Row],[s1]],F19)</f>
        <v>2</v>
      </c>
      <c r="G20">
        <f>IF(Table2[[#This Row],[MaxE]]&gt;E19,Table2[[#This Row],[i]],G19)</f>
        <v>4</v>
      </c>
    </row>
    <row r="21" spans="1:7" x14ac:dyDescent="0.3">
      <c r="A21">
        <v>6</v>
      </c>
      <c r="B21">
        <v>78</v>
      </c>
      <c r="C21">
        <f>IF(C20&gt;0,C20+Table2[[#This Row],[a'[i']]],Table2[[#This Row],[a'[i']]])</f>
        <v>78</v>
      </c>
      <c r="D21">
        <f>IF(C20&lt;=0,Table2[[#This Row],[i]],D20)</f>
        <v>6</v>
      </c>
      <c r="E21">
        <f>MAX(E20,Table2[[#This Row],[MaxE]])</f>
        <v>186</v>
      </c>
      <c r="F21">
        <f>IF(Table2[[#This Row],[MaxE]]&gt;E20,Table2[[#This Row],[s1]],F20)</f>
        <v>2</v>
      </c>
      <c r="G21">
        <f>IF(Table2[[#This Row],[MaxE]]&gt;E20,Table2[[#This Row],[i]],G20)</f>
        <v>4</v>
      </c>
    </row>
    <row r="22" spans="1:7" x14ac:dyDescent="0.3">
      <c r="A22">
        <v>7</v>
      </c>
      <c r="B22">
        <v>65</v>
      </c>
      <c r="C22">
        <f>IF(C21&gt;0,C21+Table2[[#This Row],[a'[i']]],Table2[[#This Row],[a'[i']]])</f>
        <v>143</v>
      </c>
      <c r="D22">
        <f>IF(C21&lt;=0,Table2[[#This Row],[i]],D21)</f>
        <v>6</v>
      </c>
      <c r="E22">
        <f>MAX(E21,Table2[[#This Row],[MaxE]])</f>
        <v>186</v>
      </c>
      <c r="F22">
        <f>IF(Table2[[#This Row],[MaxE]]&gt;E21,Table2[[#This Row],[s1]],F21)</f>
        <v>2</v>
      </c>
      <c r="G22">
        <f>IF(Table2[[#This Row],[MaxE]]&gt;E21,Table2[[#This Row],[i]],G21)</f>
        <v>4</v>
      </c>
    </row>
    <row r="23" spans="1:7" x14ac:dyDescent="0.3">
      <c r="A23">
        <v>8</v>
      </c>
      <c r="B23">
        <v>21</v>
      </c>
      <c r="C23">
        <f>IF(C22&gt;0,C22+Table2[[#This Row],[a'[i']]],Table2[[#This Row],[a'[i']]])</f>
        <v>164</v>
      </c>
      <c r="D23">
        <f>IF(C22&lt;=0,Table2[[#This Row],[i]],D22)</f>
        <v>6</v>
      </c>
      <c r="E23">
        <f>MAX(E22,Table2[[#This Row],[MaxE]])</f>
        <v>186</v>
      </c>
      <c r="F23">
        <f>IF(Table2[[#This Row],[MaxE]]&gt;E22,Table2[[#This Row],[s1]],F22)</f>
        <v>2</v>
      </c>
      <c r="G23">
        <f>IF(Table2[[#This Row],[MaxE]]&gt;E22,Table2[[#This Row],[i]],G22)</f>
        <v>4</v>
      </c>
    </row>
    <row r="24" spans="1:7" x14ac:dyDescent="0.3">
      <c r="A24">
        <v>9</v>
      </c>
      <c r="B24">
        <v>-6</v>
      </c>
      <c r="C24">
        <f>IF(C23&gt;0,C23+Table2[[#This Row],[a'[i']]],Table2[[#This Row],[a'[i']]])</f>
        <v>158</v>
      </c>
      <c r="D24">
        <f>IF(C23&lt;=0,Table2[[#This Row],[i]],D23)</f>
        <v>6</v>
      </c>
      <c r="E24">
        <f>MAX(E23,Table2[[#This Row],[MaxE]])</f>
        <v>186</v>
      </c>
      <c r="F24">
        <f>IF(Table2[[#This Row],[MaxE]]&gt;E23,Table2[[#This Row],[s1]],F23)</f>
        <v>2</v>
      </c>
      <c r="G24">
        <f>IF(Table2[[#This Row],[MaxE]]&gt;E23,Table2[[#This Row],[i]],G23)</f>
        <v>4</v>
      </c>
    </row>
    <row r="25" spans="1:7" x14ac:dyDescent="0.3">
      <c r="A25">
        <v>10</v>
      </c>
      <c r="B25">
        <v>67</v>
      </c>
      <c r="C25">
        <f>IF(C24&gt;0,C24+Table2[[#This Row],[a'[i']]],Table2[[#This Row],[a'[i']]])</f>
        <v>225</v>
      </c>
      <c r="D25">
        <f>IF(C24&lt;=0,Table2[[#This Row],[i]],D24)</f>
        <v>6</v>
      </c>
      <c r="E25">
        <f>MAX(E24,Table2[[#This Row],[MaxE]])</f>
        <v>225</v>
      </c>
      <c r="F25">
        <f>IF(Table2[[#This Row],[MaxE]]&gt;E24,Table2[[#This Row],[s1]],F24)</f>
        <v>6</v>
      </c>
      <c r="G25">
        <f>IF(Table2[[#This Row],[MaxE]]&gt;E24,Table2[[#This Row],[i]],G24)</f>
        <v>10</v>
      </c>
    </row>
  </sheetData>
  <pageMargins left="0.7" right="0.7" top="0.75" bottom="0.75" header="0.3" footer="0.3"/>
  <pageSetup fitToWidth="0" fitToHeight="0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G15" sqref="G15"/>
    </sheetView>
  </sheetViews>
  <sheetFormatPr defaultRowHeight="14.4" x14ac:dyDescent="0.3"/>
  <cols>
    <col min="1" max="16384" width="8.88671875" style="2"/>
  </cols>
  <sheetData>
    <row r="1" spans="1:9" x14ac:dyDescent="0.3">
      <c r="A1" s="11"/>
      <c r="B1" s="11"/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12</v>
      </c>
      <c r="H1" s="11" t="s">
        <v>13</v>
      </c>
      <c r="I1" s="11" t="s">
        <v>15</v>
      </c>
    </row>
    <row r="2" spans="1:9" x14ac:dyDescent="0.3">
      <c r="A2" s="11"/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</row>
    <row r="3" spans="1:9" x14ac:dyDescent="0.3">
      <c r="A3" s="11" t="s">
        <v>12</v>
      </c>
      <c r="B3" s="10">
        <v>0</v>
      </c>
      <c r="C3" s="10">
        <f>IF($A3=C$1,B2+1,MAX(B3,C2))</f>
        <v>0</v>
      </c>
      <c r="D3" s="12">
        <f>IF($A3=D$1,C2+1,MAX(C3,D2))</f>
        <v>1</v>
      </c>
      <c r="E3" s="10">
        <f t="shared" ref="D3:I3" si="0">IF($A3=E$1,D2+1,MAX(D3,E2))</f>
        <v>1</v>
      </c>
      <c r="F3" s="10">
        <f t="shared" si="0"/>
        <v>1</v>
      </c>
      <c r="G3" s="10">
        <f t="shared" si="0"/>
        <v>1</v>
      </c>
      <c r="H3" s="10">
        <f t="shared" si="0"/>
        <v>1</v>
      </c>
      <c r="I3" s="10">
        <f t="shared" si="0"/>
        <v>1</v>
      </c>
    </row>
    <row r="4" spans="1:9" x14ac:dyDescent="0.3">
      <c r="A4" s="11" t="s">
        <v>13</v>
      </c>
      <c r="B4" s="10">
        <v>0</v>
      </c>
      <c r="C4" s="10">
        <f t="shared" ref="C4:C9" si="1">IF($A4=C$1,B3+1,MAX(B4,C3))</f>
        <v>0</v>
      </c>
      <c r="D4" s="10">
        <f t="shared" ref="D4:D9" si="2">IF($A4=D$1,C3+1,MAX(C4,D3))</f>
        <v>1</v>
      </c>
      <c r="E4" s="12">
        <f t="shared" ref="E4:E9" si="3">IF($A4=E$1,D3+1,MAX(D4,E3))</f>
        <v>2</v>
      </c>
      <c r="F4" s="10">
        <f t="shared" ref="F4:F9" si="4">IF($A4=F$1,E3+1,MAX(E4,F3))</f>
        <v>2</v>
      </c>
      <c r="G4" s="10">
        <f t="shared" ref="G4:G9" si="5">IF($A4=G$1,F3+1,MAX(F4,G3))</f>
        <v>2</v>
      </c>
      <c r="H4" s="10">
        <f t="shared" ref="H4:H9" si="6">IF($A4=H$1,G3+1,MAX(G4,H3))</f>
        <v>2</v>
      </c>
      <c r="I4" s="10">
        <f t="shared" ref="I4:I9" si="7">IF($A4=I$1,H3+1,MAX(H4,I3))</f>
        <v>2</v>
      </c>
    </row>
    <row r="5" spans="1:9" x14ac:dyDescent="0.3">
      <c r="A5" s="11" t="s">
        <v>14</v>
      </c>
      <c r="B5" s="10">
        <v>0</v>
      </c>
      <c r="C5" s="10">
        <f t="shared" si="1"/>
        <v>0</v>
      </c>
      <c r="D5" s="10">
        <f t="shared" si="2"/>
        <v>1</v>
      </c>
      <c r="E5" s="10">
        <f t="shared" si="3"/>
        <v>2</v>
      </c>
      <c r="F5" s="12">
        <f t="shared" si="4"/>
        <v>3</v>
      </c>
      <c r="G5" s="10">
        <f t="shared" si="5"/>
        <v>3</v>
      </c>
      <c r="H5" s="10">
        <f t="shared" si="6"/>
        <v>3</v>
      </c>
      <c r="I5" s="10">
        <f t="shared" si="7"/>
        <v>3</v>
      </c>
    </row>
    <row r="6" spans="1:9" x14ac:dyDescent="0.3">
      <c r="A6" s="11" t="s">
        <v>12</v>
      </c>
      <c r="B6" s="10">
        <v>0</v>
      </c>
      <c r="C6" s="10">
        <f t="shared" si="1"/>
        <v>0</v>
      </c>
      <c r="D6" s="10">
        <f t="shared" si="2"/>
        <v>1</v>
      </c>
      <c r="E6" s="10">
        <f t="shared" si="3"/>
        <v>2</v>
      </c>
      <c r="F6" s="10">
        <f t="shared" si="4"/>
        <v>3</v>
      </c>
      <c r="G6" s="12">
        <f t="shared" si="5"/>
        <v>4</v>
      </c>
      <c r="H6" s="10">
        <f t="shared" si="6"/>
        <v>4</v>
      </c>
      <c r="I6" s="10">
        <f t="shared" si="7"/>
        <v>4</v>
      </c>
    </row>
    <row r="7" spans="1:9" x14ac:dyDescent="0.3">
      <c r="A7" s="11" t="s">
        <v>13</v>
      </c>
      <c r="B7" s="10">
        <v>0</v>
      </c>
      <c r="C7" s="10">
        <f t="shared" si="1"/>
        <v>0</v>
      </c>
      <c r="D7" s="10">
        <f t="shared" si="2"/>
        <v>1</v>
      </c>
      <c r="E7" s="10">
        <f t="shared" si="3"/>
        <v>2</v>
      </c>
      <c r="F7" s="10">
        <f t="shared" si="4"/>
        <v>3</v>
      </c>
      <c r="G7" s="10">
        <f t="shared" si="5"/>
        <v>4</v>
      </c>
      <c r="H7" s="12">
        <f t="shared" si="6"/>
        <v>5</v>
      </c>
      <c r="I7" s="10">
        <f t="shared" si="7"/>
        <v>5</v>
      </c>
    </row>
    <row r="8" spans="1:9" x14ac:dyDescent="0.3">
      <c r="A8" s="11" t="s">
        <v>16</v>
      </c>
      <c r="B8" s="10">
        <v>0</v>
      </c>
      <c r="C8" s="10">
        <f t="shared" si="1"/>
        <v>0</v>
      </c>
      <c r="D8" s="10">
        <f t="shared" si="2"/>
        <v>1</v>
      </c>
      <c r="E8" s="10">
        <f t="shared" si="3"/>
        <v>2</v>
      </c>
      <c r="F8" s="10">
        <f t="shared" si="4"/>
        <v>3</v>
      </c>
      <c r="G8" s="10">
        <f t="shared" si="5"/>
        <v>4</v>
      </c>
      <c r="H8" s="10">
        <f t="shared" si="6"/>
        <v>5</v>
      </c>
      <c r="I8" s="10">
        <f t="shared" si="7"/>
        <v>5</v>
      </c>
    </row>
    <row r="9" spans="1:9" x14ac:dyDescent="0.3">
      <c r="A9" s="11" t="s">
        <v>17</v>
      </c>
      <c r="B9" s="10">
        <v>0</v>
      </c>
      <c r="C9" s="10">
        <f t="shared" si="1"/>
        <v>0</v>
      </c>
      <c r="D9" s="10">
        <f t="shared" si="2"/>
        <v>1</v>
      </c>
      <c r="E9" s="10">
        <f t="shared" si="3"/>
        <v>2</v>
      </c>
      <c r="F9" s="10">
        <f t="shared" si="4"/>
        <v>3</v>
      </c>
      <c r="G9" s="10">
        <f t="shared" si="5"/>
        <v>4</v>
      </c>
      <c r="H9" s="10">
        <f t="shared" si="6"/>
        <v>5</v>
      </c>
      <c r="I9" s="10">
        <f t="shared" si="7"/>
        <v>5</v>
      </c>
    </row>
    <row r="12" spans="1:9" x14ac:dyDescent="0.3">
      <c r="A12" s="11"/>
      <c r="B12" s="11"/>
      <c r="C12" s="11" t="s">
        <v>18</v>
      </c>
      <c r="D12" s="11" t="s">
        <v>13</v>
      </c>
      <c r="E12" s="11" t="s">
        <v>14</v>
      </c>
      <c r="F12" s="11" t="s">
        <v>16</v>
      </c>
      <c r="G12" s="11" t="s">
        <v>12</v>
      </c>
      <c r="H12" s="11" t="s">
        <v>13</v>
      </c>
      <c r="I12" s="11" t="s">
        <v>15</v>
      </c>
    </row>
    <row r="13" spans="1:9" x14ac:dyDescent="0.3">
      <c r="A13" s="11"/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</row>
    <row r="14" spans="1:9" x14ac:dyDescent="0.3">
      <c r="A14" s="11" t="s">
        <v>11</v>
      </c>
      <c r="B14" s="10">
        <v>0</v>
      </c>
      <c r="C14" s="10">
        <f>IF(C$12=$A14,B13+1,MAX(B14,C13))</f>
        <v>0</v>
      </c>
      <c r="D14" s="10">
        <f t="shared" ref="D14:I14" si="8">IF(D$12=$A14,C13+1,MAX(C14,D13))</f>
        <v>0</v>
      </c>
      <c r="E14" s="10">
        <f t="shared" si="8"/>
        <v>0</v>
      </c>
      <c r="F14" s="10">
        <f t="shared" si="8"/>
        <v>0</v>
      </c>
      <c r="G14" s="10">
        <f t="shared" si="8"/>
        <v>0</v>
      </c>
      <c r="H14" s="10">
        <f t="shared" si="8"/>
        <v>0</v>
      </c>
      <c r="I14" s="10">
        <f t="shared" si="8"/>
        <v>0</v>
      </c>
    </row>
    <row r="15" spans="1:9" x14ac:dyDescent="0.3">
      <c r="A15" s="11" t="s">
        <v>12</v>
      </c>
      <c r="B15" s="10">
        <v>0</v>
      </c>
      <c r="C15" s="10">
        <f t="shared" ref="C15:C20" si="9">IF(C$12=$A15,B14+1,MAX(B15,C14))</f>
        <v>0</v>
      </c>
      <c r="D15" s="10">
        <f t="shared" ref="D15:D20" si="10">IF(D$12=$A15,C14+1,MAX(C15,D14))</f>
        <v>0</v>
      </c>
      <c r="E15" s="10">
        <f t="shared" ref="E15:E20" si="11">IF(E$12=$A15,D14+1,MAX(D15,E14))</f>
        <v>0</v>
      </c>
      <c r="F15" s="10">
        <f t="shared" ref="F15:F20" si="12">IF(F$12=$A15,E14+1,MAX(E15,F14))</f>
        <v>0</v>
      </c>
      <c r="G15" s="10">
        <f t="shared" ref="G15:G20" si="13">IF(G$12=$A15,F14+1,MAX(F15,G14))</f>
        <v>1</v>
      </c>
      <c r="H15" s="10">
        <f t="shared" ref="H15:H20" si="14">IF(H$12=$A15,G14+1,MAX(G15,H14))</f>
        <v>1</v>
      </c>
      <c r="I15" s="10">
        <f t="shared" ref="I15:I20" si="15">IF(I$12=$A15,H14+1,MAX(H15,I14))</f>
        <v>1</v>
      </c>
    </row>
    <row r="16" spans="1:9" x14ac:dyDescent="0.3">
      <c r="A16" s="11" t="s">
        <v>13</v>
      </c>
      <c r="B16" s="10">
        <v>0</v>
      </c>
      <c r="C16" s="10">
        <f t="shared" si="9"/>
        <v>0</v>
      </c>
      <c r="D16" s="12">
        <f t="shared" si="10"/>
        <v>1</v>
      </c>
      <c r="E16" s="10">
        <f t="shared" si="11"/>
        <v>1</v>
      </c>
      <c r="F16" s="10">
        <f t="shared" si="12"/>
        <v>1</v>
      </c>
      <c r="G16" s="10">
        <f t="shared" si="13"/>
        <v>1</v>
      </c>
      <c r="H16" s="10">
        <f t="shared" si="14"/>
        <v>2</v>
      </c>
      <c r="I16" s="10">
        <f t="shared" si="15"/>
        <v>2</v>
      </c>
    </row>
    <row r="17" spans="1:9" x14ac:dyDescent="0.3">
      <c r="A17" s="11" t="s">
        <v>16</v>
      </c>
      <c r="B17" s="10">
        <v>0</v>
      </c>
      <c r="C17" s="10">
        <f t="shared" si="9"/>
        <v>0</v>
      </c>
      <c r="D17" s="10">
        <f t="shared" si="10"/>
        <v>1</v>
      </c>
      <c r="E17" s="10">
        <f t="shared" si="11"/>
        <v>1</v>
      </c>
      <c r="F17" s="12">
        <f t="shared" si="12"/>
        <v>2</v>
      </c>
      <c r="G17" s="10">
        <f t="shared" si="13"/>
        <v>2</v>
      </c>
      <c r="H17" s="10">
        <f t="shared" si="14"/>
        <v>2</v>
      </c>
      <c r="I17" s="10">
        <f t="shared" si="15"/>
        <v>2</v>
      </c>
    </row>
    <row r="18" spans="1:9" x14ac:dyDescent="0.3">
      <c r="A18" s="11" t="s">
        <v>12</v>
      </c>
      <c r="B18" s="10">
        <v>0</v>
      </c>
      <c r="C18" s="10">
        <f t="shared" si="9"/>
        <v>0</v>
      </c>
      <c r="D18" s="10">
        <f t="shared" si="10"/>
        <v>1</v>
      </c>
      <c r="E18" s="10">
        <f t="shared" si="11"/>
        <v>1</v>
      </c>
      <c r="F18" s="10">
        <f t="shared" si="12"/>
        <v>2</v>
      </c>
      <c r="G18" s="12">
        <f t="shared" si="13"/>
        <v>3</v>
      </c>
      <c r="H18" s="10">
        <f t="shared" si="14"/>
        <v>3</v>
      </c>
      <c r="I18" s="10">
        <f t="shared" si="15"/>
        <v>3</v>
      </c>
    </row>
    <row r="19" spans="1:9" x14ac:dyDescent="0.3">
      <c r="A19" s="11" t="s">
        <v>13</v>
      </c>
      <c r="B19" s="10">
        <v>0</v>
      </c>
      <c r="C19" s="10">
        <f t="shared" si="9"/>
        <v>0</v>
      </c>
      <c r="D19" s="10">
        <f t="shared" si="10"/>
        <v>1</v>
      </c>
      <c r="E19" s="10">
        <f t="shared" si="11"/>
        <v>1</v>
      </c>
      <c r="F19" s="10">
        <f t="shared" si="12"/>
        <v>2</v>
      </c>
      <c r="G19" s="10">
        <f t="shared" si="13"/>
        <v>3</v>
      </c>
      <c r="H19" s="12">
        <f t="shared" si="14"/>
        <v>4</v>
      </c>
      <c r="I19" s="10">
        <f t="shared" si="15"/>
        <v>4</v>
      </c>
    </row>
    <row r="20" spans="1:9" x14ac:dyDescent="0.3">
      <c r="A20" s="11" t="s">
        <v>15</v>
      </c>
      <c r="B20" s="10">
        <v>0</v>
      </c>
      <c r="C20" s="10">
        <f t="shared" si="9"/>
        <v>0</v>
      </c>
      <c r="D20" s="10">
        <f t="shared" si="10"/>
        <v>1</v>
      </c>
      <c r="E20" s="10">
        <f t="shared" si="11"/>
        <v>1</v>
      </c>
      <c r="F20" s="10">
        <f t="shared" si="12"/>
        <v>2</v>
      </c>
      <c r="G20" s="10">
        <f t="shared" si="13"/>
        <v>3</v>
      </c>
      <c r="H20" s="10">
        <f t="shared" si="14"/>
        <v>4</v>
      </c>
      <c r="I20" s="12">
        <f t="shared" si="15"/>
        <v>5</v>
      </c>
    </row>
    <row r="23" spans="1:9" x14ac:dyDescent="0.3">
      <c r="A23" s="11"/>
      <c r="B23" s="11"/>
      <c r="C23" s="11" t="s">
        <v>18</v>
      </c>
      <c r="D23" s="11" t="s">
        <v>19</v>
      </c>
      <c r="E23" s="11" t="s">
        <v>16</v>
      </c>
      <c r="F23" s="11" t="s">
        <v>12</v>
      </c>
      <c r="G23" s="11" t="s">
        <v>20</v>
      </c>
      <c r="H23" s="11" t="s">
        <v>21</v>
      </c>
      <c r="I23" s="11" t="s">
        <v>22</v>
      </c>
    </row>
    <row r="24" spans="1:9" x14ac:dyDescent="0.3">
      <c r="A24" s="11"/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</row>
    <row r="25" spans="1:9" x14ac:dyDescent="0.3">
      <c r="A25" s="11" t="s">
        <v>12</v>
      </c>
      <c r="B25" s="10">
        <v>0</v>
      </c>
      <c r="C25" s="10">
        <f>IF(C$23=$A25,B24+1,MAX(B25,C24))</f>
        <v>0</v>
      </c>
      <c r="D25" s="10">
        <f t="shared" ref="D25:I25" si="16">IF(D$23=$A25,C24+1,MAX(C25,D24))</f>
        <v>0</v>
      </c>
      <c r="E25" s="10">
        <f t="shared" si="16"/>
        <v>0</v>
      </c>
      <c r="F25" s="12">
        <f t="shared" si="16"/>
        <v>1</v>
      </c>
      <c r="G25" s="10">
        <f t="shared" si="16"/>
        <v>1</v>
      </c>
      <c r="H25" s="10">
        <f t="shared" si="16"/>
        <v>1</v>
      </c>
      <c r="I25" s="10">
        <f t="shared" si="16"/>
        <v>1</v>
      </c>
    </row>
    <row r="26" spans="1:9" x14ac:dyDescent="0.3">
      <c r="A26" s="11" t="s">
        <v>13</v>
      </c>
      <c r="B26" s="10">
        <v>0</v>
      </c>
      <c r="C26" s="10">
        <f t="shared" ref="C26:C31" si="17">IF(C$23=$A26,B25+1,MAX(B26,C25))</f>
        <v>0</v>
      </c>
      <c r="D26" s="10">
        <f t="shared" ref="D26:D31" si="18">IF(D$23=$A26,C25+1,MAX(C26,D25))</f>
        <v>0</v>
      </c>
      <c r="E26" s="10">
        <f t="shared" ref="E26:E31" si="19">IF(E$23=$A26,D25+1,MAX(D26,E25))</f>
        <v>0</v>
      </c>
      <c r="F26" s="10">
        <f t="shared" ref="F26:F31" si="20">IF(F$23=$A26,E25+1,MAX(E26,F25))</f>
        <v>1</v>
      </c>
      <c r="G26" s="10">
        <f t="shared" ref="G26:G31" si="21">IF(G$23=$A26,F25+1,MAX(F26,G25))</f>
        <v>1</v>
      </c>
      <c r="H26" s="10">
        <f t="shared" ref="H26:H31" si="22">IF(H$23=$A26,G25+1,MAX(G26,H25))</f>
        <v>1</v>
      </c>
      <c r="I26" s="10">
        <f t="shared" ref="I26:I31" si="23">IF(I$23=$A26,H25+1,MAX(H26,I25))</f>
        <v>1</v>
      </c>
    </row>
    <row r="27" spans="1:9" x14ac:dyDescent="0.3">
      <c r="A27" s="11" t="s">
        <v>14</v>
      </c>
      <c r="B27" s="10">
        <v>0</v>
      </c>
      <c r="C27" s="10">
        <f t="shared" si="17"/>
        <v>0</v>
      </c>
      <c r="D27" s="10">
        <f t="shared" si="18"/>
        <v>0</v>
      </c>
      <c r="E27" s="10">
        <f t="shared" si="19"/>
        <v>0</v>
      </c>
      <c r="F27" s="10">
        <f t="shared" si="20"/>
        <v>1</v>
      </c>
      <c r="G27" s="10">
        <f t="shared" si="21"/>
        <v>1</v>
      </c>
      <c r="H27" s="10">
        <f t="shared" si="22"/>
        <v>1</v>
      </c>
      <c r="I27" s="10">
        <f t="shared" si="23"/>
        <v>1</v>
      </c>
    </row>
    <row r="28" spans="1:9" x14ac:dyDescent="0.3">
      <c r="A28" s="11" t="s">
        <v>12</v>
      </c>
      <c r="B28" s="10">
        <v>0</v>
      </c>
      <c r="C28" s="10">
        <f t="shared" si="17"/>
        <v>0</v>
      </c>
      <c r="D28" s="10">
        <f t="shared" si="18"/>
        <v>0</v>
      </c>
      <c r="E28" s="10">
        <f t="shared" si="19"/>
        <v>0</v>
      </c>
      <c r="F28" s="10">
        <f t="shared" si="20"/>
        <v>1</v>
      </c>
      <c r="G28" s="10">
        <f t="shared" si="21"/>
        <v>1</v>
      </c>
      <c r="H28" s="10">
        <f t="shared" si="22"/>
        <v>1</v>
      </c>
      <c r="I28" s="10">
        <f t="shared" si="23"/>
        <v>1</v>
      </c>
    </row>
    <row r="29" spans="1:9" x14ac:dyDescent="0.3">
      <c r="A29" s="11" t="s">
        <v>13</v>
      </c>
      <c r="B29" s="10">
        <v>0</v>
      </c>
      <c r="C29" s="10">
        <f t="shared" si="17"/>
        <v>0</v>
      </c>
      <c r="D29" s="10">
        <f t="shared" si="18"/>
        <v>0</v>
      </c>
      <c r="E29" s="10">
        <f t="shared" si="19"/>
        <v>0</v>
      </c>
      <c r="F29" s="10">
        <f t="shared" si="20"/>
        <v>1</v>
      </c>
      <c r="G29" s="10">
        <f t="shared" si="21"/>
        <v>1</v>
      </c>
      <c r="H29" s="10">
        <f t="shared" si="22"/>
        <v>1</v>
      </c>
      <c r="I29" s="10">
        <f t="shared" si="23"/>
        <v>1</v>
      </c>
    </row>
    <row r="30" spans="1:9" x14ac:dyDescent="0.3">
      <c r="A30" s="11" t="s">
        <v>16</v>
      </c>
      <c r="B30" s="10">
        <v>0</v>
      </c>
      <c r="C30" s="10">
        <f t="shared" si="17"/>
        <v>0</v>
      </c>
      <c r="D30" s="10">
        <f t="shared" si="18"/>
        <v>0</v>
      </c>
      <c r="E30" s="10">
        <f t="shared" si="19"/>
        <v>1</v>
      </c>
      <c r="F30" s="10">
        <f t="shared" si="20"/>
        <v>1</v>
      </c>
      <c r="G30" s="10">
        <f t="shared" si="21"/>
        <v>1</v>
      </c>
      <c r="H30" s="10">
        <f t="shared" si="22"/>
        <v>1</v>
      </c>
      <c r="I30" s="10">
        <f t="shared" si="23"/>
        <v>1</v>
      </c>
    </row>
    <row r="31" spans="1:9" x14ac:dyDescent="0.3">
      <c r="A31" s="11" t="s">
        <v>17</v>
      </c>
      <c r="B31" s="10">
        <v>0</v>
      </c>
      <c r="C31" s="10">
        <f t="shared" si="17"/>
        <v>0</v>
      </c>
      <c r="D31" s="10">
        <f t="shared" si="18"/>
        <v>0</v>
      </c>
      <c r="E31" s="10">
        <f t="shared" si="19"/>
        <v>1</v>
      </c>
      <c r="F31" s="10">
        <f t="shared" si="20"/>
        <v>1</v>
      </c>
      <c r="G31" s="10">
        <f t="shared" si="21"/>
        <v>1</v>
      </c>
      <c r="H31" s="10">
        <f t="shared" si="22"/>
        <v>1</v>
      </c>
      <c r="I31" s="10">
        <f t="shared" si="23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topLeftCell="A3" workbookViewId="0">
      <selection activeCell="G14" sqref="G14"/>
    </sheetView>
  </sheetViews>
  <sheetFormatPr defaultColWidth="5.77734375" defaultRowHeight="14.4" x14ac:dyDescent="0.3"/>
  <cols>
    <col min="1" max="16384" width="5.77734375" style="2"/>
  </cols>
  <sheetData>
    <row r="1" spans="1:17" x14ac:dyDescent="0.3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L1" s="13">
        <v>1</v>
      </c>
      <c r="M1" s="13">
        <v>2</v>
      </c>
      <c r="N1" s="13">
        <v>3</v>
      </c>
      <c r="O1" s="13">
        <v>4</v>
      </c>
      <c r="P1" s="13">
        <v>5</v>
      </c>
      <c r="Q1" s="13">
        <v>6</v>
      </c>
    </row>
    <row r="2" spans="1:17" x14ac:dyDescent="0.3">
      <c r="B2" s="13">
        <v>1</v>
      </c>
      <c r="C2" s="2">
        <v>0</v>
      </c>
      <c r="D2" s="2">
        <v>20</v>
      </c>
      <c r="E2" s="2">
        <v>15</v>
      </c>
      <c r="G2" s="2">
        <v>80</v>
      </c>
      <c r="K2" s="13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3">
      <c r="B3" s="13">
        <v>2</v>
      </c>
      <c r="C3" s="2">
        <v>40</v>
      </c>
      <c r="D3" s="2">
        <v>0</v>
      </c>
      <c r="G3" s="2">
        <v>10</v>
      </c>
      <c r="H3" s="2">
        <v>30</v>
      </c>
      <c r="K3" s="13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x14ac:dyDescent="0.3">
      <c r="A4" s="2" t="s">
        <v>23</v>
      </c>
      <c r="B4" s="13">
        <v>3</v>
      </c>
      <c r="C4" s="2">
        <v>20</v>
      </c>
      <c r="D4" s="2">
        <v>4</v>
      </c>
      <c r="E4" s="2">
        <v>0</v>
      </c>
      <c r="H4" s="2">
        <v>10</v>
      </c>
      <c r="J4" s="2" t="s">
        <v>24</v>
      </c>
      <c r="K4" s="13">
        <v>3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x14ac:dyDescent="0.3">
      <c r="B5" s="13">
        <v>4</v>
      </c>
      <c r="C5" s="2">
        <v>36</v>
      </c>
      <c r="D5" s="2">
        <v>18</v>
      </c>
      <c r="E5" s="2">
        <v>15</v>
      </c>
      <c r="F5" s="2">
        <v>0</v>
      </c>
      <c r="K5" s="13">
        <v>4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x14ac:dyDescent="0.3">
      <c r="B6" s="13">
        <v>5</v>
      </c>
      <c r="E6" s="2">
        <v>90</v>
      </c>
      <c r="F6" s="2">
        <v>15</v>
      </c>
      <c r="G6" s="2">
        <v>0</v>
      </c>
      <c r="K6" s="13">
        <v>5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x14ac:dyDescent="0.3">
      <c r="B7" s="13">
        <v>6</v>
      </c>
      <c r="E7" s="2">
        <v>45</v>
      </c>
      <c r="F7" s="2">
        <v>4</v>
      </c>
      <c r="G7" s="2">
        <v>10</v>
      </c>
      <c r="H7" s="2">
        <v>0</v>
      </c>
      <c r="K7" s="13">
        <v>6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10" spans="1:17" x14ac:dyDescent="0.3">
      <c r="C10" s="13">
        <v>1</v>
      </c>
      <c r="D10" s="13">
        <v>2</v>
      </c>
      <c r="E10" s="13">
        <v>3</v>
      </c>
      <c r="F10" s="13">
        <v>4</v>
      </c>
      <c r="G10" s="13">
        <v>5</v>
      </c>
      <c r="H10" s="13">
        <v>6</v>
      </c>
      <c r="L10" s="13">
        <v>1</v>
      </c>
      <c r="M10" s="13">
        <v>2</v>
      </c>
      <c r="N10" s="13">
        <v>3</v>
      </c>
      <c r="O10" s="13">
        <v>4</v>
      </c>
      <c r="P10" s="13">
        <v>5</v>
      </c>
      <c r="Q10" s="13">
        <v>6</v>
      </c>
    </row>
    <row r="11" spans="1:17" x14ac:dyDescent="0.3">
      <c r="B11" s="13">
        <v>1</v>
      </c>
      <c r="C11" s="2">
        <v>0</v>
      </c>
      <c r="D11" s="2">
        <v>20</v>
      </c>
      <c r="E11" s="2">
        <v>15</v>
      </c>
      <c r="G11" s="2">
        <v>80</v>
      </c>
      <c r="K11" s="13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 x14ac:dyDescent="0.3">
      <c r="B12" s="13">
        <v>2</v>
      </c>
      <c r="C12" s="2">
        <v>40</v>
      </c>
      <c r="D12" s="2">
        <v>0</v>
      </c>
      <c r="E12" s="14">
        <v>55</v>
      </c>
      <c r="G12" s="2">
        <v>10</v>
      </c>
      <c r="H12" s="2">
        <v>30</v>
      </c>
      <c r="K12" s="13">
        <v>2</v>
      </c>
      <c r="L12" s="2">
        <v>0</v>
      </c>
      <c r="M12" s="2">
        <v>0</v>
      </c>
      <c r="N12" s="14">
        <v>1</v>
      </c>
      <c r="O12" s="2">
        <v>0</v>
      </c>
      <c r="P12" s="2">
        <v>0</v>
      </c>
      <c r="Q12" s="2">
        <v>0</v>
      </c>
    </row>
    <row r="13" spans="1:17" x14ac:dyDescent="0.3">
      <c r="A13" s="2" t="s">
        <v>25</v>
      </c>
      <c r="B13" s="13">
        <v>3</v>
      </c>
      <c r="C13" s="2">
        <v>20</v>
      </c>
      <c r="D13" s="2">
        <v>4</v>
      </c>
      <c r="E13" s="2">
        <v>0</v>
      </c>
      <c r="G13" s="14">
        <v>100</v>
      </c>
      <c r="H13" s="2">
        <v>10</v>
      </c>
      <c r="J13" s="2" t="s">
        <v>26</v>
      </c>
      <c r="K13" s="13">
        <v>3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</row>
    <row r="14" spans="1:17" x14ac:dyDescent="0.3">
      <c r="B14" s="13">
        <v>4</v>
      </c>
      <c r="C14" s="2">
        <v>36</v>
      </c>
      <c r="D14" s="2">
        <v>18</v>
      </c>
      <c r="E14" s="2">
        <v>15</v>
      </c>
      <c r="F14" s="2">
        <v>0</v>
      </c>
      <c r="K14" s="13">
        <v>4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 x14ac:dyDescent="0.3">
      <c r="B15" s="13">
        <v>5</v>
      </c>
      <c r="E15" s="2">
        <v>90</v>
      </c>
      <c r="F15" s="2">
        <v>15</v>
      </c>
      <c r="G15" s="2">
        <v>0</v>
      </c>
      <c r="K15" s="13">
        <v>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 x14ac:dyDescent="0.3">
      <c r="B16" s="13">
        <v>6</v>
      </c>
      <c r="E16" s="2">
        <v>45</v>
      </c>
      <c r="F16" s="2">
        <v>4</v>
      </c>
      <c r="G16" s="2">
        <v>10</v>
      </c>
      <c r="H16" s="2">
        <v>0</v>
      </c>
      <c r="K16" s="13">
        <v>6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Cái túi</vt:lpstr>
      <vt:lpstr>Dãy con LN</vt:lpstr>
      <vt:lpstr>Xâu con chung dài nhất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Thủy Trần</dc:creator>
  <cp:lastModifiedBy>Thủy Trần</cp:lastModifiedBy>
  <dcterms:created xsi:type="dcterms:W3CDTF">2020-10-13T02:02:15Z</dcterms:created>
  <dcterms:modified xsi:type="dcterms:W3CDTF">2020-10-20T03:13:16Z</dcterms:modified>
</cp:coreProperties>
</file>