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Documents/Information &amp; Documents/CEDS_Project/CEDS_Data/input/activity/Updated_Metals_Data/Al_Production_Complete/"/>
    </mc:Choice>
  </mc:AlternateContent>
  <xr:revisionPtr revIDLastSave="0" documentId="13_ncr:1_{9EA72E06-7356-C840-B9C2-86F69964899B}" xr6:coauthVersionLast="46" xr6:coauthVersionMax="46" xr10:uidLastSave="{00000000-0000-0000-0000-000000000000}"/>
  <bookViews>
    <workbookView xWindow="600" yWindow="1100" windowWidth="26720" windowHeight="16900" xr2:uid="{A50D56B2-9D52-F445-8C2B-E1592A50FFF4}"/>
  </bookViews>
  <sheets>
    <sheet name="Aluminum" sheetId="1" r:id="rId1"/>
  </sheets>
  <externalReferences>
    <externalReference r:id="rId2"/>
    <externalReference r:id="rId3"/>
    <externalReference r:id="rId4"/>
    <externalReference r:id="rId5"/>
  </externalReferenc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3" i="1" l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EO91" i="1" a="1"/>
  <c r="EO91" i="1"/>
  <c r="EP126" i="1" a="1"/>
  <c r="EP126" i="1"/>
  <c r="EO90" i="1" a="1"/>
  <c r="EO90" i="1"/>
  <c r="EP90" i="1" a="1"/>
  <c r="EP90" i="1"/>
  <c r="EP95" i="1" a="1"/>
  <c r="EP95" i="1"/>
  <c r="FQ146" i="1" a="1"/>
  <c r="FQ146" i="1"/>
  <c r="FP146" i="1" a="1"/>
  <c r="FP146" i="1"/>
  <c r="FO146" i="1" a="1"/>
  <c r="FO146" i="1"/>
  <c r="FN146" i="1" a="1"/>
  <c r="FN146" i="1"/>
  <c r="FM146" i="1" a="1"/>
  <c r="FM146" i="1"/>
  <c r="FL146" i="1" a="1"/>
  <c r="FL146" i="1"/>
  <c r="FK146" i="1" a="1"/>
  <c r="FK146" i="1"/>
  <c r="FJ146" i="1" a="1"/>
  <c r="FJ146" i="1"/>
  <c r="FI146" i="1" a="1"/>
  <c r="FI146" i="1"/>
  <c r="FH146" i="1" a="1"/>
  <c r="FH146" i="1"/>
  <c r="FG146" i="1" a="1"/>
  <c r="FG146" i="1"/>
  <c r="FF146" i="1" a="1"/>
  <c r="FF146" i="1"/>
  <c r="FE146" i="1" a="1"/>
  <c r="FE146" i="1"/>
  <c r="FD146" i="1" a="1"/>
  <c r="FD146" i="1"/>
  <c r="FC146" i="1" a="1"/>
  <c r="FC146" i="1"/>
  <c r="FB146" i="1" a="1"/>
  <c r="FB146" i="1"/>
  <c r="FA146" i="1" a="1"/>
  <c r="FA146" i="1"/>
  <c r="EZ146" i="1" a="1"/>
  <c r="EZ146" i="1"/>
  <c r="EY146" i="1" a="1"/>
  <c r="EY146" i="1"/>
  <c r="EX146" i="1" a="1"/>
  <c r="EX146" i="1"/>
  <c r="EW146" i="1" a="1"/>
  <c r="EW146" i="1"/>
  <c r="EV146" i="1" a="1"/>
  <c r="EV146" i="1"/>
  <c r="EU146" i="1" a="1"/>
  <c r="EU146" i="1"/>
  <c r="ET146" i="1" a="1"/>
  <c r="ET146" i="1"/>
  <c r="ES146" i="1" a="1"/>
  <c r="ES146" i="1"/>
  <c r="ER146" i="1" a="1"/>
  <c r="ER146" i="1"/>
  <c r="EQ146" i="1" a="1"/>
  <c r="EQ146" i="1"/>
  <c r="EP146" i="1" a="1"/>
  <c r="EP146" i="1"/>
  <c r="EO146" i="1" a="1"/>
  <c r="EO146" i="1"/>
  <c r="FQ143" i="1" a="1"/>
  <c r="FQ143" i="1"/>
  <c r="FP143" i="1" a="1"/>
  <c r="FP143" i="1"/>
  <c r="FO143" i="1" a="1"/>
  <c r="FO143" i="1"/>
  <c r="FN143" i="1" a="1"/>
  <c r="FN143" i="1"/>
  <c r="FM143" i="1" a="1"/>
  <c r="FM143" i="1"/>
  <c r="FL143" i="1" a="1"/>
  <c r="FL143" i="1"/>
  <c r="FK143" i="1" a="1"/>
  <c r="FK143" i="1"/>
  <c r="FJ143" i="1" a="1"/>
  <c r="FJ143" i="1"/>
  <c r="FI143" i="1" a="1"/>
  <c r="FI143" i="1"/>
  <c r="FH143" i="1" a="1"/>
  <c r="FH143" i="1"/>
  <c r="FG143" i="1" a="1"/>
  <c r="FG143" i="1"/>
  <c r="FF143" i="1" a="1"/>
  <c r="FF143" i="1"/>
  <c r="FE143" i="1" a="1"/>
  <c r="FE143" i="1"/>
  <c r="FD143" i="1" a="1"/>
  <c r="FD143" i="1"/>
  <c r="FC143" i="1" a="1"/>
  <c r="FC143" i="1"/>
  <c r="FB143" i="1" a="1"/>
  <c r="FB143" i="1"/>
  <c r="FA143" i="1" a="1"/>
  <c r="FA143" i="1"/>
  <c r="EZ143" i="1" a="1"/>
  <c r="EZ143" i="1"/>
  <c r="EY143" i="1" a="1"/>
  <c r="EY143" i="1"/>
  <c r="EX143" i="1" a="1"/>
  <c r="EX143" i="1"/>
  <c r="EW143" i="1" a="1"/>
  <c r="EW143" i="1"/>
  <c r="EV143" i="1" a="1"/>
  <c r="EV143" i="1"/>
  <c r="EU143" i="1" a="1"/>
  <c r="EU143" i="1"/>
  <c r="ET143" i="1" a="1"/>
  <c r="ET143" i="1"/>
  <c r="ES143" i="1" a="1"/>
  <c r="ES143" i="1"/>
  <c r="ER143" i="1" a="1"/>
  <c r="ER143" i="1"/>
  <c r="EQ143" i="1" a="1"/>
  <c r="EQ143" i="1"/>
  <c r="EP143" i="1" a="1"/>
  <c r="EP143" i="1"/>
  <c r="EO143" i="1" a="1"/>
  <c r="EO143" i="1"/>
  <c r="FQ142" i="1" a="1"/>
  <c r="FQ142" i="1"/>
  <c r="FP142" i="1" a="1"/>
  <c r="FP142" i="1"/>
  <c r="FO142" i="1" a="1"/>
  <c r="FO142" i="1"/>
  <c r="FN142" i="1" a="1"/>
  <c r="FN142" i="1"/>
  <c r="FM142" i="1" a="1"/>
  <c r="FM142" i="1"/>
  <c r="FL142" i="1" a="1"/>
  <c r="FL142" i="1"/>
  <c r="FK142" i="1" a="1"/>
  <c r="FK142" i="1"/>
  <c r="FJ142" i="1" a="1"/>
  <c r="FJ142" i="1"/>
  <c r="FI142" i="1" a="1"/>
  <c r="FI142" i="1"/>
  <c r="FH142" i="1" a="1"/>
  <c r="FH142" i="1"/>
  <c r="FG142" i="1" a="1"/>
  <c r="FG142" i="1"/>
  <c r="FF142" i="1" a="1"/>
  <c r="FF142" i="1"/>
  <c r="FE142" i="1" a="1"/>
  <c r="FE142" i="1"/>
  <c r="FD142" i="1" a="1"/>
  <c r="FD142" i="1"/>
  <c r="FC142" i="1" a="1"/>
  <c r="FC142" i="1"/>
  <c r="FB142" i="1" a="1"/>
  <c r="FB142" i="1"/>
  <c r="FA142" i="1" a="1"/>
  <c r="FA142" i="1"/>
  <c r="EZ142" i="1" a="1"/>
  <c r="EZ142" i="1"/>
  <c r="EY142" i="1" a="1"/>
  <c r="EY142" i="1"/>
  <c r="EX142" i="1" a="1"/>
  <c r="EX142" i="1"/>
  <c r="EW142" i="1" a="1"/>
  <c r="EW142" i="1"/>
  <c r="EV142" i="1" a="1"/>
  <c r="EV142" i="1"/>
  <c r="EU142" i="1" a="1"/>
  <c r="EU142" i="1"/>
  <c r="ET142" i="1" a="1"/>
  <c r="ET142" i="1"/>
  <c r="ES142" i="1" a="1"/>
  <c r="ES142" i="1"/>
  <c r="ER142" i="1" a="1"/>
  <c r="ER142" i="1"/>
  <c r="EQ142" i="1" a="1"/>
  <c r="EQ142" i="1"/>
  <c r="EP142" i="1" a="1"/>
  <c r="EP142" i="1"/>
  <c r="EO142" i="1" a="1"/>
  <c r="EO142" i="1"/>
  <c r="FQ141" i="1" a="1"/>
  <c r="FQ141" i="1"/>
  <c r="FP141" i="1" a="1"/>
  <c r="FP141" i="1"/>
  <c r="FO141" i="1" a="1"/>
  <c r="FO141" i="1"/>
  <c r="FN141" i="1" a="1"/>
  <c r="FN141" i="1"/>
  <c r="FM141" i="1" a="1"/>
  <c r="FM141" i="1"/>
  <c r="FL141" i="1" a="1"/>
  <c r="FL141" i="1"/>
  <c r="FK141" i="1" a="1"/>
  <c r="FK141" i="1"/>
  <c r="FJ141" i="1" a="1"/>
  <c r="FJ141" i="1"/>
  <c r="FI141" i="1" a="1"/>
  <c r="FI141" i="1"/>
  <c r="FH141" i="1" a="1"/>
  <c r="FH141" i="1"/>
  <c r="FG141" i="1" a="1"/>
  <c r="FG141" i="1"/>
  <c r="FF141" i="1" a="1"/>
  <c r="FF141" i="1"/>
  <c r="FE141" i="1" a="1"/>
  <c r="FE141" i="1"/>
  <c r="FD141" i="1" a="1"/>
  <c r="FD141" i="1"/>
  <c r="FC141" i="1" a="1"/>
  <c r="FC141" i="1"/>
  <c r="FB141" i="1" a="1"/>
  <c r="FB141" i="1"/>
  <c r="FA141" i="1" a="1"/>
  <c r="FA141" i="1"/>
  <c r="EZ141" i="1" a="1"/>
  <c r="EZ141" i="1"/>
  <c r="EY141" i="1" a="1"/>
  <c r="EY141" i="1"/>
  <c r="EX141" i="1" a="1"/>
  <c r="EX141" i="1"/>
  <c r="EW141" i="1" a="1"/>
  <c r="EW141" i="1"/>
  <c r="EV141" i="1" a="1"/>
  <c r="EV141" i="1"/>
  <c r="EU141" i="1" a="1"/>
  <c r="EU141" i="1"/>
  <c r="ET141" i="1" a="1"/>
  <c r="ET141" i="1"/>
  <c r="ES141" i="1" a="1"/>
  <c r="ES141" i="1"/>
  <c r="ER141" i="1" a="1"/>
  <c r="ER141" i="1"/>
  <c r="EQ141" i="1" a="1"/>
  <c r="EQ141" i="1"/>
  <c r="EP141" i="1" a="1"/>
  <c r="EP141" i="1"/>
  <c r="EO141" i="1" a="1"/>
  <c r="EO141" i="1"/>
  <c r="FQ140" i="1" a="1"/>
  <c r="FQ140" i="1"/>
  <c r="FP140" i="1" a="1"/>
  <c r="FP140" i="1"/>
  <c r="FO140" i="1" a="1"/>
  <c r="FO140" i="1"/>
  <c r="FN140" i="1" a="1"/>
  <c r="FN140" i="1"/>
  <c r="FM140" i="1" a="1"/>
  <c r="FM140" i="1"/>
  <c r="FL140" i="1" a="1"/>
  <c r="FL140" i="1"/>
  <c r="FK140" i="1" a="1"/>
  <c r="FK140" i="1"/>
  <c r="FJ140" i="1" a="1"/>
  <c r="FJ140" i="1"/>
  <c r="FI140" i="1" a="1"/>
  <c r="FI140" i="1"/>
  <c r="FH140" i="1" a="1"/>
  <c r="FH140" i="1"/>
  <c r="FG140" i="1" a="1"/>
  <c r="FG140" i="1"/>
  <c r="FF140" i="1" a="1"/>
  <c r="FF140" i="1"/>
  <c r="FE140" i="1" a="1"/>
  <c r="FE140" i="1"/>
  <c r="FD140" i="1" a="1"/>
  <c r="FD140" i="1"/>
  <c r="FC140" i="1" a="1"/>
  <c r="FC140" i="1"/>
  <c r="FB140" i="1" a="1"/>
  <c r="FB140" i="1"/>
  <c r="FA140" i="1" a="1"/>
  <c r="FA140" i="1"/>
  <c r="EZ140" i="1" a="1"/>
  <c r="EZ140" i="1"/>
  <c r="EY140" i="1" a="1"/>
  <c r="EY140" i="1"/>
  <c r="EX140" i="1" a="1"/>
  <c r="EX140" i="1"/>
  <c r="EW140" i="1" a="1"/>
  <c r="EW140" i="1"/>
  <c r="EV140" i="1" a="1"/>
  <c r="EV140" i="1"/>
  <c r="EU140" i="1" a="1"/>
  <c r="EU140" i="1"/>
  <c r="ET140" i="1" a="1"/>
  <c r="ET140" i="1"/>
  <c r="ES140" i="1" a="1"/>
  <c r="ES140" i="1"/>
  <c r="ER140" i="1" a="1"/>
  <c r="ER140" i="1"/>
  <c r="EQ140" i="1" a="1"/>
  <c r="EQ140" i="1"/>
  <c r="EP140" i="1" a="1"/>
  <c r="EP140" i="1"/>
  <c r="EO140" i="1" a="1"/>
  <c r="EO140" i="1"/>
  <c r="FQ139" i="1" a="1"/>
  <c r="FQ139" i="1"/>
  <c r="FP139" i="1" a="1"/>
  <c r="FP139" i="1"/>
  <c r="FO139" i="1" a="1"/>
  <c r="FO139" i="1"/>
  <c r="FN139" i="1" a="1"/>
  <c r="FN139" i="1"/>
  <c r="FM139" i="1" a="1"/>
  <c r="FM139" i="1"/>
  <c r="FL139" i="1" a="1"/>
  <c r="FL139" i="1"/>
  <c r="FK139" i="1" a="1"/>
  <c r="FK139" i="1"/>
  <c r="FJ139" i="1" a="1"/>
  <c r="FJ139" i="1"/>
  <c r="FI139" i="1" a="1"/>
  <c r="FI139" i="1"/>
  <c r="FH139" i="1" a="1"/>
  <c r="FH139" i="1"/>
  <c r="FG139" i="1" a="1"/>
  <c r="FG139" i="1"/>
  <c r="FF139" i="1" a="1"/>
  <c r="FF139" i="1"/>
  <c r="FE139" i="1" a="1"/>
  <c r="FE139" i="1"/>
  <c r="FD139" i="1" a="1"/>
  <c r="FD139" i="1"/>
  <c r="FC139" i="1" a="1"/>
  <c r="FC139" i="1"/>
  <c r="FB139" i="1" a="1"/>
  <c r="FB139" i="1"/>
  <c r="FA139" i="1" a="1"/>
  <c r="FA139" i="1"/>
  <c r="EZ139" i="1" a="1"/>
  <c r="EZ139" i="1"/>
  <c r="EY139" i="1" a="1"/>
  <c r="EY139" i="1"/>
  <c r="EX139" i="1" a="1"/>
  <c r="EX139" i="1"/>
  <c r="EW139" i="1" a="1"/>
  <c r="EW139" i="1"/>
  <c r="EV139" i="1" a="1"/>
  <c r="EV139" i="1"/>
  <c r="EU139" i="1" a="1"/>
  <c r="EU139" i="1"/>
  <c r="ET139" i="1" a="1"/>
  <c r="ET139" i="1"/>
  <c r="ES139" i="1" a="1"/>
  <c r="ES139" i="1"/>
  <c r="ER139" i="1" a="1"/>
  <c r="ER139" i="1"/>
  <c r="EQ139" i="1" a="1"/>
  <c r="EQ139" i="1"/>
  <c r="EP139" i="1" a="1"/>
  <c r="EP139" i="1"/>
  <c r="EO139" i="1" a="1"/>
  <c r="EO139" i="1"/>
  <c r="FQ138" i="1" a="1"/>
  <c r="FQ138" i="1"/>
  <c r="FP138" i="1" a="1"/>
  <c r="FP138" i="1"/>
  <c r="FO138" i="1" a="1"/>
  <c r="FO138" i="1"/>
  <c r="FN138" i="1" a="1"/>
  <c r="FN138" i="1"/>
  <c r="FM138" i="1" a="1"/>
  <c r="FM138" i="1"/>
  <c r="FL138" i="1" a="1"/>
  <c r="FL138" i="1"/>
  <c r="FK138" i="1" a="1"/>
  <c r="FK138" i="1"/>
  <c r="FJ138" i="1" a="1"/>
  <c r="FJ138" i="1"/>
  <c r="FI138" i="1" a="1"/>
  <c r="FI138" i="1"/>
  <c r="FH138" i="1" a="1"/>
  <c r="FH138" i="1"/>
  <c r="FG138" i="1" a="1"/>
  <c r="FG138" i="1"/>
  <c r="FF138" i="1" a="1"/>
  <c r="FF138" i="1"/>
  <c r="FE138" i="1" a="1"/>
  <c r="FE138" i="1"/>
  <c r="FD138" i="1" a="1"/>
  <c r="FD138" i="1"/>
  <c r="FC138" i="1" a="1"/>
  <c r="FC138" i="1"/>
  <c r="FB138" i="1" a="1"/>
  <c r="FB138" i="1"/>
  <c r="FA138" i="1" a="1"/>
  <c r="FA138" i="1"/>
  <c r="EZ138" i="1" a="1"/>
  <c r="EZ138" i="1"/>
  <c r="EY138" i="1" a="1"/>
  <c r="EY138" i="1"/>
  <c r="EX138" i="1" a="1"/>
  <c r="EX138" i="1"/>
  <c r="EW138" i="1" a="1"/>
  <c r="EW138" i="1"/>
  <c r="EV138" i="1" a="1"/>
  <c r="EV138" i="1"/>
  <c r="EU138" i="1" a="1"/>
  <c r="EU138" i="1"/>
  <c r="ET138" i="1" a="1"/>
  <c r="ET138" i="1"/>
  <c r="ES138" i="1" a="1"/>
  <c r="ES138" i="1"/>
  <c r="ER138" i="1" a="1"/>
  <c r="ER138" i="1"/>
  <c r="EQ138" i="1" a="1"/>
  <c r="EQ138" i="1"/>
  <c r="FQ137" i="1" a="1"/>
  <c r="FQ137" i="1"/>
  <c r="FP137" i="1" a="1"/>
  <c r="FP137" i="1"/>
  <c r="FO137" i="1" a="1"/>
  <c r="FO137" i="1"/>
  <c r="FN137" i="1" a="1"/>
  <c r="FN137" i="1"/>
  <c r="FM137" i="1" a="1"/>
  <c r="FM137" i="1"/>
  <c r="FL137" i="1" a="1"/>
  <c r="FL137" i="1"/>
  <c r="FK137" i="1" a="1"/>
  <c r="FK137" i="1"/>
  <c r="FJ137" i="1" a="1"/>
  <c r="FJ137" i="1"/>
  <c r="FI137" i="1" a="1"/>
  <c r="FI137" i="1"/>
  <c r="FH137" i="1" a="1"/>
  <c r="FH137" i="1"/>
  <c r="FG137" i="1" a="1"/>
  <c r="FG137" i="1"/>
  <c r="FF137" i="1" a="1"/>
  <c r="FF137" i="1"/>
  <c r="FE137" i="1" a="1"/>
  <c r="FE137" i="1"/>
  <c r="FD137" i="1" a="1"/>
  <c r="FD137" i="1"/>
  <c r="FC137" i="1" a="1"/>
  <c r="FC137" i="1"/>
  <c r="FB137" i="1" a="1"/>
  <c r="FB137" i="1"/>
  <c r="FA137" i="1" a="1"/>
  <c r="FA137" i="1"/>
  <c r="EZ137" i="1" a="1"/>
  <c r="EZ137" i="1"/>
  <c r="EY137" i="1" a="1"/>
  <c r="EY137" i="1"/>
  <c r="EX137" i="1" a="1"/>
  <c r="EX137" i="1"/>
  <c r="EW137" i="1" a="1"/>
  <c r="EW137" i="1"/>
  <c r="EV137" i="1" a="1"/>
  <c r="EV137" i="1"/>
  <c r="EU137" i="1" a="1"/>
  <c r="EU137" i="1"/>
  <c r="ET137" i="1" a="1"/>
  <c r="ET137" i="1"/>
  <c r="ES137" i="1" a="1"/>
  <c r="ES137" i="1"/>
  <c r="ER137" i="1" a="1"/>
  <c r="ER137" i="1"/>
  <c r="EQ137" i="1" a="1"/>
  <c r="EQ137" i="1"/>
  <c r="EP137" i="1" a="1"/>
  <c r="EP137" i="1"/>
  <c r="EO137" i="1" a="1"/>
  <c r="EO137" i="1"/>
  <c r="FQ136" i="1" a="1"/>
  <c r="FQ136" i="1"/>
  <c r="FP136" i="1" a="1"/>
  <c r="FP136" i="1"/>
  <c r="FO136" i="1" a="1"/>
  <c r="FO136" i="1"/>
  <c r="FN136" i="1" a="1"/>
  <c r="FN136" i="1"/>
  <c r="FM136" i="1" a="1"/>
  <c r="FM136" i="1"/>
  <c r="FL136" i="1" a="1"/>
  <c r="FL136" i="1"/>
  <c r="FK136" i="1" a="1"/>
  <c r="FK136" i="1"/>
  <c r="FJ136" i="1" a="1"/>
  <c r="FJ136" i="1"/>
  <c r="FI136" i="1" a="1"/>
  <c r="FI136" i="1"/>
  <c r="FH136" i="1" a="1"/>
  <c r="FH136" i="1"/>
  <c r="FG136" i="1" a="1"/>
  <c r="FG136" i="1"/>
  <c r="FF136" i="1" a="1"/>
  <c r="FF136" i="1"/>
  <c r="FE136" i="1" a="1"/>
  <c r="FE136" i="1"/>
  <c r="FD136" i="1" a="1"/>
  <c r="FD136" i="1"/>
  <c r="FC136" i="1" a="1"/>
  <c r="FC136" i="1"/>
  <c r="FB136" i="1" a="1"/>
  <c r="FB136" i="1"/>
  <c r="FA136" i="1" a="1"/>
  <c r="FA136" i="1"/>
  <c r="EZ136" i="1" a="1"/>
  <c r="EZ136" i="1"/>
  <c r="EY136" i="1" a="1"/>
  <c r="EY136" i="1"/>
  <c r="EX136" i="1" a="1"/>
  <c r="EX136" i="1"/>
  <c r="EW136" i="1" a="1"/>
  <c r="EW136" i="1"/>
  <c r="EV136" i="1" a="1"/>
  <c r="EV136" i="1"/>
  <c r="EU136" i="1" a="1"/>
  <c r="EU136" i="1"/>
  <c r="ET136" i="1" a="1"/>
  <c r="ET136" i="1"/>
  <c r="ES136" i="1" a="1"/>
  <c r="ES136" i="1"/>
  <c r="ER136" i="1" a="1"/>
  <c r="ER136" i="1"/>
  <c r="EQ136" i="1" a="1"/>
  <c r="EQ136" i="1"/>
  <c r="EP136" i="1" a="1"/>
  <c r="EP136" i="1"/>
  <c r="EO136" i="1" a="1"/>
  <c r="EO136" i="1"/>
  <c r="FQ135" i="1" a="1"/>
  <c r="FQ135" i="1"/>
  <c r="FP135" i="1" a="1"/>
  <c r="FP135" i="1"/>
  <c r="FO135" i="1" a="1"/>
  <c r="FO135" i="1"/>
  <c r="FN135" i="1" a="1"/>
  <c r="FN135" i="1"/>
  <c r="FM135" i="1" a="1"/>
  <c r="FM135" i="1"/>
  <c r="FL135" i="1" a="1"/>
  <c r="FL135" i="1"/>
  <c r="FK135" i="1" a="1"/>
  <c r="FK135" i="1"/>
  <c r="FJ135" i="1" a="1"/>
  <c r="FJ135" i="1"/>
  <c r="FI135" i="1" a="1"/>
  <c r="FI135" i="1"/>
  <c r="FH135" i="1" a="1"/>
  <c r="FH135" i="1"/>
  <c r="FG135" i="1" a="1"/>
  <c r="FG135" i="1"/>
  <c r="FF135" i="1" a="1"/>
  <c r="FF135" i="1"/>
  <c r="FE135" i="1" a="1"/>
  <c r="FE135" i="1"/>
  <c r="FD135" i="1" a="1"/>
  <c r="FD135" i="1"/>
  <c r="FC135" i="1" a="1"/>
  <c r="FC135" i="1"/>
  <c r="FB135" i="1" a="1"/>
  <c r="FB135" i="1"/>
  <c r="FA135" i="1" a="1"/>
  <c r="FA135" i="1"/>
  <c r="EZ135" i="1" a="1"/>
  <c r="EZ135" i="1"/>
  <c r="EY135" i="1" a="1"/>
  <c r="EY135" i="1"/>
  <c r="EX135" i="1" a="1"/>
  <c r="EX135" i="1"/>
  <c r="EW135" i="1" a="1"/>
  <c r="EW135" i="1"/>
  <c r="EV135" i="1" a="1"/>
  <c r="EV135" i="1"/>
  <c r="EU135" i="1" a="1"/>
  <c r="EU135" i="1"/>
  <c r="ET135" i="1" a="1"/>
  <c r="ET135" i="1"/>
  <c r="ES135" i="1" a="1"/>
  <c r="ES135" i="1"/>
  <c r="ER135" i="1" a="1"/>
  <c r="ER135" i="1"/>
  <c r="EQ135" i="1" a="1"/>
  <c r="EQ135" i="1"/>
  <c r="FQ134" i="1" a="1"/>
  <c r="FQ134" i="1"/>
  <c r="FP134" i="1" a="1"/>
  <c r="FP134" i="1"/>
  <c r="FO134" i="1" a="1"/>
  <c r="FO134" i="1"/>
  <c r="FN134" i="1" a="1"/>
  <c r="FN134" i="1"/>
  <c r="FM134" i="1" a="1"/>
  <c r="FM134" i="1"/>
  <c r="FL134" i="1" a="1"/>
  <c r="FL134" i="1"/>
  <c r="FK134" i="1" a="1"/>
  <c r="FK134" i="1"/>
  <c r="FJ134" i="1" a="1"/>
  <c r="FJ134" i="1"/>
  <c r="FI134" i="1" a="1"/>
  <c r="FI134" i="1"/>
  <c r="FH134" i="1" a="1"/>
  <c r="FH134" i="1"/>
  <c r="FG134" i="1" a="1"/>
  <c r="FG134" i="1"/>
  <c r="FF134" i="1" a="1"/>
  <c r="FF134" i="1"/>
  <c r="FE134" i="1" a="1"/>
  <c r="FE134" i="1"/>
  <c r="FD134" i="1" a="1"/>
  <c r="FD134" i="1"/>
  <c r="FC134" i="1" a="1"/>
  <c r="FC134" i="1"/>
  <c r="FB134" i="1" a="1"/>
  <c r="FB134" i="1"/>
  <c r="FA134" i="1" a="1"/>
  <c r="FA134" i="1"/>
  <c r="EZ134" i="1" a="1"/>
  <c r="EZ134" i="1"/>
  <c r="EY134" i="1" a="1"/>
  <c r="EY134" i="1"/>
  <c r="EX134" i="1" a="1"/>
  <c r="EX134" i="1"/>
  <c r="EW134" i="1" a="1"/>
  <c r="EW134" i="1"/>
  <c r="EV134" i="1" a="1"/>
  <c r="EV134" i="1"/>
  <c r="EU134" i="1" a="1"/>
  <c r="EU134" i="1"/>
  <c r="ET134" i="1" a="1"/>
  <c r="ET134" i="1"/>
  <c r="ES134" i="1" a="1"/>
  <c r="ES134" i="1"/>
  <c r="ER134" i="1" a="1"/>
  <c r="ER134" i="1"/>
  <c r="EQ134" i="1" a="1"/>
  <c r="EQ134" i="1"/>
  <c r="EP134" i="1" a="1"/>
  <c r="EP134" i="1"/>
  <c r="EO134" i="1" a="1"/>
  <c r="EO134" i="1"/>
  <c r="FQ133" i="1" a="1"/>
  <c r="FQ133" i="1"/>
  <c r="FP133" i="1" a="1"/>
  <c r="FP133" i="1"/>
  <c r="FO133" i="1" a="1"/>
  <c r="FO133" i="1"/>
  <c r="FN133" i="1" a="1"/>
  <c r="FN133" i="1"/>
  <c r="FM133" i="1" a="1"/>
  <c r="FM133" i="1"/>
  <c r="FL133" i="1" a="1"/>
  <c r="FL133" i="1"/>
  <c r="FK133" i="1" a="1"/>
  <c r="FK133" i="1"/>
  <c r="FJ133" i="1" a="1"/>
  <c r="FJ133" i="1"/>
  <c r="FI133" i="1" a="1"/>
  <c r="FI133" i="1"/>
  <c r="FH133" i="1" a="1"/>
  <c r="FH133" i="1"/>
  <c r="FG133" i="1" a="1"/>
  <c r="FG133" i="1"/>
  <c r="FF133" i="1" a="1"/>
  <c r="FF133" i="1"/>
  <c r="FE133" i="1" a="1"/>
  <c r="FE133" i="1"/>
  <c r="FD133" i="1" a="1"/>
  <c r="FD133" i="1"/>
  <c r="FC133" i="1" a="1"/>
  <c r="FC133" i="1"/>
  <c r="FB133" i="1" a="1"/>
  <c r="FB133" i="1"/>
  <c r="FA133" i="1" a="1"/>
  <c r="FA133" i="1"/>
  <c r="EZ133" i="1" a="1"/>
  <c r="EZ133" i="1"/>
  <c r="EY133" i="1" a="1"/>
  <c r="EY133" i="1"/>
  <c r="EX133" i="1" a="1"/>
  <c r="EX133" i="1"/>
  <c r="EW133" i="1" a="1"/>
  <c r="EW133" i="1"/>
  <c r="EV133" i="1" a="1"/>
  <c r="EV133" i="1"/>
  <c r="EU133" i="1" a="1"/>
  <c r="EU133" i="1"/>
  <c r="ET133" i="1" a="1"/>
  <c r="ET133" i="1"/>
  <c r="ES133" i="1" a="1"/>
  <c r="ES133" i="1"/>
  <c r="ER133" i="1" a="1"/>
  <c r="ER133" i="1"/>
  <c r="EQ133" i="1" a="1"/>
  <c r="EQ133" i="1"/>
  <c r="EP133" i="1" a="1"/>
  <c r="EP133" i="1"/>
  <c r="EO133" i="1" a="1"/>
  <c r="EO133" i="1"/>
  <c r="FQ132" i="1" a="1"/>
  <c r="FQ132" i="1"/>
  <c r="FP132" i="1" a="1"/>
  <c r="FP132" i="1"/>
  <c r="FO132" i="1" a="1"/>
  <c r="FO132" i="1"/>
  <c r="FN132" i="1" a="1"/>
  <c r="FN132" i="1"/>
  <c r="FM132" i="1" a="1"/>
  <c r="FM132" i="1"/>
  <c r="FL132" i="1" a="1"/>
  <c r="FL132" i="1"/>
  <c r="FK132" i="1" a="1"/>
  <c r="FK132" i="1"/>
  <c r="FJ132" i="1" a="1"/>
  <c r="FJ132" i="1"/>
  <c r="FI132" i="1" a="1"/>
  <c r="FI132" i="1"/>
  <c r="FH132" i="1" a="1"/>
  <c r="FH132" i="1"/>
  <c r="FG132" i="1" a="1"/>
  <c r="FG132" i="1"/>
  <c r="FF132" i="1" a="1"/>
  <c r="FF132" i="1"/>
  <c r="FE132" i="1" a="1"/>
  <c r="FE132" i="1"/>
  <c r="FD132" i="1" a="1"/>
  <c r="FD132" i="1"/>
  <c r="FC132" i="1" a="1"/>
  <c r="FC132" i="1"/>
  <c r="FB132" i="1" a="1"/>
  <c r="FB132" i="1"/>
  <c r="FA132" i="1" a="1"/>
  <c r="FA132" i="1"/>
  <c r="EZ132" i="1" a="1"/>
  <c r="EZ132" i="1"/>
  <c r="EY132" i="1" a="1"/>
  <c r="EY132" i="1"/>
  <c r="EX132" i="1" a="1"/>
  <c r="EX132" i="1"/>
  <c r="EW132" i="1" a="1"/>
  <c r="EW132" i="1"/>
  <c r="EV132" i="1" a="1"/>
  <c r="EV132" i="1"/>
  <c r="EU132" i="1" a="1"/>
  <c r="EU132" i="1"/>
  <c r="ET132" i="1" a="1"/>
  <c r="ET132" i="1"/>
  <c r="ES132" i="1" a="1"/>
  <c r="ES132" i="1"/>
  <c r="ER132" i="1" a="1"/>
  <c r="ER132" i="1"/>
  <c r="EQ132" i="1" a="1"/>
  <c r="EQ132" i="1"/>
  <c r="FQ131" i="1" a="1"/>
  <c r="FQ131" i="1"/>
  <c r="FP131" i="1" a="1"/>
  <c r="FP131" i="1"/>
  <c r="FO131" i="1" a="1"/>
  <c r="FO131" i="1"/>
  <c r="FN131" i="1" a="1"/>
  <c r="FN131" i="1"/>
  <c r="FM131" i="1" a="1"/>
  <c r="FM131" i="1"/>
  <c r="FL131" i="1" a="1"/>
  <c r="FL131" i="1"/>
  <c r="FK131" i="1" a="1"/>
  <c r="FK131" i="1"/>
  <c r="FJ131" i="1" a="1"/>
  <c r="FJ131" i="1"/>
  <c r="FI131" i="1" a="1"/>
  <c r="FI131" i="1"/>
  <c r="FH131" i="1" a="1"/>
  <c r="FH131" i="1"/>
  <c r="FG131" i="1" a="1"/>
  <c r="FG131" i="1"/>
  <c r="FF131" i="1" a="1"/>
  <c r="FF131" i="1"/>
  <c r="FE131" i="1" a="1"/>
  <c r="FE131" i="1"/>
  <c r="FD131" i="1" a="1"/>
  <c r="FD131" i="1"/>
  <c r="FC131" i="1" a="1"/>
  <c r="FC131" i="1"/>
  <c r="FB131" i="1" a="1"/>
  <c r="FB131" i="1"/>
  <c r="FA131" i="1" a="1"/>
  <c r="FA131" i="1"/>
  <c r="EZ131" i="1" a="1"/>
  <c r="EZ131" i="1"/>
  <c r="EY131" i="1" a="1"/>
  <c r="EY131" i="1"/>
  <c r="EX131" i="1" a="1"/>
  <c r="EX131" i="1"/>
  <c r="EW131" i="1" a="1"/>
  <c r="EW131" i="1"/>
  <c r="EV131" i="1" a="1"/>
  <c r="EV131" i="1"/>
  <c r="EU131" i="1" a="1"/>
  <c r="EU131" i="1"/>
  <c r="ET131" i="1" a="1"/>
  <c r="ET131" i="1"/>
  <c r="ES131" i="1" a="1"/>
  <c r="ES131" i="1"/>
  <c r="ER131" i="1" a="1"/>
  <c r="ER131" i="1"/>
  <c r="EQ131" i="1" a="1"/>
  <c r="EQ131" i="1"/>
  <c r="EP131" i="1" a="1"/>
  <c r="EP131" i="1"/>
  <c r="EO131" i="1" a="1"/>
  <c r="EO131" i="1"/>
  <c r="FQ130" i="1" a="1"/>
  <c r="FQ130" i="1"/>
  <c r="FP130" i="1" a="1"/>
  <c r="FP130" i="1"/>
  <c r="FO130" i="1" a="1"/>
  <c r="FO130" i="1"/>
  <c r="FN130" i="1" a="1"/>
  <c r="FN130" i="1"/>
  <c r="FM130" i="1" a="1"/>
  <c r="FM130" i="1"/>
  <c r="FL130" i="1" a="1"/>
  <c r="FL130" i="1"/>
  <c r="FK130" i="1" a="1"/>
  <c r="FK130" i="1"/>
  <c r="FJ130" i="1" a="1"/>
  <c r="FJ130" i="1"/>
  <c r="FI130" i="1" a="1"/>
  <c r="FI130" i="1"/>
  <c r="FH130" i="1" a="1"/>
  <c r="FH130" i="1"/>
  <c r="FG130" i="1" a="1"/>
  <c r="FG130" i="1"/>
  <c r="FF130" i="1" a="1"/>
  <c r="FF130" i="1"/>
  <c r="FE130" i="1" a="1"/>
  <c r="FE130" i="1"/>
  <c r="FD130" i="1" a="1"/>
  <c r="FD130" i="1"/>
  <c r="FC130" i="1" a="1"/>
  <c r="FC130" i="1"/>
  <c r="FB130" i="1" a="1"/>
  <c r="FB130" i="1"/>
  <c r="FA130" i="1" a="1"/>
  <c r="FA130" i="1"/>
  <c r="EZ130" i="1" a="1"/>
  <c r="EZ130" i="1"/>
  <c r="EY130" i="1" a="1"/>
  <c r="EY130" i="1"/>
  <c r="EX130" i="1" a="1"/>
  <c r="EX130" i="1"/>
  <c r="EW130" i="1" a="1"/>
  <c r="EW130" i="1"/>
  <c r="EV130" i="1" a="1"/>
  <c r="EV130" i="1"/>
  <c r="EU130" i="1" a="1"/>
  <c r="EU130" i="1"/>
  <c r="ET130" i="1" a="1"/>
  <c r="ET130" i="1"/>
  <c r="ES130" i="1" a="1"/>
  <c r="ES130" i="1"/>
  <c r="ER130" i="1" a="1"/>
  <c r="ER130" i="1"/>
  <c r="EQ130" i="1" a="1"/>
  <c r="EQ130" i="1"/>
  <c r="EP130" i="1" a="1"/>
  <c r="EP130" i="1"/>
  <c r="EO130" i="1" a="1"/>
  <c r="EO130" i="1"/>
  <c r="FQ129" i="1" a="1"/>
  <c r="FQ129" i="1"/>
  <c r="FP129" i="1" a="1"/>
  <c r="FP129" i="1"/>
  <c r="FO129" i="1" a="1"/>
  <c r="FO129" i="1"/>
  <c r="FN129" i="1" a="1"/>
  <c r="FN129" i="1"/>
  <c r="FM129" i="1" a="1"/>
  <c r="FM129" i="1"/>
  <c r="FL129" i="1" a="1"/>
  <c r="FL129" i="1"/>
  <c r="FK129" i="1" a="1"/>
  <c r="FK129" i="1"/>
  <c r="FJ129" i="1" a="1"/>
  <c r="FJ129" i="1"/>
  <c r="FI129" i="1" a="1"/>
  <c r="FI129" i="1"/>
  <c r="FH129" i="1" a="1"/>
  <c r="FH129" i="1"/>
  <c r="FG129" i="1" a="1"/>
  <c r="FG129" i="1"/>
  <c r="FF129" i="1" a="1"/>
  <c r="FF129" i="1"/>
  <c r="FE129" i="1" a="1"/>
  <c r="FE129" i="1"/>
  <c r="FD129" i="1" a="1"/>
  <c r="FD129" i="1"/>
  <c r="FC129" i="1" a="1"/>
  <c r="FC129" i="1"/>
  <c r="FB129" i="1" a="1"/>
  <c r="FB129" i="1"/>
  <c r="FA129" i="1" a="1"/>
  <c r="FA129" i="1"/>
  <c r="EZ129" i="1" a="1"/>
  <c r="EZ129" i="1"/>
  <c r="EY129" i="1" a="1"/>
  <c r="EY129" i="1"/>
  <c r="EX129" i="1" a="1"/>
  <c r="EX129" i="1"/>
  <c r="EW129" i="1" a="1"/>
  <c r="EW129" i="1"/>
  <c r="EV129" i="1" a="1"/>
  <c r="EV129" i="1"/>
  <c r="EU129" i="1" a="1"/>
  <c r="EU129" i="1"/>
  <c r="ET129" i="1" a="1"/>
  <c r="ET129" i="1"/>
  <c r="ES129" i="1" a="1"/>
  <c r="ES129" i="1"/>
  <c r="ER129" i="1" a="1"/>
  <c r="ER129" i="1"/>
  <c r="EQ129" i="1" a="1"/>
  <c r="EQ129" i="1"/>
  <c r="EP129" i="1" a="1"/>
  <c r="EP129" i="1"/>
  <c r="EO129" i="1" a="1"/>
  <c r="EO129" i="1"/>
  <c r="FQ128" i="1" a="1"/>
  <c r="FQ128" i="1"/>
  <c r="FP128" i="1" a="1"/>
  <c r="FP128" i="1"/>
  <c r="FO128" i="1" a="1"/>
  <c r="FO128" i="1"/>
  <c r="FN128" i="1" a="1"/>
  <c r="FN128" i="1"/>
  <c r="FM128" i="1" a="1"/>
  <c r="FM128" i="1"/>
  <c r="FL128" i="1" a="1"/>
  <c r="FL128" i="1"/>
  <c r="FK128" i="1" a="1"/>
  <c r="FK128" i="1"/>
  <c r="FJ128" i="1" a="1"/>
  <c r="FJ128" i="1"/>
  <c r="FI128" i="1" a="1"/>
  <c r="FI128" i="1"/>
  <c r="FH128" i="1" a="1"/>
  <c r="FH128" i="1"/>
  <c r="FG128" i="1" a="1"/>
  <c r="FG128" i="1"/>
  <c r="FF128" i="1" a="1"/>
  <c r="FF128" i="1"/>
  <c r="FE128" i="1" a="1"/>
  <c r="FE128" i="1"/>
  <c r="FD128" i="1" a="1"/>
  <c r="FD128" i="1"/>
  <c r="FC128" i="1" a="1"/>
  <c r="FC128" i="1"/>
  <c r="FB128" i="1" a="1"/>
  <c r="FB128" i="1"/>
  <c r="FA128" i="1" a="1"/>
  <c r="FA128" i="1"/>
  <c r="EZ128" i="1" a="1"/>
  <c r="EZ128" i="1"/>
  <c r="EY128" i="1" a="1"/>
  <c r="EY128" i="1"/>
  <c r="EX128" i="1" a="1"/>
  <c r="EX128" i="1"/>
  <c r="EW128" i="1" a="1"/>
  <c r="EW128" i="1"/>
  <c r="EV128" i="1" a="1"/>
  <c r="EV128" i="1"/>
  <c r="EU128" i="1" a="1"/>
  <c r="EU128" i="1"/>
  <c r="ET128" i="1" a="1"/>
  <c r="ET128" i="1"/>
  <c r="ES128" i="1" a="1"/>
  <c r="ES128" i="1"/>
  <c r="ER128" i="1" a="1"/>
  <c r="ER128" i="1"/>
  <c r="EQ128" i="1" a="1"/>
  <c r="EQ128" i="1"/>
  <c r="EP128" i="1" a="1"/>
  <c r="EP128" i="1"/>
  <c r="EO128" i="1" a="1"/>
  <c r="EO128" i="1"/>
  <c r="FQ127" i="1" a="1"/>
  <c r="FQ127" i="1"/>
  <c r="FP127" i="1" a="1"/>
  <c r="FP127" i="1"/>
  <c r="FO127" i="1" a="1"/>
  <c r="FO127" i="1"/>
  <c r="FN127" i="1" a="1"/>
  <c r="FN127" i="1"/>
  <c r="FM127" i="1" a="1"/>
  <c r="FM127" i="1"/>
  <c r="FL127" i="1" a="1"/>
  <c r="FL127" i="1"/>
  <c r="FK127" i="1" a="1"/>
  <c r="FK127" i="1"/>
  <c r="FJ127" i="1" a="1"/>
  <c r="FJ127" i="1"/>
  <c r="FI127" i="1" a="1"/>
  <c r="FI127" i="1"/>
  <c r="FH127" i="1" a="1"/>
  <c r="FH127" i="1"/>
  <c r="FG127" i="1" a="1"/>
  <c r="FG127" i="1"/>
  <c r="FF127" i="1" a="1"/>
  <c r="FF127" i="1"/>
  <c r="FE127" i="1" a="1"/>
  <c r="FE127" i="1"/>
  <c r="FD127" i="1" a="1"/>
  <c r="FD127" i="1"/>
  <c r="FC127" i="1" a="1"/>
  <c r="FC127" i="1"/>
  <c r="FB127" i="1" a="1"/>
  <c r="FB127" i="1"/>
  <c r="FA127" i="1" a="1"/>
  <c r="FA127" i="1"/>
  <c r="EZ127" i="1" a="1"/>
  <c r="EZ127" i="1"/>
  <c r="EY127" i="1" a="1"/>
  <c r="EY127" i="1"/>
  <c r="EX127" i="1" a="1"/>
  <c r="EX127" i="1"/>
  <c r="EW127" i="1" a="1"/>
  <c r="EW127" i="1"/>
  <c r="EV127" i="1" a="1"/>
  <c r="EV127" i="1"/>
  <c r="EU127" i="1" a="1"/>
  <c r="EU127" i="1"/>
  <c r="ET127" i="1" a="1"/>
  <c r="ET127" i="1"/>
  <c r="ES127" i="1" a="1"/>
  <c r="ES127" i="1"/>
  <c r="ER127" i="1" a="1"/>
  <c r="ER127" i="1"/>
  <c r="EQ127" i="1" a="1"/>
  <c r="EQ127" i="1"/>
  <c r="EP127" i="1" a="1"/>
  <c r="EP127" i="1"/>
  <c r="EO127" i="1" a="1"/>
  <c r="EO127" i="1"/>
  <c r="FQ126" i="1" a="1"/>
  <c r="FQ126" i="1"/>
  <c r="FP126" i="1" a="1"/>
  <c r="FP126" i="1"/>
  <c r="FO126" i="1" a="1"/>
  <c r="FO126" i="1"/>
  <c r="FN126" i="1" a="1"/>
  <c r="FN126" i="1"/>
  <c r="FM126" i="1" a="1"/>
  <c r="FM126" i="1"/>
  <c r="FL126" i="1" a="1"/>
  <c r="FL126" i="1"/>
  <c r="FK126" i="1" a="1"/>
  <c r="FK126" i="1"/>
  <c r="FJ126" i="1" a="1"/>
  <c r="FJ126" i="1"/>
  <c r="FI126" i="1" a="1"/>
  <c r="FI126" i="1"/>
  <c r="FH126" i="1" a="1"/>
  <c r="FH126" i="1"/>
  <c r="FG126" i="1" a="1"/>
  <c r="FG126" i="1"/>
  <c r="FF126" i="1" a="1"/>
  <c r="FF126" i="1"/>
  <c r="FE126" i="1" a="1"/>
  <c r="FE126" i="1"/>
  <c r="FD126" i="1" a="1"/>
  <c r="FD126" i="1"/>
  <c r="FC126" i="1" a="1"/>
  <c r="FC126" i="1"/>
  <c r="FB126" i="1" a="1"/>
  <c r="FB126" i="1"/>
  <c r="FA126" i="1" a="1"/>
  <c r="FA126" i="1"/>
  <c r="EZ126" i="1" a="1"/>
  <c r="EZ126" i="1"/>
  <c r="EY126" i="1" a="1"/>
  <c r="EY126" i="1"/>
  <c r="EX126" i="1" a="1"/>
  <c r="EX126" i="1"/>
  <c r="EW126" i="1" a="1"/>
  <c r="EW126" i="1"/>
  <c r="EV126" i="1" a="1"/>
  <c r="EV126" i="1"/>
  <c r="EU126" i="1" a="1"/>
  <c r="EU126" i="1"/>
  <c r="ET126" i="1" a="1"/>
  <c r="ET126" i="1"/>
  <c r="ES126" i="1" a="1"/>
  <c r="ES126" i="1"/>
  <c r="ER126" i="1" a="1"/>
  <c r="ER126" i="1"/>
  <c r="EQ126" i="1" a="1"/>
  <c r="EQ126" i="1"/>
  <c r="EO126" i="1" a="1"/>
  <c r="EO126" i="1"/>
  <c r="FQ125" i="1" a="1"/>
  <c r="FQ125" i="1"/>
  <c r="FP125" i="1" a="1"/>
  <c r="FP125" i="1"/>
  <c r="FO125" i="1" a="1"/>
  <c r="FO125" i="1"/>
  <c r="FN125" i="1" a="1"/>
  <c r="FN125" i="1"/>
  <c r="FM125" i="1" a="1"/>
  <c r="FM125" i="1"/>
  <c r="FL125" i="1" a="1"/>
  <c r="FL125" i="1"/>
  <c r="FK125" i="1" a="1"/>
  <c r="FK125" i="1"/>
  <c r="FJ125" i="1" a="1"/>
  <c r="FJ125" i="1"/>
  <c r="FI125" i="1" a="1"/>
  <c r="FI125" i="1"/>
  <c r="FH125" i="1" a="1"/>
  <c r="FH125" i="1"/>
  <c r="FG125" i="1" a="1"/>
  <c r="FG125" i="1"/>
  <c r="FF125" i="1" a="1"/>
  <c r="FF125" i="1"/>
  <c r="FE125" i="1" a="1"/>
  <c r="FE125" i="1"/>
  <c r="FD125" i="1" a="1"/>
  <c r="FD125" i="1"/>
  <c r="FC125" i="1" a="1"/>
  <c r="FC125" i="1"/>
  <c r="FB125" i="1" a="1"/>
  <c r="FB125" i="1"/>
  <c r="FA125" i="1" a="1"/>
  <c r="FA125" i="1"/>
  <c r="EZ125" i="1" a="1"/>
  <c r="EZ125" i="1"/>
  <c r="EY125" i="1" a="1"/>
  <c r="EY125" i="1"/>
  <c r="EX125" i="1" a="1"/>
  <c r="EX125" i="1"/>
  <c r="EW125" i="1" a="1"/>
  <c r="EW125" i="1"/>
  <c r="EV125" i="1" a="1"/>
  <c r="EV125" i="1"/>
  <c r="EU125" i="1" a="1"/>
  <c r="EU125" i="1"/>
  <c r="ET125" i="1" a="1"/>
  <c r="ET125" i="1"/>
  <c r="ES125" i="1" a="1"/>
  <c r="ES125" i="1"/>
  <c r="ER125" i="1" a="1"/>
  <c r="ER125" i="1"/>
  <c r="EQ125" i="1" a="1"/>
  <c r="EQ125" i="1"/>
  <c r="FQ124" i="1" a="1"/>
  <c r="FQ124" i="1"/>
  <c r="FP124" i="1" a="1"/>
  <c r="FP124" i="1"/>
  <c r="FO124" i="1" a="1"/>
  <c r="FO124" i="1"/>
  <c r="FN124" i="1" a="1"/>
  <c r="FN124" i="1"/>
  <c r="FM124" i="1" a="1"/>
  <c r="FM124" i="1"/>
  <c r="FL124" i="1" a="1"/>
  <c r="FL124" i="1"/>
  <c r="FK124" i="1" a="1"/>
  <c r="FK124" i="1"/>
  <c r="FJ124" i="1" a="1"/>
  <c r="FJ124" i="1"/>
  <c r="FI124" i="1" a="1"/>
  <c r="FI124" i="1"/>
  <c r="FH124" i="1" a="1"/>
  <c r="FH124" i="1"/>
  <c r="FG124" i="1" a="1"/>
  <c r="FG124" i="1"/>
  <c r="FF124" i="1" a="1"/>
  <c r="FF124" i="1"/>
  <c r="FE124" i="1" a="1"/>
  <c r="FE124" i="1"/>
  <c r="FD124" i="1" a="1"/>
  <c r="FD124" i="1"/>
  <c r="FC124" i="1" a="1"/>
  <c r="FC124" i="1"/>
  <c r="FB124" i="1" a="1"/>
  <c r="FB124" i="1"/>
  <c r="FA124" i="1" a="1"/>
  <c r="FA124" i="1"/>
  <c r="EZ124" i="1" a="1"/>
  <c r="EZ124" i="1"/>
  <c r="EY124" i="1" a="1"/>
  <c r="EY124" i="1"/>
  <c r="EX124" i="1" a="1"/>
  <c r="EX124" i="1"/>
  <c r="EW124" i="1" a="1"/>
  <c r="EW124" i="1"/>
  <c r="EV124" i="1" a="1"/>
  <c r="EV124" i="1"/>
  <c r="EU124" i="1" a="1"/>
  <c r="EU124" i="1"/>
  <c r="ET124" i="1" a="1"/>
  <c r="ET124" i="1"/>
  <c r="ES124" i="1" a="1"/>
  <c r="ES124" i="1"/>
  <c r="ER124" i="1" a="1"/>
  <c r="ER124" i="1"/>
  <c r="EQ124" i="1" a="1"/>
  <c r="EQ124" i="1"/>
  <c r="EP124" i="1" a="1"/>
  <c r="EP124" i="1"/>
  <c r="EO124" i="1" a="1"/>
  <c r="EO124" i="1"/>
  <c r="FQ123" i="1" a="1"/>
  <c r="FQ123" i="1"/>
  <c r="FP123" i="1" a="1"/>
  <c r="FP123" i="1"/>
  <c r="FO123" i="1" a="1"/>
  <c r="FO123" i="1"/>
  <c r="FN123" i="1" a="1"/>
  <c r="FN123" i="1"/>
  <c r="FM123" i="1" a="1"/>
  <c r="FM123" i="1"/>
  <c r="FL123" i="1" a="1"/>
  <c r="FL123" i="1"/>
  <c r="FK123" i="1" a="1"/>
  <c r="FK123" i="1"/>
  <c r="FJ123" i="1" a="1"/>
  <c r="FJ123" i="1"/>
  <c r="FI123" i="1" a="1"/>
  <c r="FI123" i="1"/>
  <c r="FH123" i="1" a="1"/>
  <c r="FH123" i="1"/>
  <c r="FG123" i="1" a="1"/>
  <c r="FG123" i="1"/>
  <c r="FF123" i="1" a="1"/>
  <c r="FF123" i="1"/>
  <c r="FE123" i="1" a="1"/>
  <c r="FE123" i="1"/>
  <c r="FD123" i="1" a="1"/>
  <c r="FD123" i="1"/>
  <c r="FC123" i="1" a="1"/>
  <c r="FC123" i="1"/>
  <c r="FB123" i="1" a="1"/>
  <c r="FB123" i="1"/>
  <c r="FA123" i="1" a="1"/>
  <c r="FA123" i="1"/>
  <c r="EZ123" i="1" a="1"/>
  <c r="EZ123" i="1"/>
  <c r="EY123" i="1" a="1"/>
  <c r="EY123" i="1"/>
  <c r="EX123" i="1" a="1"/>
  <c r="EX123" i="1"/>
  <c r="EW123" i="1" a="1"/>
  <c r="EW123" i="1"/>
  <c r="EV123" i="1" a="1"/>
  <c r="EV123" i="1"/>
  <c r="EU123" i="1" a="1"/>
  <c r="EU123" i="1"/>
  <c r="ET123" i="1" a="1"/>
  <c r="ET123" i="1"/>
  <c r="ES123" i="1" a="1"/>
  <c r="ES123" i="1"/>
  <c r="ER123" i="1" a="1"/>
  <c r="ER123" i="1"/>
  <c r="EQ123" i="1" a="1"/>
  <c r="EQ123" i="1"/>
  <c r="EP123" i="1" a="1"/>
  <c r="EP123" i="1"/>
  <c r="EO123" i="1" a="1"/>
  <c r="EO123" i="1"/>
  <c r="FQ122" i="1" a="1"/>
  <c r="FQ122" i="1"/>
  <c r="FP122" i="1" a="1"/>
  <c r="FP122" i="1"/>
  <c r="FO122" i="1" a="1"/>
  <c r="FO122" i="1"/>
  <c r="FN122" i="1" a="1"/>
  <c r="FN122" i="1"/>
  <c r="FM122" i="1" a="1"/>
  <c r="FM122" i="1"/>
  <c r="FL122" i="1" a="1"/>
  <c r="FL122" i="1"/>
  <c r="FK122" i="1" a="1"/>
  <c r="FK122" i="1"/>
  <c r="FJ122" i="1" a="1"/>
  <c r="FJ122" i="1"/>
  <c r="FI122" i="1" a="1"/>
  <c r="FI122" i="1"/>
  <c r="FH122" i="1" a="1"/>
  <c r="FH122" i="1"/>
  <c r="FG122" i="1" a="1"/>
  <c r="FG122" i="1"/>
  <c r="FF122" i="1" a="1"/>
  <c r="FF122" i="1"/>
  <c r="FE122" i="1" a="1"/>
  <c r="FE122" i="1"/>
  <c r="FD122" i="1" a="1"/>
  <c r="FD122" i="1"/>
  <c r="FC122" i="1" a="1"/>
  <c r="FC122" i="1"/>
  <c r="FB122" i="1" a="1"/>
  <c r="FB122" i="1"/>
  <c r="FA122" i="1" a="1"/>
  <c r="FA122" i="1"/>
  <c r="EZ122" i="1" a="1"/>
  <c r="EZ122" i="1"/>
  <c r="EY122" i="1" a="1"/>
  <c r="EY122" i="1"/>
  <c r="EX122" i="1" a="1"/>
  <c r="EX122" i="1"/>
  <c r="EW122" i="1" a="1"/>
  <c r="EW122" i="1"/>
  <c r="EV122" i="1" a="1"/>
  <c r="EV122" i="1"/>
  <c r="EU122" i="1" a="1"/>
  <c r="EU122" i="1"/>
  <c r="ET122" i="1" a="1"/>
  <c r="ET122" i="1"/>
  <c r="ES122" i="1" a="1"/>
  <c r="ES122" i="1"/>
  <c r="ER122" i="1" a="1"/>
  <c r="ER122" i="1"/>
  <c r="EQ122" i="1" a="1"/>
  <c r="EQ122" i="1"/>
  <c r="EP122" i="1" a="1"/>
  <c r="EP122" i="1"/>
  <c r="EO122" i="1" a="1"/>
  <c r="EO122" i="1"/>
  <c r="FQ121" i="1" a="1"/>
  <c r="FQ121" i="1"/>
  <c r="FP121" i="1" a="1"/>
  <c r="FP121" i="1"/>
  <c r="FO121" i="1" a="1"/>
  <c r="FO121" i="1"/>
  <c r="FN121" i="1" a="1"/>
  <c r="FN121" i="1"/>
  <c r="FM121" i="1" a="1"/>
  <c r="FM121" i="1"/>
  <c r="FL121" i="1" a="1"/>
  <c r="FL121" i="1"/>
  <c r="FK121" i="1" a="1"/>
  <c r="FK121" i="1"/>
  <c r="FJ121" i="1" a="1"/>
  <c r="FJ121" i="1"/>
  <c r="FI121" i="1" a="1"/>
  <c r="FI121" i="1"/>
  <c r="FH121" i="1" a="1"/>
  <c r="FH121" i="1"/>
  <c r="FG121" i="1" a="1"/>
  <c r="FG121" i="1"/>
  <c r="FF121" i="1" a="1"/>
  <c r="FF121" i="1"/>
  <c r="FE121" i="1" a="1"/>
  <c r="FE121" i="1"/>
  <c r="FD121" i="1" a="1"/>
  <c r="FD121" i="1"/>
  <c r="FC121" i="1" a="1"/>
  <c r="FC121" i="1"/>
  <c r="FB121" i="1" a="1"/>
  <c r="FB121" i="1"/>
  <c r="FA121" i="1" a="1"/>
  <c r="FA121" i="1"/>
  <c r="EZ121" i="1" a="1"/>
  <c r="EZ121" i="1"/>
  <c r="EY121" i="1" a="1"/>
  <c r="EY121" i="1"/>
  <c r="EX121" i="1" a="1"/>
  <c r="EX121" i="1"/>
  <c r="EW121" i="1" a="1"/>
  <c r="EW121" i="1"/>
  <c r="EV121" i="1" a="1"/>
  <c r="EV121" i="1"/>
  <c r="EU121" i="1" a="1"/>
  <c r="EU121" i="1"/>
  <c r="ET121" i="1" a="1"/>
  <c r="ET121" i="1"/>
  <c r="ES121" i="1" a="1"/>
  <c r="ES121" i="1"/>
  <c r="ER121" i="1" a="1"/>
  <c r="ER121" i="1"/>
  <c r="EQ121" i="1" a="1"/>
  <c r="EQ121" i="1"/>
  <c r="EP121" i="1" a="1"/>
  <c r="EP121" i="1"/>
  <c r="EO121" i="1" a="1"/>
  <c r="EO121" i="1"/>
  <c r="FQ120" i="1" a="1"/>
  <c r="FQ120" i="1"/>
  <c r="FP120" i="1" a="1"/>
  <c r="FP120" i="1"/>
  <c r="FO120" i="1" a="1"/>
  <c r="FO120" i="1"/>
  <c r="FN120" i="1" a="1"/>
  <c r="FN120" i="1"/>
  <c r="FM120" i="1" a="1"/>
  <c r="FM120" i="1"/>
  <c r="FL120" i="1" a="1"/>
  <c r="FL120" i="1"/>
  <c r="FK120" i="1" a="1"/>
  <c r="FK120" i="1"/>
  <c r="FJ120" i="1" a="1"/>
  <c r="FJ120" i="1"/>
  <c r="FI120" i="1" a="1"/>
  <c r="FI120" i="1"/>
  <c r="FH120" i="1" a="1"/>
  <c r="FH120" i="1"/>
  <c r="FG120" i="1" a="1"/>
  <c r="FG120" i="1"/>
  <c r="FF120" i="1" a="1"/>
  <c r="FF120" i="1"/>
  <c r="FE120" i="1" a="1"/>
  <c r="FE120" i="1"/>
  <c r="FD120" i="1" a="1"/>
  <c r="FD120" i="1"/>
  <c r="FC120" i="1" a="1"/>
  <c r="FC120" i="1"/>
  <c r="FB120" i="1" a="1"/>
  <c r="FB120" i="1"/>
  <c r="FA120" i="1" a="1"/>
  <c r="FA120" i="1"/>
  <c r="EZ120" i="1" a="1"/>
  <c r="EZ120" i="1"/>
  <c r="EY120" i="1" a="1"/>
  <c r="EY120" i="1"/>
  <c r="EX120" i="1" a="1"/>
  <c r="EX120" i="1"/>
  <c r="EW120" i="1" a="1"/>
  <c r="EW120" i="1"/>
  <c r="EV120" i="1" a="1"/>
  <c r="EV120" i="1"/>
  <c r="EU120" i="1" a="1"/>
  <c r="EU120" i="1"/>
  <c r="ET120" i="1" a="1"/>
  <c r="ET120" i="1"/>
  <c r="ES120" i="1" a="1"/>
  <c r="ES120" i="1"/>
  <c r="ER120" i="1" a="1"/>
  <c r="ER120" i="1"/>
  <c r="EQ120" i="1" a="1"/>
  <c r="EQ120" i="1"/>
  <c r="EP120" i="1" a="1"/>
  <c r="EP120" i="1"/>
  <c r="EO120" i="1" a="1"/>
  <c r="EO120" i="1"/>
  <c r="FQ119" i="1" a="1"/>
  <c r="FQ119" i="1"/>
  <c r="FP119" i="1" a="1"/>
  <c r="FP119" i="1"/>
  <c r="FO119" i="1" a="1"/>
  <c r="FO119" i="1"/>
  <c r="FN119" i="1" a="1"/>
  <c r="FN119" i="1"/>
  <c r="FM119" i="1" a="1"/>
  <c r="FM119" i="1"/>
  <c r="FL119" i="1" a="1"/>
  <c r="FL119" i="1"/>
  <c r="FK119" i="1" a="1"/>
  <c r="FK119" i="1"/>
  <c r="FJ119" i="1" a="1"/>
  <c r="FJ119" i="1"/>
  <c r="FI119" i="1" a="1"/>
  <c r="FI119" i="1"/>
  <c r="FH119" i="1" a="1"/>
  <c r="FH119" i="1"/>
  <c r="FG119" i="1" a="1"/>
  <c r="FG119" i="1"/>
  <c r="FF119" i="1" a="1"/>
  <c r="FF119" i="1"/>
  <c r="FE119" i="1" a="1"/>
  <c r="FE119" i="1"/>
  <c r="FD119" i="1" a="1"/>
  <c r="FD119" i="1"/>
  <c r="FC119" i="1" a="1"/>
  <c r="FC119" i="1"/>
  <c r="FB119" i="1" a="1"/>
  <c r="FB119" i="1"/>
  <c r="FA119" i="1" a="1"/>
  <c r="FA119" i="1"/>
  <c r="EZ119" i="1" a="1"/>
  <c r="EZ119" i="1"/>
  <c r="EY119" i="1" a="1"/>
  <c r="EY119" i="1"/>
  <c r="EX119" i="1" a="1"/>
  <c r="EX119" i="1"/>
  <c r="EW119" i="1" a="1"/>
  <c r="EW119" i="1"/>
  <c r="EV119" i="1" a="1"/>
  <c r="EV119" i="1"/>
  <c r="EU119" i="1" a="1"/>
  <c r="EU119" i="1"/>
  <c r="ET119" i="1" a="1"/>
  <c r="ET119" i="1"/>
  <c r="ES119" i="1" a="1"/>
  <c r="ES119" i="1"/>
  <c r="ER119" i="1" a="1"/>
  <c r="ER119" i="1"/>
  <c r="EQ119" i="1" a="1"/>
  <c r="EQ119" i="1"/>
  <c r="EP119" i="1" a="1"/>
  <c r="EP119" i="1"/>
  <c r="EO119" i="1" a="1"/>
  <c r="EO119" i="1"/>
  <c r="FQ118" i="1" a="1"/>
  <c r="FQ118" i="1"/>
  <c r="FP118" i="1" a="1"/>
  <c r="FP118" i="1"/>
  <c r="FO118" i="1" a="1"/>
  <c r="FO118" i="1"/>
  <c r="FN118" i="1" a="1"/>
  <c r="FN118" i="1"/>
  <c r="FM118" i="1" a="1"/>
  <c r="FM118" i="1"/>
  <c r="FL118" i="1" a="1"/>
  <c r="FL118" i="1"/>
  <c r="FK118" i="1" a="1"/>
  <c r="FK118" i="1"/>
  <c r="FJ118" i="1" a="1"/>
  <c r="FJ118" i="1"/>
  <c r="FI118" i="1" a="1"/>
  <c r="FI118" i="1"/>
  <c r="FH118" i="1" a="1"/>
  <c r="FH118" i="1"/>
  <c r="FG118" i="1" a="1"/>
  <c r="FG118" i="1"/>
  <c r="FF118" i="1" a="1"/>
  <c r="FF118" i="1"/>
  <c r="FE118" i="1" a="1"/>
  <c r="FE118" i="1"/>
  <c r="FD118" i="1" a="1"/>
  <c r="FD118" i="1"/>
  <c r="FC118" i="1" a="1"/>
  <c r="FC118" i="1"/>
  <c r="FB118" i="1" a="1"/>
  <c r="FB118" i="1"/>
  <c r="FA118" i="1" a="1"/>
  <c r="FA118" i="1"/>
  <c r="EZ118" i="1" a="1"/>
  <c r="EZ118" i="1"/>
  <c r="EY118" i="1" a="1"/>
  <c r="EY118" i="1"/>
  <c r="EX118" i="1" a="1"/>
  <c r="EX118" i="1"/>
  <c r="EW118" i="1" a="1"/>
  <c r="EW118" i="1"/>
  <c r="EV118" i="1" a="1"/>
  <c r="EV118" i="1"/>
  <c r="EU118" i="1" a="1"/>
  <c r="EU118" i="1"/>
  <c r="ET118" i="1" a="1"/>
  <c r="ET118" i="1"/>
  <c r="ES118" i="1" a="1"/>
  <c r="ES118" i="1"/>
  <c r="ER118" i="1" a="1"/>
  <c r="ER118" i="1"/>
  <c r="EQ118" i="1" a="1"/>
  <c r="EQ118" i="1"/>
  <c r="EP118" i="1" a="1"/>
  <c r="EP118" i="1"/>
  <c r="EO118" i="1" a="1"/>
  <c r="EO118" i="1"/>
  <c r="FQ117" i="1" a="1"/>
  <c r="FQ117" i="1"/>
  <c r="FP117" i="1" a="1"/>
  <c r="FP117" i="1"/>
  <c r="FO117" i="1" a="1"/>
  <c r="FO117" i="1"/>
  <c r="FN117" i="1" a="1"/>
  <c r="FN117" i="1"/>
  <c r="FM117" i="1" a="1"/>
  <c r="FM117" i="1"/>
  <c r="FL117" i="1" a="1"/>
  <c r="FL117" i="1"/>
  <c r="FK117" i="1" a="1"/>
  <c r="FK117" i="1"/>
  <c r="FJ117" i="1" a="1"/>
  <c r="FJ117" i="1"/>
  <c r="FI117" i="1" a="1"/>
  <c r="FI117" i="1"/>
  <c r="FH117" i="1" a="1"/>
  <c r="FH117" i="1"/>
  <c r="FG117" i="1" a="1"/>
  <c r="FG117" i="1"/>
  <c r="FF117" i="1" a="1"/>
  <c r="FF117" i="1"/>
  <c r="FE117" i="1" a="1"/>
  <c r="FE117" i="1"/>
  <c r="FD117" i="1" a="1"/>
  <c r="FD117" i="1"/>
  <c r="FC117" i="1" a="1"/>
  <c r="FC117" i="1"/>
  <c r="FB117" i="1" a="1"/>
  <c r="FB117" i="1"/>
  <c r="FA117" i="1" a="1"/>
  <c r="FA117" i="1"/>
  <c r="EZ117" i="1" a="1"/>
  <c r="EZ117" i="1"/>
  <c r="EY117" i="1" a="1"/>
  <c r="EY117" i="1"/>
  <c r="EX117" i="1" a="1"/>
  <c r="EX117" i="1"/>
  <c r="EW117" i="1" a="1"/>
  <c r="EW117" i="1"/>
  <c r="EV117" i="1" a="1"/>
  <c r="EV117" i="1"/>
  <c r="EU117" i="1" a="1"/>
  <c r="EU117" i="1"/>
  <c r="ET117" i="1" a="1"/>
  <c r="ET117" i="1"/>
  <c r="ES117" i="1" a="1"/>
  <c r="ES117" i="1"/>
  <c r="ER117" i="1" a="1"/>
  <c r="ER117" i="1"/>
  <c r="EQ117" i="1" a="1"/>
  <c r="EQ117" i="1"/>
  <c r="EP117" i="1" a="1"/>
  <c r="EP117" i="1"/>
  <c r="EO117" i="1" a="1"/>
  <c r="EO117" i="1"/>
  <c r="FQ116" i="1" a="1"/>
  <c r="FQ116" i="1"/>
  <c r="FP116" i="1" a="1"/>
  <c r="FP116" i="1"/>
  <c r="FO116" i="1" a="1"/>
  <c r="FO116" i="1"/>
  <c r="FN116" i="1" a="1"/>
  <c r="FN116" i="1"/>
  <c r="FM116" i="1" a="1"/>
  <c r="FM116" i="1"/>
  <c r="FL116" i="1" a="1"/>
  <c r="FL116" i="1"/>
  <c r="FK116" i="1" a="1"/>
  <c r="FK116" i="1"/>
  <c r="FJ116" i="1" a="1"/>
  <c r="FJ116" i="1"/>
  <c r="FI116" i="1" a="1"/>
  <c r="FI116" i="1"/>
  <c r="FH116" i="1" a="1"/>
  <c r="FH116" i="1"/>
  <c r="FG116" i="1" a="1"/>
  <c r="FG116" i="1"/>
  <c r="FF116" i="1" a="1"/>
  <c r="FF116" i="1"/>
  <c r="FE116" i="1" a="1"/>
  <c r="FE116" i="1"/>
  <c r="FD116" i="1" a="1"/>
  <c r="FD116" i="1"/>
  <c r="FC116" i="1" a="1"/>
  <c r="FC116" i="1"/>
  <c r="FB116" i="1" a="1"/>
  <c r="FB116" i="1"/>
  <c r="FA116" i="1" a="1"/>
  <c r="FA116" i="1"/>
  <c r="EZ116" i="1" a="1"/>
  <c r="EZ116" i="1"/>
  <c r="EY116" i="1" a="1"/>
  <c r="EY116" i="1"/>
  <c r="EX116" i="1" a="1"/>
  <c r="EX116" i="1"/>
  <c r="EW116" i="1" a="1"/>
  <c r="EW116" i="1"/>
  <c r="EV116" i="1" a="1"/>
  <c r="EV116" i="1"/>
  <c r="EU116" i="1" a="1"/>
  <c r="EU116" i="1"/>
  <c r="ET116" i="1" a="1"/>
  <c r="ET116" i="1"/>
  <c r="ES116" i="1" a="1"/>
  <c r="ES116" i="1"/>
  <c r="ER116" i="1" a="1"/>
  <c r="ER116" i="1"/>
  <c r="EQ116" i="1" a="1"/>
  <c r="EQ116" i="1"/>
  <c r="FQ115" i="1" a="1"/>
  <c r="FQ115" i="1"/>
  <c r="FP115" i="1" a="1"/>
  <c r="FP115" i="1"/>
  <c r="FO115" i="1" a="1"/>
  <c r="FO115" i="1"/>
  <c r="FN115" i="1" a="1"/>
  <c r="FN115" i="1"/>
  <c r="FM115" i="1" a="1"/>
  <c r="FM115" i="1"/>
  <c r="FL115" i="1" a="1"/>
  <c r="FL115" i="1"/>
  <c r="FK115" i="1" a="1"/>
  <c r="FK115" i="1"/>
  <c r="FJ115" i="1" a="1"/>
  <c r="FJ115" i="1"/>
  <c r="FI115" i="1" a="1"/>
  <c r="FI115" i="1"/>
  <c r="FH115" i="1" a="1"/>
  <c r="FH115" i="1"/>
  <c r="FG115" i="1" a="1"/>
  <c r="FG115" i="1"/>
  <c r="FF115" i="1" a="1"/>
  <c r="FF115" i="1"/>
  <c r="FE115" i="1" a="1"/>
  <c r="FE115" i="1"/>
  <c r="FD115" i="1" a="1"/>
  <c r="FD115" i="1"/>
  <c r="FC115" i="1" a="1"/>
  <c r="FC115" i="1"/>
  <c r="FB115" i="1" a="1"/>
  <c r="FB115" i="1"/>
  <c r="FA115" i="1" a="1"/>
  <c r="FA115" i="1"/>
  <c r="EZ115" i="1" a="1"/>
  <c r="EZ115" i="1"/>
  <c r="EY115" i="1" a="1"/>
  <c r="EY115" i="1"/>
  <c r="EX115" i="1" a="1"/>
  <c r="EX115" i="1"/>
  <c r="EW115" i="1" a="1"/>
  <c r="EW115" i="1"/>
  <c r="EV115" i="1" a="1"/>
  <c r="EV115" i="1"/>
  <c r="EU115" i="1" a="1"/>
  <c r="EU115" i="1"/>
  <c r="ET115" i="1" a="1"/>
  <c r="ET115" i="1"/>
  <c r="ES115" i="1" a="1"/>
  <c r="ES115" i="1"/>
  <c r="ER115" i="1" a="1"/>
  <c r="ER115" i="1"/>
  <c r="FQ114" i="1" a="1"/>
  <c r="FQ114" i="1"/>
  <c r="FP114" i="1" a="1"/>
  <c r="FP114" i="1"/>
  <c r="FO114" i="1" a="1"/>
  <c r="FO114" i="1"/>
  <c r="FN114" i="1" a="1"/>
  <c r="FN114" i="1"/>
  <c r="FM114" i="1" a="1"/>
  <c r="FM114" i="1"/>
  <c r="FL114" i="1" a="1"/>
  <c r="FL114" i="1"/>
  <c r="FK114" i="1" a="1"/>
  <c r="FK114" i="1"/>
  <c r="FJ114" i="1" a="1"/>
  <c r="FJ114" i="1"/>
  <c r="FI114" i="1" a="1"/>
  <c r="FI114" i="1"/>
  <c r="FH114" i="1" a="1"/>
  <c r="FH114" i="1"/>
  <c r="FG114" i="1" a="1"/>
  <c r="FG114" i="1"/>
  <c r="FF114" i="1" a="1"/>
  <c r="FF114" i="1"/>
  <c r="FE114" i="1" a="1"/>
  <c r="FE114" i="1"/>
  <c r="FD114" i="1" a="1"/>
  <c r="FD114" i="1"/>
  <c r="FC114" i="1" a="1"/>
  <c r="FC114" i="1"/>
  <c r="FB114" i="1" a="1"/>
  <c r="FB114" i="1"/>
  <c r="FA114" i="1" a="1"/>
  <c r="FA114" i="1"/>
  <c r="EZ114" i="1" a="1"/>
  <c r="EZ114" i="1"/>
  <c r="EY114" i="1" a="1"/>
  <c r="EY114" i="1"/>
  <c r="EX114" i="1" a="1"/>
  <c r="EX114" i="1"/>
  <c r="EW114" i="1" a="1"/>
  <c r="EW114" i="1"/>
  <c r="EV114" i="1" a="1"/>
  <c r="EV114" i="1"/>
  <c r="EU114" i="1" a="1"/>
  <c r="EU114" i="1"/>
  <c r="ET114" i="1" a="1"/>
  <c r="ET114" i="1"/>
  <c r="ES114" i="1" a="1"/>
  <c r="ES114" i="1"/>
  <c r="ER114" i="1" a="1"/>
  <c r="ER114" i="1"/>
  <c r="EQ114" i="1" a="1"/>
  <c r="EQ114" i="1"/>
  <c r="EP114" i="1" a="1"/>
  <c r="EP114" i="1"/>
  <c r="EO114" i="1" a="1"/>
  <c r="EO114" i="1"/>
  <c r="FQ113" i="1" a="1"/>
  <c r="FQ113" i="1"/>
  <c r="FP113" i="1" a="1"/>
  <c r="FP113" i="1"/>
  <c r="FO113" i="1" a="1"/>
  <c r="FO113" i="1"/>
  <c r="FN113" i="1" a="1"/>
  <c r="FN113" i="1"/>
  <c r="FM113" i="1" a="1"/>
  <c r="FM113" i="1"/>
  <c r="FL113" i="1" a="1"/>
  <c r="FL113" i="1"/>
  <c r="FK113" i="1" a="1"/>
  <c r="FK113" i="1"/>
  <c r="FJ113" i="1" a="1"/>
  <c r="FJ113" i="1"/>
  <c r="FI113" i="1" a="1"/>
  <c r="FI113" i="1"/>
  <c r="FH113" i="1" a="1"/>
  <c r="FH113" i="1"/>
  <c r="FG113" i="1" a="1"/>
  <c r="FG113" i="1"/>
  <c r="FF113" i="1" a="1"/>
  <c r="FF113" i="1"/>
  <c r="FE113" i="1" a="1"/>
  <c r="FE113" i="1"/>
  <c r="FD113" i="1" a="1"/>
  <c r="FD113" i="1"/>
  <c r="FC113" i="1" a="1"/>
  <c r="FC113" i="1"/>
  <c r="FB113" i="1" a="1"/>
  <c r="FB113" i="1"/>
  <c r="FA113" i="1" a="1"/>
  <c r="FA113" i="1"/>
  <c r="EZ113" i="1" a="1"/>
  <c r="EZ113" i="1"/>
  <c r="EY113" i="1" a="1"/>
  <c r="EY113" i="1"/>
  <c r="EX113" i="1" a="1"/>
  <c r="EX113" i="1"/>
  <c r="EW113" i="1" a="1"/>
  <c r="EW113" i="1"/>
  <c r="EV113" i="1" a="1"/>
  <c r="EV113" i="1"/>
  <c r="EU113" i="1" a="1"/>
  <c r="EU113" i="1"/>
  <c r="ET113" i="1" a="1"/>
  <c r="ET113" i="1"/>
  <c r="ES113" i="1" a="1"/>
  <c r="ES113" i="1"/>
  <c r="ER113" i="1" a="1"/>
  <c r="ER113" i="1"/>
  <c r="EQ113" i="1" a="1"/>
  <c r="EQ113" i="1"/>
  <c r="FQ112" i="1" a="1"/>
  <c r="FQ112" i="1"/>
  <c r="FP112" i="1" a="1"/>
  <c r="FP112" i="1"/>
  <c r="FO112" i="1" a="1"/>
  <c r="FO112" i="1"/>
  <c r="FN112" i="1" a="1"/>
  <c r="FN112" i="1"/>
  <c r="FM112" i="1" a="1"/>
  <c r="FM112" i="1"/>
  <c r="FL112" i="1" a="1"/>
  <c r="FL112" i="1"/>
  <c r="FK112" i="1" a="1"/>
  <c r="FK112" i="1"/>
  <c r="FJ112" i="1" a="1"/>
  <c r="FJ112" i="1"/>
  <c r="FI112" i="1" a="1"/>
  <c r="FI112" i="1"/>
  <c r="FH112" i="1" a="1"/>
  <c r="FH112" i="1"/>
  <c r="FG112" i="1" a="1"/>
  <c r="FG112" i="1"/>
  <c r="FF112" i="1" a="1"/>
  <c r="FF112" i="1"/>
  <c r="FE112" i="1" a="1"/>
  <c r="FE112" i="1"/>
  <c r="FD112" i="1" a="1"/>
  <c r="FD112" i="1"/>
  <c r="FC112" i="1" a="1"/>
  <c r="FC112" i="1"/>
  <c r="FB112" i="1" a="1"/>
  <c r="FB112" i="1"/>
  <c r="FA112" i="1" a="1"/>
  <c r="FA112" i="1"/>
  <c r="EZ112" i="1" a="1"/>
  <c r="EZ112" i="1"/>
  <c r="EY112" i="1" a="1"/>
  <c r="EY112" i="1"/>
  <c r="EX112" i="1" a="1"/>
  <c r="EX112" i="1"/>
  <c r="EW112" i="1" a="1"/>
  <c r="EW112" i="1"/>
  <c r="EV112" i="1" a="1"/>
  <c r="EV112" i="1"/>
  <c r="EU112" i="1" a="1"/>
  <c r="EU112" i="1"/>
  <c r="ET112" i="1" a="1"/>
  <c r="ET112" i="1"/>
  <c r="ES112" i="1" a="1"/>
  <c r="ES112" i="1"/>
  <c r="ER112" i="1" a="1"/>
  <c r="ER112" i="1"/>
  <c r="EQ112" i="1" a="1"/>
  <c r="EQ112" i="1"/>
  <c r="EP112" i="1" a="1"/>
  <c r="EP112" i="1"/>
  <c r="EO112" i="1" a="1"/>
  <c r="EO112" i="1"/>
  <c r="FQ111" i="1" a="1"/>
  <c r="FQ111" i="1"/>
  <c r="FP111" i="1" a="1"/>
  <c r="FP111" i="1"/>
  <c r="FO111" i="1" a="1"/>
  <c r="FO111" i="1"/>
  <c r="FN111" i="1" a="1"/>
  <c r="FN111" i="1"/>
  <c r="FM111" i="1" a="1"/>
  <c r="FM111" i="1"/>
  <c r="FL111" i="1" a="1"/>
  <c r="FL111" i="1"/>
  <c r="FK111" i="1" a="1"/>
  <c r="FK111" i="1"/>
  <c r="FJ111" i="1" a="1"/>
  <c r="FJ111" i="1"/>
  <c r="FI111" i="1" a="1"/>
  <c r="FI111" i="1"/>
  <c r="FH111" i="1" a="1"/>
  <c r="FH111" i="1"/>
  <c r="FG111" i="1" a="1"/>
  <c r="FG111" i="1"/>
  <c r="FF111" i="1" a="1"/>
  <c r="FF111" i="1"/>
  <c r="FE111" i="1" a="1"/>
  <c r="FE111" i="1"/>
  <c r="FD111" i="1" a="1"/>
  <c r="FD111" i="1"/>
  <c r="FC111" i="1" a="1"/>
  <c r="FC111" i="1"/>
  <c r="FB111" i="1" a="1"/>
  <c r="FB111" i="1"/>
  <c r="FA111" i="1" a="1"/>
  <c r="FA111" i="1"/>
  <c r="EZ111" i="1" a="1"/>
  <c r="EZ111" i="1"/>
  <c r="EY111" i="1" a="1"/>
  <c r="EY111" i="1"/>
  <c r="EX111" i="1" a="1"/>
  <c r="EX111" i="1"/>
  <c r="EW111" i="1" a="1"/>
  <c r="EW111" i="1"/>
  <c r="EV111" i="1" a="1"/>
  <c r="EV111" i="1"/>
  <c r="EU111" i="1" a="1"/>
  <c r="EU111" i="1"/>
  <c r="ET111" i="1" a="1"/>
  <c r="ET111" i="1"/>
  <c r="ES111" i="1" a="1"/>
  <c r="ES111" i="1"/>
  <c r="ER111" i="1" a="1"/>
  <c r="ER111" i="1"/>
  <c r="EQ111" i="1" a="1"/>
  <c r="EQ111" i="1"/>
  <c r="EP111" i="1" a="1"/>
  <c r="EP111" i="1"/>
  <c r="EO111" i="1" a="1"/>
  <c r="EO111" i="1"/>
  <c r="FQ110" i="1" a="1"/>
  <c r="FQ110" i="1"/>
  <c r="FP110" i="1" a="1"/>
  <c r="FP110" i="1"/>
  <c r="FO110" i="1" a="1"/>
  <c r="FO110" i="1"/>
  <c r="FN110" i="1" a="1"/>
  <c r="FN110" i="1"/>
  <c r="FM110" i="1" a="1"/>
  <c r="FM110" i="1"/>
  <c r="FL110" i="1" a="1"/>
  <c r="FL110" i="1"/>
  <c r="FK110" i="1" a="1"/>
  <c r="FK110" i="1"/>
  <c r="FJ110" i="1" a="1"/>
  <c r="FJ110" i="1"/>
  <c r="FI110" i="1" a="1"/>
  <c r="FI110" i="1"/>
  <c r="FH110" i="1" a="1"/>
  <c r="FH110" i="1"/>
  <c r="FG110" i="1" a="1"/>
  <c r="FG110" i="1"/>
  <c r="FF110" i="1" a="1"/>
  <c r="FF110" i="1"/>
  <c r="FE110" i="1" a="1"/>
  <c r="FE110" i="1"/>
  <c r="FD110" i="1" a="1"/>
  <c r="FD110" i="1"/>
  <c r="FC110" i="1" a="1"/>
  <c r="FC110" i="1"/>
  <c r="FB110" i="1" a="1"/>
  <c r="FB110" i="1"/>
  <c r="FA110" i="1" a="1"/>
  <c r="FA110" i="1"/>
  <c r="EZ110" i="1" a="1"/>
  <c r="EZ110" i="1"/>
  <c r="EY110" i="1" a="1"/>
  <c r="EY110" i="1"/>
  <c r="EX110" i="1" a="1"/>
  <c r="EX110" i="1"/>
  <c r="EW110" i="1" a="1"/>
  <c r="EW110" i="1"/>
  <c r="EV110" i="1" a="1"/>
  <c r="EV110" i="1"/>
  <c r="EU110" i="1" a="1"/>
  <c r="EU110" i="1"/>
  <c r="ET110" i="1" a="1"/>
  <c r="ET110" i="1"/>
  <c r="ES110" i="1" a="1"/>
  <c r="ES110" i="1"/>
  <c r="ER110" i="1" a="1"/>
  <c r="ER110" i="1"/>
  <c r="EQ110" i="1" a="1"/>
  <c r="EQ110" i="1"/>
  <c r="FQ109" i="1" a="1"/>
  <c r="FQ109" i="1"/>
  <c r="FP109" i="1" a="1"/>
  <c r="FP109" i="1"/>
  <c r="FO109" i="1" a="1"/>
  <c r="FO109" i="1"/>
  <c r="FN109" i="1" a="1"/>
  <c r="FN109" i="1"/>
  <c r="FM109" i="1" a="1"/>
  <c r="FM109" i="1"/>
  <c r="FL109" i="1" a="1"/>
  <c r="FL109" i="1"/>
  <c r="FK109" i="1" a="1"/>
  <c r="FK109" i="1"/>
  <c r="FJ109" i="1" a="1"/>
  <c r="FJ109" i="1"/>
  <c r="FI109" i="1" a="1"/>
  <c r="FI109" i="1"/>
  <c r="FH109" i="1" a="1"/>
  <c r="FH109" i="1"/>
  <c r="FG109" i="1" a="1"/>
  <c r="FG109" i="1"/>
  <c r="FF109" i="1" a="1"/>
  <c r="FF109" i="1"/>
  <c r="FE109" i="1" a="1"/>
  <c r="FE109" i="1"/>
  <c r="FD109" i="1" a="1"/>
  <c r="FD109" i="1"/>
  <c r="FC109" i="1" a="1"/>
  <c r="FC109" i="1"/>
  <c r="FB109" i="1" a="1"/>
  <c r="FB109" i="1"/>
  <c r="FA109" i="1" a="1"/>
  <c r="FA109" i="1"/>
  <c r="EZ109" i="1" a="1"/>
  <c r="EZ109" i="1"/>
  <c r="EY109" i="1" a="1"/>
  <c r="EY109" i="1"/>
  <c r="EX109" i="1" a="1"/>
  <c r="EX109" i="1"/>
  <c r="EW109" i="1" a="1"/>
  <c r="EW109" i="1"/>
  <c r="EV109" i="1" a="1"/>
  <c r="EV109" i="1"/>
  <c r="EU109" i="1" a="1"/>
  <c r="EU109" i="1"/>
  <c r="ET109" i="1" a="1"/>
  <c r="ET109" i="1"/>
  <c r="ES109" i="1" a="1"/>
  <c r="ES109" i="1"/>
  <c r="ER109" i="1" a="1"/>
  <c r="ER109" i="1"/>
  <c r="EQ109" i="1" a="1"/>
  <c r="EQ109" i="1"/>
  <c r="EP109" i="1" a="1"/>
  <c r="EP109" i="1"/>
  <c r="EO109" i="1" a="1"/>
  <c r="EO109" i="1"/>
  <c r="FQ108" i="1" a="1"/>
  <c r="FQ108" i="1"/>
  <c r="FP108" i="1" a="1"/>
  <c r="FP108" i="1"/>
  <c r="FO108" i="1" a="1"/>
  <c r="FO108" i="1"/>
  <c r="FN108" i="1" a="1"/>
  <c r="FN108" i="1"/>
  <c r="FM108" i="1" a="1"/>
  <c r="FM108" i="1"/>
  <c r="FL108" i="1" a="1"/>
  <c r="FL108" i="1"/>
  <c r="FK108" i="1" a="1"/>
  <c r="FK108" i="1"/>
  <c r="FJ108" i="1" a="1"/>
  <c r="FJ108" i="1"/>
  <c r="FI108" i="1" a="1"/>
  <c r="FI108" i="1"/>
  <c r="FH108" i="1" a="1"/>
  <c r="FH108" i="1"/>
  <c r="FG108" i="1" a="1"/>
  <c r="FG108" i="1"/>
  <c r="FF108" i="1" a="1"/>
  <c r="FF108" i="1"/>
  <c r="FE108" i="1" a="1"/>
  <c r="FE108" i="1"/>
  <c r="FD108" i="1" a="1"/>
  <c r="FD108" i="1"/>
  <c r="FC108" i="1" a="1"/>
  <c r="FC108" i="1"/>
  <c r="FB108" i="1" a="1"/>
  <c r="FB108" i="1"/>
  <c r="FA108" i="1" a="1"/>
  <c r="FA108" i="1"/>
  <c r="EZ108" i="1" a="1"/>
  <c r="EZ108" i="1"/>
  <c r="EY108" i="1" a="1"/>
  <c r="EY108" i="1"/>
  <c r="EX108" i="1" a="1"/>
  <c r="EX108" i="1"/>
  <c r="EW108" i="1" a="1"/>
  <c r="EW108" i="1"/>
  <c r="EV108" i="1" a="1"/>
  <c r="EV108" i="1"/>
  <c r="EU108" i="1" a="1"/>
  <c r="EU108" i="1"/>
  <c r="ET108" i="1" a="1"/>
  <c r="ET108" i="1"/>
  <c r="ES108" i="1" a="1"/>
  <c r="ES108" i="1"/>
  <c r="ER108" i="1" a="1"/>
  <c r="ER108" i="1"/>
  <c r="EQ108" i="1" a="1"/>
  <c r="EQ108" i="1"/>
  <c r="EP108" i="1" a="1"/>
  <c r="EP108" i="1"/>
  <c r="EO108" i="1" a="1"/>
  <c r="EO108" i="1"/>
  <c r="FQ107" i="1" a="1"/>
  <c r="FQ107" i="1"/>
  <c r="FP107" i="1" a="1"/>
  <c r="FP107" i="1"/>
  <c r="FO107" i="1" a="1"/>
  <c r="FO107" i="1"/>
  <c r="FN107" i="1" a="1"/>
  <c r="FN107" i="1"/>
  <c r="FM107" i="1" a="1"/>
  <c r="FM107" i="1"/>
  <c r="FL107" i="1" a="1"/>
  <c r="FL107" i="1"/>
  <c r="FK107" i="1" a="1"/>
  <c r="FK107" i="1"/>
  <c r="FJ107" i="1" a="1"/>
  <c r="FJ107" i="1"/>
  <c r="FI107" i="1" a="1"/>
  <c r="FI107" i="1"/>
  <c r="FH107" i="1" a="1"/>
  <c r="FH107" i="1"/>
  <c r="FG107" i="1" a="1"/>
  <c r="FG107" i="1"/>
  <c r="FF107" i="1" a="1"/>
  <c r="FF107" i="1"/>
  <c r="FE107" i="1" a="1"/>
  <c r="FE107" i="1"/>
  <c r="FD107" i="1" a="1"/>
  <c r="FD107" i="1"/>
  <c r="FC107" i="1" a="1"/>
  <c r="FC107" i="1"/>
  <c r="FB107" i="1" a="1"/>
  <c r="FB107" i="1"/>
  <c r="FA107" i="1" a="1"/>
  <c r="FA107" i="1"/>
  <c r="EZ107" i="1" a="1"/>
  <c r="EZ107" i="1"/>
  <c r="EY107" i="1" a="1"/>
  <c r="EY107" i="1"/>
  <c r="EX107" i="1" a="1"/>
  <c r="EX107" i="1"/>
  <c r="EW107" i="1" a="1"/>
  <c r="EW107" i="1"/>
  <c r="EV107" i="1" a="1"/>
  <c r="EV107" i="1"/>
  <c r="EU107" i="1" a="1"/>
  <c r="EU107" i="1"/>
  <c r="ET107" i="1" a="1"/>
  <c r="ET107" i="1"/>
  <c r="ES107" i="1" a="1"/>
  <c r="ES107" i="1"/>
  <c r="ER107" i="1" a="1"/>
  <c r="ER107" i="1"/>
  <c r="EQ107" i="1" a="1"/>
  <c r="EQ107" i="1"/>
  <c r="EP107" i="1" a="1"/>
  <c r="EP107" i="1"/>
  <c r="EO107" i="1" a="1"/>
  <c r="EO107" i="1"/>
  <c r="FQ106" i="1" a="1"/>
  <c r="FQ106" i="1"/>
  <c r="FP106" i="1" a="1"/>
  <c r="FP106" i="1"/>
  <c r="FO106" i="1" a="1"/>
  <c r="FO106" i="1"/>
  <c r="FN106" i="1" a="1"/>
  <c r="FN106" i="1"/>
  <c r="FM106" i="1" a="1"/>
  <c r="FM106" i="1"/>
  <c r="FL106" i="1" a="1"/>
  <c r="FL106" i="1"/>
  <c r="FK106" i="1" a="1"/>
  <c r="FK106" i="1"/>
  <c r="FJ106" i="1" a="1"/>
  <c r="FJ106" i="1"/>
  <c r="FI106" i="1" a="1"/>
  <c r="FI106" i="1"/>
  <c r="FH106" i="1" a="1"/>
  <c r="FH106" i="1"/>
  <c r="FG106" i="1" a="1"/>
  <c r="FG106" i="1"/>
  <c r="FF106" i="1" a="1"/>
  <c r="FF106" i="1"/>
  <c r="FE106" i="1" a="1"/>
  <c r="FE106" i="1"/>
  <c r="FD106" i="1" a="1"/>
  <c r="FD106" i="1"/>
  <c r="FC106" i="1" a="1"/>
  <c r="FC106" i="1"/>
  <c r="FB106" i="1" a="1"/>
  <c r="FB106" i="1"/>
  <c r="FA106" i="1" a="1"/>
  <c r="FA106" i="1"/>
  <c r="EZ106" i="1" a="1"/>
  <c r="EZ106" i="1"/>
  <c r="EY106" i="1" a="1"/>
  <c r="EY106" i="1"/>
  <c r="EX106" i="1" a="1"/>
  <c r="EX106" i="1"/>
  <c r="EW106" i="1" a="1"/>
  <c r="EW106" i="1"/>
  <c r="EV106" i="1" a="1"/>
  <c r="EV106" i="1"/>
  <c r="EU106" i="1" a="1"/>
  <c r="EU106" i="1"/>
  <c r="ET106" i="1" a="1"/>
  <c r="ET106" i="1"/>
  <c r="ES106" i="1" a="1"/>
  <c r="ES106" i="1"/>
  <c r="ER106" i="1" a="1"/>
  <c r="ER106" i="1"/>
  <c r="EQ106" i="1" a="1"/>
  <c r="EQ106" i="1"/>
  <c r="EP106" i="1" a="1"/>
  <c r="EP106" i="1"/>
  <c r="EO106" i="1" a="1"/>
  <c r="EO106" i="1"/>
  <c r="FQ105" i="1" a="1"/>
  <c r="FQ105" i="1"/>
  <c r="FP105" i="1" a="1"/>
  <c r="FP105" i="1"/>
  <c r="FO105" i="1" a="1"/>
  <c r="FO105" i="1"/>
  <c r="FN105" i="1" a="1"/>
  <c r="FN105" i="1"/>
  <c r="FM105" i="1" a="1"/>
  <c r="FM105" i="1"/>
  <c r="FL105" i="1" a="1"/>
  <c r="FL105" i="1"/>
  <c r="FK105" i="1" a="1"/>
  <c r="FK105" i="1"/>
  <c r="FJ105" i="1" a="1"/>
  <c r="FJ105" i="1"/>
  <c r="FI105" i="1" a="1"/>
  <c r="FI105" i="1"/>
  <c r="FH105" i="1" a="1"/>
  <c r="FH105" i="1"/>
  <c r="FG105" i="1" a="1"/>
  <c r="FG105" i="1"/>
  <c r="FF105" i="1" a="1"/>
  <c r="FF105" i="1"/>
  <c r="FE105" i="1" a="1"/>
  <c r="FE105" i="1"/>
  <c r="FD105" i="1" a="1"/>
  <c r="FD105" i="1"/>
  <c r="FC105" i="1" a="1"/>
  <c r="FC105" i="1"/>
  <c r="FB105" i="1" a="1"/>
  <c r="FB105" i="1"/>
  <c r="FA105" i="1" a="1"/>
  <c r="FA105" i="1"/>
  <c r="EZ105" i="1" a="1"/>
  <c r="EZ105" i="1"/>
  <c r="EY105" i="1" a="1"/>
  <c r="EY105" i="1"/>
  <c r="EX105" i="1" a="1"/>
  <c r="EX105" i="1"/>
  <c r="EW105" i="1" a="1"/>
  <c r="EW105" i="1"/>
  <c r="EV105" i="1" a="1"/>
  <c r="EV105" i="1"/>
  <c r="EU105" i="1" a="1"/>
  <c r="EU105" i="1"/>
  <c r="ET105" i="1" a="1"/>
  <c r="ET105" i="1"/>
  <c r="ES105" i="1" a="1"/>
  <c r="ES105" i="1"/>
  <c r="ER105" i="1" a="1"/>
  <c r="ER105" i="1"/>
  <c r="EQ105" i="1" a="1"/>
  <c r="EQ105" i="1"/>
  <c r="EP105" i="1" a="1"/>
  <c r="EP105" i="1"/>
  <c r="EO105" i="1" a="1"/>
  <c r="EO105" i="1"/>
  <c r="FQ104" i="1" a="1"/>
  <c r="FQ104" i="1"/>
  <c r="FP104" i="1" a="1"/>
  <c r="FP104" i="1"/>
  <c r="FO104" i="1" a="1"/>
  <c r="FO104" i="1"/>
  <c r="FN104" i="1" a="1"/>
  <c r="FN104" i="1"/>
  <c r="FM104" i="1" a="1"/>
  <c r="FM104" i="1"/>
  <c r="FL104" i="1" a="1"/>
  <c r="FL104" i="1"/>
  <c r="FK104" i="1" a="1"/>
  <c r="FK104" i="1"/>
  <c r="FJ104" i="1" a="1"/>
  <c r="FJ104" i="1"/>
  <c r="FI104" i="1" a="1"/>
  <c r="FI104" i="1"/>
  <c r="FH104" i="1" a="1"/>
  <c r="FH104" i="1"/>
  <c r="FG104" i="1" a="1"/>
  <c r="FG104" i="1"/>
  <c r="FF104" i="1" a="1"/>
  <c r="FF104" i="1"/>
  <c r="FE104" i="1" a="1"/>
  <c r="FE104" i="1"/>
  <c r="FD104" i="1" a="1"/>
  <c r="FD104" i="1"/>
  <c r="FC104" i="1" a="1"/>
  <c r="FC104" i="1"/>
  <c r="FB104" i="1" a="1"/>
  <c r="FB104" i="1"/>
  <c r="FA104" i="1" a="1"/>
  <c r="FA104" i="1"/>
  <c r="EZ104" i="1" a="1"/>
  <c r="EZ104" i="1"/>
  <c r="EY104" i="1" a="1"/>
  <c r="EY104" i="1"/>
  <c r="EX104" i="1" a="1"/>
  <c r="EX104" i="1"/>
  <c r="EW104" i="1" a="1"/>
  <c r="EW104" i="1"/>
  <c r="EV104" i="1" a="1"/>
  <c r="EV104" i="1"/>
  <c r="EU104" i="1" a="1"/>
  <c r="EU104" i="1"/>
  <c r="ET104" i="1" a="1"/>
  <c r="ET104" i="1"/>
  <c r="ES104" i="1" a="1"/>
  <c r="ES104" i="1"/>
  <c r="ER104" i="1" a="1"/>
  <c r="ER104" i="1"/>
  <c r="EQ104" i="1" a="1"/>
  <c r="EQ104" i="1"/>
  <c r="EP104" i="1" a="1"/>
  <c r="EP104" i="1"/>
  <c r="EO104" i="1" a="1"/>
  <c r="EO104" i="1"/>
  <c r="FQ103" i="1" a="1"/>
  <c r="FQ103" i="1"/>
  <c r="FP103" i="1" a="1"/>
  <c r="FP103" i="1"/>
  <c r="FO103" i="1" a="1"/>
  <c r="FO103" i="1"/>
  <c r="FN103" i="1" a="1"/>
  <c r="FN103" i="1"/>
  <c r="FM103" i="1" a="1"/>
  <c r="FM103" i="1"/>
  <c r="FL103" i="1" a="1"/>
  <c r="FL103" i="1"/>
  <c r="FK103" i="1" a="1"/>
  <c r="FK103" i="1"/>
  <c r="FJ103" i="1" a="1"/>
  <c r="FJ103" i="1"/>
  <c r="FI103" i="1" a="1"/>
  <c r="FI103" i="1"/>
  <c r="FH103" i="1" a="1"/>
  <c r="FH103" i="1"/>
  <c r="FG103" i="1" a="1"/>
  <c r="FG103" i="1"/>
  <c r="FF103" i="1" a="1"/>
  <c r="FF103" i="1"/>
  <c r="FE103" i="1" a="1"/>
  <c r="FE103" i="1"/>
  <c r="FD103" i="1" a="1"/>
  <c r="FD103" i="1"/>
  <c r="FC103" i="1" a="1"/>
  <c r="FC103" i="1"/>
  <c r="FB103" i="1" a="1"/>
  <c r="FB103" i="1"/>
  <c r="FA103" i="1" a="1"/>
  <c r="FA103" i="1"/>
  <c r="EZ103" i="1" a="1"/>
  <c r="EZ103" i="1"/>
  <c r="EY103" i="1" a="1"/>
  <c r="EY103" i="1"/>
  <c r="EX103" i="1" a="1"/>
  <c r="EX103" i="1"/>
  <c r="EW103" i="1" a="1"/>
  <c r="EW103" i="1"/>
  <c r="EV103" i="1" a="1"/>
  <c r="EV103" i="1"/>
  <c r="EU103" i="1" a="1"/>
  <c r="EU103" i="1"/>
  <c r="ET103" i="1" a="1"/>
  <c r="ET103" i="1"/>
  <c r="ES103" i="1" a="1"/>
  <c r="ES103" i="1"/>
  <c r="ER103" i="1" a="1"/>
  <c r="ER103" i="1"/>
  <c r="EQ103" i="1" a="1"/>
  <c r="EQ103" i="1"/>
  <c r="EP103" i="1" a="1"/>
  <c r="EP103" i="1"/>
  <c r="EO103" i="1" a="1"/>
  <c r="EO103" i="1"/>
  <c r="FQ102" i="1" a="1"/>
  <c r="FQ102" i="1"/>
  <c r="FP102" i="1" a="1"/>
  <c r="FP102" i="1"/>
  <c r="FO102" i="1" a="1"/>
  <c r="FO102" i="1"/>
  <c r="FN102" i="1" a="1"/>
  <c r="FN102" i="1"/>
  <c r="FM102" i="1" a="1"/>
  <c r="FM102" i="1"/>
  <c r="FL102" i="1" a="1"/>
  <c r="FL102" i="1"/>
  <c r="FK102" i="1" a="1"/>
  <c r="FK102" i="1"/>
  <c r="FJ102" i="1" a="1"/>
  <c r="FJ102" i="1"/>
  <c r="FI102" i="1" a="1"/>
  <c r="FI102" i="1"/>
  <c r="FH102" i="1" a="1"/>
  <c r="FH102" i="1"/>
  <c r="FG102" i="1" a="1"/>
  <c r="FG102" i="1"/>
  <c r="FF102" i="1" a="1"/>
  <c r="FF102" i="1"/>
  <c r="FE102" i="1" a="1"/>
  <c r="FE102" i="1"/>
  <c r="FD102" i="1" a="1"/>
  <c r="FD102" i="1"/>
  <c r="FC102" i="1" a="1"/>
  <c r="FC102" i="1"/>
  <c r="FB102" i="1" a="1"/>
  <c r="FB102" i="1"/>
  <c r="FA102" i="1" a="1"/>
  <c r="FA102" i="1"/>
  <c r="EZ102" i="1" a="1"/>
  <c r="EZ102" i="1"/>
  <c r="EY102" i="1" a="1"/>
  <c r="EY102" i="1"/>
  <c r="EX102" i="1" a="1"/>
  <c r="EX102" i="1"/>
  <c r="EW102" i="1" a="1"/>
  <c r="EW102" i="1"/>
  <c r="EV102" i="1" a="1"/>
  <c r="EV102" i="1"/>
  <c r="EU102" i="1" a="1"/>
  <c r="EU102" i="1"/>
  <c r="ET102" i="1" a="1"/>
  <c r="ET102" i="1"/>
  <c r="ES102" i="1" a="1"/>
  <c r="ES102" i="1"/>
  <c r="ER102" i="1" a="1"/>
  <c r="ER102" i="1"/>
  <c r="EQ102" i="1" a="1"/>
  <c r="EQ102" i="1"/>
  <c r="EP102" i="1" a="1"/>
  <c r="EP102" i="1"/>
  <c r="EO102" i="1" a="1"/>
  <c r="EO102" i="1"/>
  <c r="FQ101" i="1" a="1"/>
  <c r="FQ101" i="1"/>
  <c r="FP101" i="1" a="1"/>
  <c r="FP101" i="1"/>
  <c r="FO101" i="1" a="1"/>
  <c r="FO101" i="1"/>
  <c r="FN101" i="1" a="1"/>
  <c r="FN101" i="1"/>
  <c r="FM101" i="1" a="1"/>
  <c r="FM101" i="1"/>
  <c r="FL101" i="1" a="1"/>
  <c r="FL101" i="1"/>
  <c r="FK101" i="1" a="1"/>
  <c r="FK101" i="1"/>
  <c r="FJ101" i="1" a="1"/>
  <c r="FJ101" i="1"/>
  <c r="FI101" i="1" a="1"/>
  <c r="FI101" i="1"/>
  <c r="FH101" i="1" a="1"/>
  <c r="FH101" i="1"/>
  <c r="FG101" i="1" a="1"/>
  <c r="FG101" i="1"/>
  <c r="FF101" i="1" a="1"/>
  <c r="FF101" i="1"/>
  <c r="FE101" i="1" a="1"/>
  <c r="FE101" i="1"/>
  <c r="FD101" i="1" a="1"/>
  <c r="FD101" i="1"/>
  <c r="FC101" i="1" a="1"/>
  <c r="FC101" i="1"/>
  <c r="FB101" i="1" a="1"/>
  <c r="FB101" i="1"/>
  <c r="FA101" i="1" a="1"/>
  <c r="FA101" i="1"/>
  <c r="EZ101" i="1" a="1"/>
  <c r="EZ101" i="1"/>
  <c r="EY101" i="1" a="1"/>
  <c r="EY101" i="1"/>
  <c r="EX101" i="1" a="1"/>
  <c r="EX101" i="1"/>
  <c r="EW101" i="1" a="1"/>
  <c r="EW101" i="1"/>
  <c r="EV101" i="1" a="1"/>
  <c r="EV101" i="1"/>
  <c r="EU101" i="1" a="1"/>
  <c r="EU101" i="1"/>
  <c r="ET101" i="1" a="1"/>
  <c r="ET101" i="1"/>
  <c r="ES101" i="1" a="1"/>
  <c r="ES101" i="1"/>
  <c r="ER101" i="1" a="1"/>
  <c r="ER101" i="1"/>
  <c r="EQ101" i="1" a="1"/>
  <c r="EQ101" i="1"/>
  <c r="EP101" i="1" a="1"/>
  <c r="EP101" i="1"/>
  <c r="EO101" i="1" a="1"/>
  <c r="EO101" i="1"/>
  <c r="FQ100" i="1" a="1"/>
  <c r="FQ100" i="1"/>
  <c r="FP100" i="1" a="1"/>
  <c r="FP100" i="1"/>
  <c r="FO100" i="1" a="1"/>
  <c r="FO100" i="1"/>
  <c r="FN100" i="1" a="1"/>
  <c r="FN100" i="1"/>
  <c r="FM100" i="1" a="1"/>
  <c r="FM100" i="1"/>
  <c r="FL100" i="1" a="1"/>
  <c r="FL100" i="1"/>
  <c r="FK100" i="1" a="1"/>
  <c r="FK100" i="1"/>
  <c r="FJ100" i="1" a="1"/>
  <c r="FJ100" i="1"/>
  <c r="FI100" i="1" a="1"/>
  <c r="FI100" i="1"/>
  <c r="FH100" i="1" a="1"/>
  <c r="FH100" i="1"/>
  <c r="FG100" i="1" a="1"/>
  <c r="FG100" i="1"/>
  <c r="FF100" i="1" a="1"/>
  <c r="FF100" i="1"/>
  <c r="FE100" i="1" a="1"/>
  <c r="FE100" i="1"/>
  <c r="FD100" i="1" a="1"/>
  <c r="FD100" i="1"/>
  <c r="FC100" i="1" a="1"/>
  <c r="FC100" i="1"/>
  <c r="FB100" i="1" a="1"/>
  <c r="FB100" i="1"/>
  <c r="FA100" i="1" a="1"/>
  <c r="FA100" i="1"/>
  <c r="EZ100" i="1" a="1"/>
  <c r="EZ100" i="1"/>
  <c r="EY100" i="1" a="1"/>
  <c r="EY100" i="1"/>
  <c r="EX100" i="1" a="1"/>
  <c r="EX100" i="1"/>
  <c r="EW100" i="1" a="1"/>
  <c r="EW100" i="1"/>
  <c r="EV100" i="1" a="1"/>
  <c r="EV100" i="1"/>
  <c r="EU100" i="1" a="1"/>
  <c r="EU100" i="1"/>
  <c r="ET100" i="1" a="1"/>
  <c r="ET100" i="1"/>
  <c r="ES100" i="1" a="1"/>
  <c r="ES100" i="1"/>
  <c r="ER100" i="1" a="1"/>
  <c r="ER100" i="1"/>
  <c r="EQ100" i="1" a="1"/>
  <c r="EQ100" i="1"/>
  <c r="EP100" i="1" a="1"/>
  <c r="EP100" i="1"/>
  <c r="EO100" i="1" a="1"/>
  <c r="EO100" i="1"/>
  <c r="FQ99" i="1" a="1"/>
  <c r="FQ99" i="1"/>
  <c r="FP99" i="1" a="1"/>
  <c r="FP99" i="1"/>
  <c r="FO99" i="1" a="1"/>
  <c r="FO99" i="1"/>
  <c r="FN99" i="1" a="1"/>
  <c r="FN99" i="1"/>
  <c r="FM99" i="1" a="1"/>
  <c r="FM99" i="1"/>
  <c r="FL99" i="1" a="1"/>
  <c r="FL99" i="1"/>
  <c r="FK99" i="1" a="1"/>
  <c r="FK99" i="1"/>
  <c r="FJ99" i="1" a="1"/>
  <c r="FJ99" i="1"/>
  <c r="FI99" i="1" a="1"/>
  <c r="FI99" i="1"/>
  <c r="FH99" i="1" a="1"/>
  <c r="FH99" i="1"/>
  <c r="FG99" i="1" a="1"/>
  <c r="FG99" i="1"/>
  <c r="FF99" i="1" a="1"/>
  <c r="FF99" i="1"/>
  <c r="FE99" i="1" a="1"/>
  <c r="FE99" i="1"/>
  <c r="FD99" i="1" a="1"/>
  <c r="FD99" i="1"/>
  <c r="FC99" i="1" a="1"/>
  <c r="FC99" i="1"/>
  <c r="FB99" i="1" a="1"/>
  <c r="FB99" i="1"/>
  <c r="FA99" i="1" a="1"/>
  <c r="FA99" i="1"/>
  <c r="EZ99" i="1" a="1"/>
  <c r="EZ99" i="1"/>
  <c r="EY99" i="1" a="1"/>
  <c r="EY99" i="1"/>
  <c r="EX99" i="1" a="1"/>
  <c r="EX99" i="1"/>
  <c r="EW99" i="1" a="1"/>
  <c r="EW99" i="1"/>
  <c r="EV99" i="1" a="1"/>
  <c r="EV99" i="1"/>
  <c r="EU99" i="1" a="1"/>
  <c r="EU99" i="1"/>
  <c r="ET99" i="1" a="1"/>
  <c r="ET99" i="1"/>
  <c r="ES99" i="1" a="1"/>
  <c r="ES99" i="1"/>
  <c r="ER99" i="1" a="1"/>
  <c r="ER99" i="1"/>
  <c r="EQ99" i="1" a="1"/>
  <c r="EQ99" i="1"/>
  <c r="EP99" i="1" a="1"/>
  <c r="EP99" i="1"/>
  <c r="EO99" i="1" a="1"/>
  <c r="EO99" i="1"/>
  <c r="FQ98" i="1" a="1"/>
  <c r="FQ98" i="1"/>
  <c r="FP98" i="1" a="1"/>
  <c r="FP98" i="1"/>
  <c r="FO98" i="1" a="1"/>
  <c r="FO98" i="1"/>
  <c r="FN98" i="1" a="1"/>
  <c r="FN98" i="1"/>
  <c r="FM98" i="1" a="1"/>
  <c r="FM98" i="1"/>
  <c r="FL98" i="1" a="1"/>
  <c r="FL98" i="1"/>
  <c r="FK98" i="1" a="1"/>
  <c r="FK98" i="1"/>
  <c r="FJ98" i="1" a="1"/>
  <c r="FJ98" i="1"/>
  <c r="FI98" i="1" a="1"/>
  <c r="FI98" i="1"/>
  <c r="FH98" i="1" a="1"/>
  <c r="FH98" i="1"/>
  <c r="FG98" i="1" a="1"/>
  <c r="FG98" i="1"/>
  <c r="FF98" i="1" a="1"/>
  <c r="FF98" i="1"/>
  <c r="FE98" i="1" a="1"/>
  <c r="FE98" i="1"/>
  <c r="FD98" i="1" a="1"/>
  <c r="FD98" i="1"/>
  <c r="FC98" i="1" a="1"/>
  <c r="FC98" i="1"/>
  <c r="FB98" i="1" a="1"/>
  <c r="FB98" i="1"/>
  <c r="FA98" i="1" a="1"/>
  <c r="FA98" i="1"/>
  <c r="EZ98" i="1" a="1"/>
  <c r="EZ98" i="1"/>
  <c r="EY98" i="1" a="1"/>
  <c r="EY98" i="1"/>
  <c r="EX98" i="1" a="1"/>
  <c r="EX98" i="1"/>
  <c r="EW98" i="1" a="1"/>
  <c r="EW98" i="1"/>
  <c r="EV98" i="1" a="1"/>
  <c r="EV98" i="1"/>
  <c r="EU98" i="1" a="1"/>
  <c r="EU98" i="1"/>
  <c r="ET98" i="1" a="1"/>
  <c r="ET98" i="1"/>
  <c r="ES98" i="1" a="1"/>
  <c r="ES98" i="1"/>
  <c r="ER98" i="1" a="1"/>
  <c r="ER98" i="1"/>
  <c r="EQ98" i="1" a="1"/>
  <c r="EQ98" i="1"/>
  <c r="EP98" i="1" a="1"/>
  <c r="EP98" i="1"/>
  <c r="EO98" i="1" a="1"/>
  <c r="EO98" i="1"/>
  <c r="FQ97" i="1" a="1"/>
  <c r="FQ97" i="1"/>
  <c r="FP97" i="1" a="1"/>
  <c r="FP97" i="1"/>
  <c r="FO97" i="1" a="1"/>
  <c r="FO97" i="1"/>
  <c r="FN97" i="1" a="1"/>
  <c r="FN97" i="1"/>
  <c r="FM97" i="1" a="1"/>
  <c r="FM97" i="1"/>
  <c r="FL97" i="1" a="1"/>
  <c r="FL97" i="1"/>
  <c r="FK97" i="1" a="1"/>
  <c r="FK97" i="1"/>
  <c r="FJ97" i="1" a="1"/>
  <c r="FJ97" i="1"/>
  <c r="FI97" i="1" a="1"/>
  <c r="FI97" i="1"/>
  <c r="FH97" i="1" a="1"/>
  <c r="FH97" i="1"/>
  <c r="FG97" i="1" a="1"/>
  <c r="FG97" i="1"/>
  <c r="FF97" i="1" a="1"/>
  <c r="FF97" i="1"/>
  <c r="FE97" i="1" a="1"/>
  <c r="FE97" i="1"/>
  <c r="FD97" i="1" a="1"/>
  <c r="FD97" i="1"/>
  <c r="FC97" i="1" a="1"/>
  <c r="FC97" i="1"/>
  <c r="FB97" i="1" a="1"/>
  <c r="FB97" i="1"/>
  <c r="FA97" i="1" a="1"/>
  <c r="FA97" i="1"/>
  <c r="EZ97" i="1" a="1"/>
  <c r="EZ97" i="1"/>
  <c r="EY97" i="1" a="1"/>
  <c r="EY97" i="1"/>
  <c r="EX97" i="1" a="1"/>
  <c r="EX97" i="1"/>
  <c r="EW97" i="1" a="1"/>
  <c r="EW97" i="1"/>
  <c r="EV97" i="1" a="1"/>
  <c r="EV97" i="1"/>
  <c r="EU97" i="1" a="1"/>
  <c r="EU97" i="1"/>
  <c r="ET97" i="1" a="1"/>
  <c r="ET97" i="1"/>
  <c r="ES97" i="1" a="1"/>
  <c r="ES97" i="1"/>
  <c r="ER97" i="1" a="1"/>
  <c r="ER97" i="1"/>
  <c r="EQ97" i="1" a="1"/>
  <c r="EQ97" i="1"/>
  <c r="EP97" i="1" a="1"/>
  <c r="EP97" i="1"/>
  <c r="EO97" i="1" a="1"/>
  <c r="EO97" i="1"/>
  <c r="FQ96" i="1" a="1"/>
  <c r="FQ96" i="1"/>
  <c r="FP96" i="1" a="1"/>
  <c r="FP96" i="1"/>
  <c r="FO96" i="1" a="1"/>
  <c r="FO96" i="1"/>
  <c r="FN96" i="1" a="1"/>
  <c r="FN96" i="1"/>
  <c r="FM96" i="1" a="1"/>
  <c r="FM96" i="1"/>
  <c r="FL96" i="1" a="1"/>
  <c r="FL96" i="1"/>
  <c r="FK96" i="1" a="1"/>
  <c r="FK96" i="1"/>
  <c r="FJ96" i="1" a="1"/>
  <c r="FJ96" i="1"/>
  <c r="FI96" i="1" a="1"/>
  <c r="FI96" i="1"/>
  <c r="FH96" i="1" a="1"/>
  <c r="FH96" i="1"/>
  <c r="FG96" i="1" a="1"/>
  <c r="FG96" i="1"/>
  <c r="FF96" i="1" a="1"/>
  <c r="FF96" i="1"/>
  <c r="FE96" i="1" a="1"/>
  <c r="FE96" i="1"/>
  <c r="FD96" i="1" a="1"/>
  <c r="FD96" i="1"/>
  <c r="FC96" i="1" a="1"/>
  <c r="FC96" i="1"/>
  <c r="FB96" i="1" a="1"/>
  <c r="FB96" i="1"/>
  <c r="FA96" i="1" a="1"/>
  <c r="FA96" i="1"/>
  <c r="EZ96" i="1" a="1"/>
  <c r="EZ96" i="1"/>
  <c r="EY96" i="1" a="1"/>
  <c r="EY96" i="1"/>
  <c r="EX96" i="1" a="1"/>
  <c r="EX96" i="1"/>
  <c r="EW96" i="1" a="1"/>
  <c r="EW96" i="1"/>
  <c r="EV96" i="1" a="1"/>
  <c r="EV96" i="1"/>
  <c r="EU96" i="1" a="1"/>
  <c r="EU96" i="1"/>
  <c r="ET96" i="1" a="1"/>
  <c r="ET96" i="1"/>
  <c r="ES96" i="1" a="1"/>
  <c r="ES96" i="1"/>
  <c r="ER96" i="1" a="1"/>
  <c r="ER96" i="1"/>
  <c r="EQ96" i="1" a="1"/>
  <c r="EQ96" i="1"/>
  <c r="EP96" i="1" a="1"/>
  <c r="EP96" i="1"/>
  <c r="EO96" i="1" a="1"/>
  <c r="EO96" i="1"/>
  <c r="FQ95" i="1" a="1"/>
  <c r="FQ95" i="1"/>
  <c r="FP95" i="1" a="1"/>
  <c r="FP95" i="1"/>
  <c r="FO95" i="1" a="1"/>
  <c r="FO95" i="1"/>
  <c r="FN95" i="1" a="1"/>
  <c r="FN95" i="1"/>
  <c r="FM95" i="1" a="1"/>
  <c r="FM95" i="1"/>
  <c r="FL95" i="1" a="1"/>
  <c r="FL95" i="1"/>
  <c r="FK95" i="1" a="1"/>
  <c r="FK95" i="1"/>
  <c r="FJ95" i="1" a="1"/>
  <c r="FJ95" i="1"/>
  <c r="FI95" i="1" a="1"/>
  <c r="FI95" i="1"/>
  <c r="FH95" i="1" a="1"/>
  <c r="FH95" i="1"/>
  <c r="FG95" i="1" a="1"/>
  <c r="FG95" i="1"/>
  <c r="FF95" i="1" a="1"/>
  <c r="FF95" i="1"/>
  <c r="FE95" i="1" a="1"/>
  <c r="FE95" i="1"/>
  <c r="FD95" i="1" a="1"/>
  <c r="FD95" i="1"/>
  <c r="FC95" i="1" a="1"/>
  <c r="FC95" i="1"/>
  <c r="FB95" i="1" a="1"/>
  <c r="FB95" i="1"/>
  <c r="FA95" i="1" a="1"/>
  <c r="FA95" i="1"/>
  <c r="EZ95" i="1" a="1"/>
  <c r="EZ95" i="1"/>
  <c r="EY95" i="1" a="1"/>
  <c r="EY95" i="1"/>
  <c r="EX95" i="1" a="1"/>
  <c r="EX95" i="1"/>
  <c r="EW95" i="1" a="1"/>
  <c r="EW95" i="1"/>
  <c r="EV95" i="1" a="1"/>
  <c r="EV95" i="1"/>
  <c r="EU95" i="1" a="1"/>
  <c r="EU95" i="1"/>
  <c r="ET95" i="1" a="1"/>
  <c r="ET95" i="1"/>
  <c r="ES95" i="1" a="1"/>
  <c r="ES95" i="1"/>
  <c r="ER95" i="1" a="1"/>
  <c r="ER95" i="1"/>
  <c r="EQ95" i="1" a="1"/>
  <c r="EQ95" i="1"/>
  <c r="EO95" i="1" a="1"/>
  <c r="EO95" i="1"/>
  <c r="FQ94" i="1" a="1"/>
  <c r="FQ94" i="1"/>
  <c r="FP94" i="1" a="1"/>
  <c r="FP94" i="1"/>
  <c r="FO94" i="1" a="1"/>
  <c r="FO94" i="1"/>
  <c r="FN94" i="1" a="1"/>
  <c r="FN94" i="1"/>
  <c r="FM94" i="1" a="1"/>
  <c r="FM94" i="1"/>
  <c r="FL94" i="1" a="1"/>
  <c r="FL94" i="1"/>
  <c r="FK94" i="1" a="1"/>
  <c r="FK94" i="1"/>
  <c r="FJ94" i="1" a="1"/>
  <c r="FJ94" i="1"/>
  <c r="FI94" i="1" a="1"/>
  <c r="FI94" i="1"/>
  <c r="FH94" i="1" a="1"/>
  <c r="FH94" i="1"/>
  <c r="FG94" i="1" a="1"/>
  <c r="FG94" i="1"/>
  <c r="FF94" i="1" a="1"/>
  <c r="FF94" i="1"/>
  <c r="FE94" i="1" a="1"/>
  <c r="FE94" i="1"/>
  <c r="FD94" i="1" a="1"/>
  <c r="FD94" i="1"/>
  <c r="FC94" i="1" a="1"/>
  <c r="FC94" i="1"/>
  <c r="FB94" i="1" a="1"/>
  <c r="FB94" i="1"/>
  <c r="FA94" i="1" a="1"/>
  <c r="FA94" i="1"/>
  <c r="EZ94" i="1" a="1"/>
  <c r="EZ94" i="1"/>
  <c r="EY94" i="1" a="1"/>
  <c r="EY94" i="1"/>
  <c r="EX94" i="1" a="1"/>
  <c r="EX94" i="1"/>
  <c r="EW94" i="1" a="1"/>
  <c r="EW94" i="1"/>
  <c r="EV94" i="1" a="1"/>
  <c r="EV94" i="1"/>
  <c r="EU94" i="1" a="1"/>
  <c r="EU94" i="1"/>
  <c r="ET94" i="1" a="1"/>
  <c r="ET94" i="1"/>
  <c r="ES94" i="1" a="1"/>
  <c r="ES94" i="1"/>
  <c r="ER94" i="1" a="1"/>
  <c r="ER94" i="1"/>
  <c r="EQ94" i="1" a="1"/>
  <c r="EQ94" i="1"/>
  <c r="EP94" i="1" a="1"/>
  <c r="EP94" i="1"/>
  <c r="EO94" i="1" a="1"/>
  <c r="EO94" i="1"/>
  <c r="FQ93" i="1" a="1"/>
  <c r="FQ93" i="1"/>
  <c r="FP93" i="1" a="1"/>
  <c r="FP93" i="1"/>
  <c r="FO93" i="1" a="1"/>
  <c r="FO93" i="1"/>
  <c r="FN93" i="1" a="1"/>
  <c r="FN93" i="1"/>
  <c r="FM93" i="1" a="1"/>
  <c r="FM93" i="1"/>
  <c r="FL93" i="1" a="1"/>
  <c r="FL93" i="1"/>
  <c r="FK93" i="1" a="1"/>
  <c r="FK93" i="1"/>
  <c r="FJ93" i="1" a="1"/>
  <c r="FJ93" i="1"/>
  <c r="FI93" i="1" a="1"/>
  <c r="FI93" i="1"/>
  <c r="FH93" i="1" a="1"/>
  <c r="FH93" i="1"/>
  <c r="FG93" i="1" a="1"/>
  <c r="FG93" i="1"/>
  <c r="FF93" i="1" a="1"/>
  <c r="FF93" i="1"/>
  <c r="FE93" i="1" a="1"/>
  <c r="FE93" i="1"/>
  <c r="FD93" i="1" a="1"/>
  <c r="FD93" i="1"/>
  <c r="FC93" i="1" a="1"/>
  <c r="FC93" i="1"/>
  <c r="FB93" i="1" a="1"/>
  <c r="FB93" i="1"/>
  <c r="FA93" i="1" a="1"/>
  <c r="FA93" i="1"/>
  <c r="EZ93" i="1" a="1"/>
  <c r="EZ93" i="1"/>
  <c r="EY93" i="1" a="1"/>
  <c r="EY93" i="1"/>
  <c r="EX93" i="1" a="1"/>
  <c r="EX93" i="1"/>
  <c r="EW93" i="1" a="1"/>
  <c r="EW93" i="1"/>
  <c r="EV93" i="1" a="1"/>
  <c r="EV93" i="1"/>
  <c r="EU93" i="1" a="1"/>
  <c r="EU93" i="1"/>
  <c r="ET93" i="1" a="1"/>
  <c r="ET93" i="1"/>
  <c r="ES93" i="1" a="1"/>
  <c r="ES93" i="1"/>
  <c r="ER93" i="1" a="1"/>
  <c r="ER93" i="1"/>
  <c r="EQ93" i="1" a="1"/>
  <c r="EQ93" i="1"/>
  <c r="EP93" i="1" a="1"/>
  <c r="EP93" i="1"/>
  <c r="EO93" i="1" a="1"/>
  <c r="EO93" i="1"/>
  <c r="FQ92" i="1" a="1"/>
  <c r="FQ92" i="1"/>
  <c r="FP92" i="1" a="1"/>
  <c r="FP92" i="1"/>
  <c r="FO92" i="1" a="1"/>
  <c r="FO92" i="1"/>
  <c r="FN92" i="1" a="1"/>
  <c r="FN92" i="1"/>
  <c r="FM92" i="1" a="1"/>
  <c r="FM92" i="1"/>
  <c r="FL92" i="1" a="1"/>
  <c r="FL92" i="1"/>
  <c r="FK92" i="1" a="1"/>
  <c r="FK92" i="1"/>
  <c r="FJ92" i="1" a="1"/>
  <c r="FJ92" i="1"/>
  <c r="FI92" i="1" a="1"/>
  <c r="FI92" i="1"/>
  <c r="FH92" i="1" a="1"/>
  <c r="FH92" i="1"/>
  <c r="FG92" i="1" a="1"/>
  <c r="FG92" i="1"/>
  <c r="FF92" i="1" a="1"/>
  <c r="FF92" i="1"/>
  <c r="FE92" i="1" a="1"/>
  <c r="FE92" i="1"/>
  <c r="FD92" i="1" a="1"/>
  <c r="FD92" i="1"/>
  <c r="FC92" i="1" a="1"/>
  <c r="FC92" i="1"/>
  <c r="FB92" i="1" a="1"/>
  <c r="FB92" i="1"/>
  <c r="FA92" i="1" a="1"/>
  <c r="FA92" i="1"/>
  <c r="EZ92" i="1" a="1"/>
  <c r="EZ92" i="1"/>
  <c r="EY92" i="1" a="1"/>
  <c r="EY92" i="1"/>
  <c r="EX92" i="1" a="1"/>
  <c r="EX92" i="1"/>
  <c r="EW92" i="1" a="1"/>
  <c r="EW92" i="1"/>
  <c r="EV92" i="1" a="1"/>
  <c r="EV92" i="1"/>
  <c r="EU92" i="1" a="1"/>
  <c r="EU92" i="1"/>
  <c r="ET92" i="1" a="1"/>
  <c r="ET92" i="1"/>
  <c r="ES92" i="1" a="1"/>
  <c r="ES92" i="1"/>
  <c r="ER92" i="1" a="1"/>
  <c r="ER92" i="1"/>
  <c r="EQ92" i="1" a="1"/>
  <c r="EQ92" i="1"/>
  <c r="EP92" i="1" a="1"/>
  <c r="EP92" i="1"/>
  <c r="EO92" i="1" a="1"/>
  <c r="EO92" i="1"/>
  <c r="FQ91" i="1" a="1"/>
  <c r="FQ91" i="1"/>
  <c r="FP91" i="1" a="1"/>
  <c r="FP91" i="1"/>
  <c r="FO91" i="1" a="1"/>
  <c r="FO91" i="1"/>
  <c r="FN91" i="1" a="1"/>
  <c r="FN91" i="1"/>
  <c r="FM91" i="1" a="1"/>
  <c r="FM91" i="1"/>
  <c r="FL91" i="1" a="1"/>
  <c r="FL91" i="1"/>
  <c r="FK91" i="1" a="1"/>
  <c r="FK91" i="1"/>
  <c r="FJ91" i="1" a="1"/>
  <c r="FJ91" i="1"/>
  <c r="FI91" i="1" a="1"/>
  <c r="FI91" i="1"/>
  <c r="FH91" i="1" a="1"/>
  <c r="FH91" i="1"/>
  <c r="FG91" i="1" a="1"/>
  <c r="FG91" i="1"/>
  <c r="FF91" i="1" a="1"/>
  <c r="FF91" i="1"/>
  <c r="FE91" i="1" a="1"/>
  <c r="FE91" i="1"/>
  <c r="FD91" i="1" a="1"/>
  <c r="FD91" i="1"/>
  <c r="FC91" i="1" a="1"/>
  <c r="FC91" i="1"/>
  <c r="FB91" i="1" a="1"/>
  <c r="FB91" i="1"/>
  <c r="FA91" i="1" a="1"/>
  <c r="FA91" i="1"/>
  <c r="EZ91" i="1" a="1"/>
  <c r="EZ91" i="1"/>
  <c r="EY91" i="1" a="1"/>
  <c r="EY91" i="1"/>
  <c r="EX91" i="1" a="1"/>
  <c r="EX91" i="1"/>
  <c r="EW91" i="1" a="1"/>
  <c r="EW91" i="1"/>
  <c r="EV91" i="1" a="1"/>
  <c r="EV91" i="1"/>
  <c r="EU91" i="1" a="1"/>
  <c r="EU91" i="1"/>
  <c r="ET91" i="1" a="1"/>
  <c r="ET91" i="1"/>
  <c r="ES91" i="1" a="1"/>
  <c r="ES91" i="1"/>
  <c r="ER91" i="1" a="1"/>
  <c r="ER91" i="1"/>
  <c r="EQ91" i="1" a="1"/>
  <c r="EQ91" i="1"/>
  <c r="EP91" i="1" a="1"/>
  <c r="EP91" i="1"/>
  <c r="FQ90" i="1" a="1"/>
  <c r="FQ90" i="1"/>
  <c r="FP90" i="1" a="1"/>
  <c r="FP90" i="1"/>
  <c r="FO90" i="1" a="1"/>
  <c r="FO90" i="1"/>
  <c r="FN90" i="1" a="1"/>
  <c r="FN90" i="1"/>
  <c r="FM90" i="1" a="1"/>
  <c r="FM90" i="1"/>
  <c r="FL90" i="1" a="1"/>
  <c r="FL90" i="1"/>
  <c r="FK90" i="1" a="1"/>
  <c r="FK90" i="1"/>
  <c r="FJ90" i="1" a="1"/>
  <c r="FJ90" i="1"/>
  <c r="FI90" i="1" a="1"/>
  <c r="FI90" i="1"/>
  <c r="FH90" i="1" a="1"/>
  <c r="FH90" i="1"/>
  <c r="FG90" i="1" a="1"/>
  <c r="FG90" i="1"/>
  <c r="FF90" i="1" a="1"/>
  <c r="FF90" i="1"/>
  <c r="FE90" i="1" a="1"/>
  <c r="FE90" i="1"/>
  <c r="FD90" i="1" a="1"/>
  <c r="FD90" i="1"/>
  <c r="FC90" i="1" a="1"/>
  <c r="FC90" i="1"/>
  <c r="FB90" i="1" a="1"/>
  <c r="FB90" i="1"/>
  <c r="FA90" i="1" a="1"/>
  <c r="FA90" i="1"/>
  <c r="EZ90" i="1" a="1"/>
  <c r="EZ90" i="1"/>
  <c r="EY90" i="1" a="1"/>
  <c r="EY90" i="1"/>
  <c r="EX90" i="1" a="1"/>
  <c r="EX90" i="1"/>
  <c r="EW90" i="1" a="1"/>
  <c r="EW90" i="1"/>
  <c r="EV90" i="1" a="1"/>
  <c r="EV90" i="1"/>
  <c r="EU90" i="1" a="1"/>
  <c r="EU90" i="1"/>
  <c r="ET90" i="1" a="1"/>
  <c r="ET90" i="1"/>
  <c r="ES90" i="1" a="1"/>
  <c r="ES90" i="1"/>
  <c r="ER90" i="1" a="1"/>
  <c r="ER90" i="1"/>
  <c r="EQ90" i="1" a="1"/>
  <c r="EQ90" i="1"/>
  <c r="FQ89" i="1" a="1"/>
  <c r="FQ89" i="1"/>
  <c r="FP89" i="1" a="1"/>
  <c r="FP89" i="1"/>
  <c r="FO89" i="1" a="1"/>
  <c r="FO89" i="1"/>
  <c r="FN89" i="1" a="1"/>
  <c r="FN89" i="1"/>
  <c r="FM89" i="1" a="1"/>
  <c r="FM89" i="1"/>
  <c r="FL89" i="1" a="1"/>
  <c r="FL89" i="1"/>
  <c r="FK89" i="1" a="1"/>
  <c r="FK89" i="1"/>
  <c r="FJ89" i="1" a="1"/>
  <c r="FJ89" i="1"/>
  <c r="FI89" i="1" a="1"/>
  <c r="FI89" i="1"/>
  <c r="FH89" i="1" a="1"/>
  <c r="FH89" i="1"/>
  <c r="FG89" i="1" a="1"/>
  <c r="FG89" i="1"/>
  <c r="FF89" i="1" a="1"/>
  <c r="FF89" i="1"/>
  <c r="FE89" i="1" a="1"/>
  <c r="FE89" i="1"/>
  <c r="FD89" i="1" a="1"/>
  <c r="FD89" i="1"/>
  <c r="FC89" i="1" a="1"/>
  <c r="FC89" i="1"/>
  <c r="FB89" i="1" a="1"/>
  <c r="FB89" i="1"/>
  <c r="FA89" i="1" a="1"/>
  <c r="FA89" i="1"/>
  <c r="EZ89" i="1" a="1"/>
  <c r="EZ89" i="1"/>
  <c r="EY89" i="1" a="1"/>
  <c r="EY89" i="1"/>
  <c r="EX89" i="1" a="1"/>
  <c r="EX89" i="1"/>
  <c r="EW89" i="1" a="1"/>
  <c r="EW89" i="1"/>
  <c r="EV89" i="1" a="1"/>
  <c r="EV89" i="1"/>
  <c r="EU89" i="1" a="1"/>
  <c r="EU89" i="1"/>
  <c r="ET89" i="1" a="1"/>
  <c r="ET89" i="1"/>
  <c r="ES89" i="1" a="1"/>
  <c r="ES89" i="1"/>
  <c r="ER89" i="1" a="1"/>
  <c r="ER89" i="1"/>
  <c r="EQ89" i="1" a="1"/>
  <c r="EQ89" i="1"/>
  <c r="EP89" i="1" a="1"/>
  <c r="EP89" i="1"/>
  <c r="EO89" i="1" a="1"/>
  <c r="EO89" i="1"/>
  <c r="FQ88" i="1" a="1"/>
  <c r="FQ88" i="1"/>
  <c r="FP88" i="1" a="1"/>
  <c r="FP88" i="1"/>
  <c r="FO88" i="1" a="1"/>
  <c r="FO88" i="1"/>
  <c r="FN88" i="1" a="1"/>
  <c r="FN88" i="1"/>
  <c r="FM88" i="1" a="1"/>
  <c r="FM88" i="1"/>
  <c r="FL88" i="1" a="1"/>
  <c r="FL88" i="1"/>
  <c r="FK88" i="1" a="1"/>
  <c r="FK88" i="1"/>
  <c r="FJ88" i="1" a="1"/>
  <c r="FJ88" i="1"/>
  <c r="FI88" i="1" a="1"/>
  <c r="FI88" i="1"/>
  <c r="FH88" i="1" a="1"/>
  <c r="FH88" i="1"/>
  <c r="FG88" i="1" a="1"/>
  <c r="FG88" i="1"/>
  <c r="FF88" i="1" a="1"/>
  <c r="FF88" i="1"/>
  <c r="FE88" i="1" a="1"/>
  <c r="FE88" i="1"/>
  <c r="FD88" i="1" a="1"/>
  <c r="FD88" i="1"/>
  <c r="FC88" i="1" a="1"/>
  <c r="FC88" i="1"/>
  <c r="FB88" i="1" a="1"/>
  <c r="FB88" i="1"/>
  <c r="FA88" i="1" a="1"/>
  <c r="FA88" i="1"/>
  <c r="EZ88" i="1" a="1"/>
  <c r="EZ88" i="1"/>
  <c r="EY88" i="1" a="1"/>
  <c r="EY88" i="1"/>
  <c r="EX88" i="1" a="1"/>
  <c r="EX88" i="1"/>
  <c r="EW88" i="1" a="1"/>
  <c r="EW88" i="1"/>
  <c r="EV88" i="1" a="1"/>
  <c r="EV88" i="1"/>
  <c r="EU88" i="1" a="1"/>
  <c r="EU88" i="1"/>
  <c r="ET88" i="1" a="1"/>
  <c r="ET88" i="1"/>
  <c r="ES88" i="1" a="1"/>
  <c r="ES88" i="1"/>
  <c r="ER88" i="1" a="1"/>
  <c r="ER88" i="1"/>
  <c r="EQ88" i="1" a="1"/>
  <c r="EQ88" i="1"/>
  <c r="EP88" i="1" a="1"/>
  <c r="EP88" i="1"/>
  <c r="EO88" i="1" a="1"/>
  <c r="EO88" i="1"/>
  <c r="FQ87" i="1" a="1"/>
  <c r="FQ87" i="1"/>
  <c r="FP87" i="1" a="1"/>
  <c r="FP87" i="1"/>
  <c r="FO87" i="1" a="1"/>
  <c r="FO87" i="1"/>
  <c r="FN87" i="1" a="1"/>
  <c r="FN87" i="1"/>
  <c r="FM87" i="1" a="1"/>
  <c r="FM87" i="1"/>
  <c r="FL87" i="1" a="1"/>
  <c r="FL87" i="1"/>
  <c r="FK87" i="1" a="1"/>
  <c r="FK87" i="1"/>
  <c r="FJ87" i="1" a="1"/>
  <c r="FJ87" i="1"/>
  <c r="FI87" i="1" a="1"/>
  <c r="FI87" i="1"/>
  <c r="FH87" i="1" a="1"/>
  <c r="FH87" i="1"/>
  <c r="FG87" i="1" a="1"/>
  <c r="FG87" i="1"/>
  <c r="FF87" i="1" a="1"/>
  <c r="FF87" i="1"/>
  <c r="FE87" i="1" a="1"/>
  <c r="FE87" i="1"/>
  <c r="FD87" i="1" a="1"/>
  <c r="FD87" i="1"/>
  <c r="FC87" i="1" a="1"/>
  <c r="FC87" i="1"/>
  <c r="FB87" i="1" a="1"/>
  <c r="FB87" i="1"/>
  <c r="FA87" i="1" a="1"/>
  <c r="FA87" i="1"/>
  <c r="EZ87" i="1" a="1"/>
  <c r="EZ87" i="1"/>
  <c r="EY87" i="1" a="1"/>
  <c r="EY87" i="1"/>
  <c r="EX87" i="1" a="1"/>
  <c r="EX87" i="1"/>
  <c r="EW87" i="1" a="1"/>
  <c r="EW87" i="1"/>
  <c r="EV87" i="1" a="1"/>
  <c r="EV87" i="1"/>
  <c r="EU87" i="1" a="1"/>
  <c r="EU87" i="1"/>
  <c r="ET87" i="1" a="1"/>
  <c r="ET87" i="1"/>
  <c r="ES87" i="1" a="1"/>
  <c r="ES87" i="1"/>
  <c r="ER87" i="1" a="1"/>
  <c r="ER87" i="1"/>
  <c r="EQ87" i="1" a="1"/>
  <c r="EQ87" i="1"/>
  <c r="EP87" i="1" a="1"/>
  <c r="EP87" i="1"/>
  <c r="EO87" i="1" a="1"/>
  <c r="EO87" i="1"/>
  <c r="FQ86" i="1" a="1"/>
  <c r="FQ86" i="1"/>
  <c r="FP86" i="1" a="1"/>
  <c r="FP86" i="1"/>
  <c r="FO86" i="1" a="1"/>
  <c r="FO86" i="1"/>
  <c r="FN86" i="1" a="1"/>
  <c r="FN86" i="1"/>
  <c r="FM86" i="1" a="1"/>
  <c r="FM86" i="1"/>
  <c r="FL86" i="1" a="1"/>
  <c r="FL86" i="1"/>
  <c r="FK86" i="1" a="1"/>
  <c r="FK86" i="1"/>
  <c r="FJ86" i="1" a="1"/>
  <c r="FJ86" i="1"/>
  <c r="FI86" i="1" a="1"/>
  <c r="FI86" i="1"/>
  <c r="FH86" i="1" a="1"/>
  <c r="FH86" i="1"/>
  <c r="FG86" i="1" a="1"/>
  <c r="FG86" i="1"/>
  <c r="FF86" i="1" a="1"/>
  <c r="FF86" i="1"/>
  <c r="FE86" i="1" a="1"/>
  <c r="FE86" i="1"/>
  <c r="FD86" i="1" a="1"/>
  <c r="FD86" i="1"/>
  <c r="FC86" i="1" a="1"/>
  <c r="FC86" i="1"/>
  <c r="FB86" i="1" a="1"/>
  <c r="FB86" i="1"/>
  <c r="FA86" i="1" a="1"/>
  <c r="FA86" i="1"/>
  <c r="EZ86" i="1" a="1"/>
  <c r="EZ86" i="1"/>
  <c r="EY86" i="1" a="1"/>
  <c r="EY86" i="1"/>
  <c r="EX86" i="1" a="1"/>
  <c r="EX86" i="1"/>
  <c r="EW86" i="1" a="1"/>
  <c r="EW86" i="1"/>
  <c r="EV86" i="1" a="1"/>
  <c r="EV86" i="1"/>
  <c r="EU86" i="1" a="1"/>
  <c r="EU86" i="1"/>
  <c r="ET86" i="1" a="1"/>
  <c r="ET86" i="1"/>
  <c r="ES86" i="1" a="1"/>
  <c r="ES86" i="1"/>
  <c r="ER86" i="1" a="1"/>
  <c r="ER86" i="1"/>
  <c r="EQ86" i="1" a="1"/>
  <c r="EQ86" i="1"/>
  <c r="EP86" i="1" a="1"/>
  <c r="EP86" i="1"/>
  <c r="EO86" i="1" a="1"/>
  <c r="EO86" i="1"/>
  <c r="FQ85" i="1" a="1"/>
  <c r="FQ85" i="1"/>
  <c r="FP85" i="1" a="1"/>
  <c r="FP85" i="1"/>
  <c r="FO85" i="1" a="1"/>
  <c r="FO85" i="1"/>
  <c r="FN85" i="1" a="1"/>
  <c r="FN85" i="1"/>
  <c r="FM85" i="1" a="1"/>
  <c r="FM85" i="1"/>
  <c r="FL85" i="1" a="1"/>
  <c r="FL85" i="1"/>
  <c r="FK85" i="1" a="1"/>
  <c r="FK85" i="1"/>
  <c r="FJ85" i="1" a="1"/>
  <c r="FJ85" i="1"/>
  <c r="FI85" i="1" a="1"/>
  <c r="FI85" i="1"/>
  <c r="FH85" i="1" a="1"/>
  <c r="FH85" i="1"/>
  <c r="FG85" i="1" a="1"/>
  <c r="FG85" i="1"/>
  <c r="FF85" i="1" a="1"/>
  <c r="FF85" i="1"/>
  <c r="FE85" i="1" a="1"/>
  <c r="FE85" i="1"/>
  <c r="FD85" i="1" a="1"/>
  <c r="FD85" i="1"/>
  <c r="FC85" i="1" a="1"/>
  <c r="FC85" i="1"/>
  <c r="FB85" i="1" a="1"/>
  <c r="FB85" i="1"/>
  <c r="FA85" i="1" a="1"/>
  <c r="FA85" i="1"/>
  <c r="EZ85" i="1" a="1"/>
  <c r="EZ85" i="1"/>
  <c r="EY85" i="1" a="1"/>
  <c r="EY85" i="1"/>
  <c r="EX85" i="1" a="1"/>
  <c r="EX85" i="1"/>
  <c r="EW85" i="1" a="1"/>
  <c r="EW85" i="1"/>
  <c r="EV85" i="1" a="1"/>
  <c r="EV85" i="1"/>
  <c r="EU85" i="1" a="1"/>
  <c r="EU85" i="1"/>
  <c r="ET85" i="1" a="1"/>
  <c r="ET85" i="1"/>
  <c r="ES85" i="1" a="1"/>
  <c r="ES85" i="1"/>
  <c r="ER85" i="1" a="1"/>
  <c r="ER85" i="1"/>
  <c r="EQ85" i="1" a="1"/>
  <c r="EQ85" i="1"/>
  <c r="EP85" i="1" a="1"/>
  <c r="EP85" i="1"/>
  <c r="EO85" i="1" a="1"/>
  <c r="EO85" i="1"/>
  <c r="FQ84" i="1" a="1"/>
  <c r="FQ84" i="1"/>
  <c r="FP84" i="1" a="1"/>
  <c r="FP84" i="1"/>
  <c r="FO84" i="1" a="1"/>
  <c r="FO84" i="1"/>
  <c r="FN84" i="1" a="1"/>
  <c r="FN84" i="1"/>
  <c r="FM84" i="1" a="1"/>
  <c r="FM84" i="1"/>
  <c r="FL84" i="1" a="1"/>
  <c r="FL84" i="1"/>
  <c r="FK84" i="1" a="1"/>
  <c r="FK84" i="1"/>
  <c r="FJ84" i="1" a="1"/>
  <c r="FJ84" i="1"/>
  <c r="FI84" i="1" a="1"/>
  <c r="FI84" i="1"/>
  <c r="FH84" i="1" a="1"/>
  <c r="FH84" i="1"/>
  <c r="FG84" i="1" a="1"/>
  <c r="FG84" i="1"/>
  <c r="FF84" i="1" a="1"/>
  <c r="FF84" i="1"/>
  <c r="FE84" i="1" a="1"/>
  <c r="FE84" i="1"/>
  <c r="FD84" i="1" a="1"/>
  <c r="FD84" i="1"/>
  <c r="FC84" i="1" a="1"/>
  <c r="FC84" i="1"/>
  <c r="FB84" i="1" a="1"/>
  <c r="FB84" i="1"/>
  <c r="FA84" i="1" a="1"/>
  <c r="FA84" i="1"/>
  <c r="EZ84" i="1" a="1"/>
  <c r="EZ84" i="1"/>
  <c r="EY84" i="1" a="1"/>
  <c r="EY84" i="1"/>
  <c r="EX84" i="1" a="1"/>
  <c r="EX84" i="1"/>
  <c r="EW84" i="1" a="1"/>
  <c r="EW84" i="1"/>
  <c r="EV84" i="1" a="1"/>
  <c r="EV84" i="1"/>
  <c r="EU84" i="1" a="1"/>
  <c r="EU84" i="1"/>
  <c r="ET84" i="1" a="1"/>
  <c r="ET84" i="1"/>
  <c r="ES84" i="1" a="1"/>
  <c r="ES84" i="1"/>
  <c r="ER84" i="1" a="1"/>
  <c r="ER84" i="1"/>
  <c r="EQ84" i="1" a="1"/>
  <c r="EQ84" i="1"/>
  <c r="EP84" i="1" a="1"/>
  <c r="EP84" i="1"/>
  <c r="EO84" i="1" a="1"/>
  <c r="EO84" i="1"/>
  <c r="FQ83" i="1" a="1"/>
  <c r="FQ83" i="1"/>
  <c r="FP83" i="1" a="1"/>
  <c r="FP83" i="1"/>
  <c r="FO83" i="1" a="1"/>
  <c r="FO83" i="1"/>
  <c r="FN83" i="1" a="1"/>
  <c r="FN83" i="1"/>
  <c r="FM83" i="1" a="1"/>
  <c r="FM83" i="1"/>
  <c r="FL83" i="1" a="1"/>
  <c r="FL83" i="1"/>
  <c r="FK83" i="1" a="1"/>
  <c r="FK83" i="1"/>
  <c r="FJ83" i="1" a="1"/>
  <c r="FJ83" i="1"/>
  <c r="FI83" i="1" a="1"/>
  <c r="FI83" i="1"/>
  <c r="FH83" i="1" a="1"/>
  <c r="FH83" i="1"/>
  <c r="FG83" i="1" a="1"/>
  <c r="FG83" i="1"/>
  <c r="FF83" i="1" a="1"/>
  <c r="FF83" i="1"/>
  <c r="FE83" i="1" a="1"/>
  <c r="FE83" i="1"/>
  <c r="FD83" i="1" a="1"/>
  <c r="FD83" i="1"/>
  <c r="FC83" i="1" a="1"/>
  <c r="FC83" i="1"/>
  <c r="FB83" i="1" a="1"/>
  <c r="FB83" i="1"/>
  <c r="FA83" i="1" a="1"/>
  <c r="FA83" i="1"/>
  <c r="EZ83" i="1" a="1"/>
  <c r="EZ83" i="1"/>
  <c r="EY83" i="1" a="1"/>
  <c r="EY83" i="1"/>
  <c r="EX83" i="1" a="1"/>
  <c r="EX83" i="1"/>
  <c r="EW83" i="1" a="1"/>
  <c r="EW83" i="1"/>
  <c r="EV83" i="1" a="1"/>
  <c r="EV83" i="1"/>
  <c r="EU83" i="1" a="1"/>
  <c r="EU83" i="1"/>
  <c r="ET83" i="1" a="1"/>
  <c r="ET83" i="1"/>
  <c r="ES83" i="1" a="1"/>
  <c r="ES83" i="1"/>
  <c r="ER83" i="1" a="1"/>
  <c r="ER83" i="1"/>
  <c r="EQ83" i="1" a="1"/>
  <c r="EQ83" i="1"/>
  <c r="EP83" i="1" a="1"/>
  <c r="EP83" i="1"/>
  <c r="EO83" i="1" a="1"/>
  <c r="EO83" i="1"/>
  <c r="FQ82" i="1" a="1"/>
  <c r="FQ82" i="1"/>
  <c r="FP82" i="1" a="1"/>
  <c r="FP82" i="1"/>
  <c r="FO82" i="1" a="1"/>
  <c r="FO82" i="1"/>
  <c r="FN82" i="1" a="1"/>
  <c r="FN82" i="1"/>
  <c r="FM82" i="1" a="1"/>
  <c r="FM82" i="1"/>
  <c r="FL82" i="1" a="1"/>
  <c r="FL82" i="1"/>
  <c r="FK82" i="1" a="1"/>
  <c r="FK82" i="1"/>
  <c r="FJ82" i="1" a="1"/>
  <c r="FJ82" i="1"/>
  <c r="FI82" i="1" a="1"/>
  <c r="FI82" i="1"/>
  <c r="FH82" i="1" a="1"/>
  <c r="FH82" i="1"/>
  <c r="FG82" i="1" a="1"/>
  <c r="FG82" i="1"/>
  <c r="FF82" i="1" a="1"/>
  <c r="FF82" i="1"/>
  <c r="FE82" i="1" a="1"/>
  <c r="FE82" i="1"/>
  <c r="FD82" i="1" a="1"/>
  <c r="FD82" i="1"/>
  <c r="FC82" i="1" a="1"/>
  <c r="FC82" i="1"/>
  <c r="FB82" i="1" a="1"/>
  <c r="FB82" i="1"/>
  <c r="FA82" i="1" a="1"/>
  <c r="FA82" i="1"/>
  <c r="EZ82" i="1" a="1"/>
  <c r="EZ82" i="1"/>
  <c r="EY82" i="1" a="1"/>
  <c r="EY82" i="1"/>
  <c r="EX82" i="1" a="1"/>
  <c r="EX82" i="1"/>
  <c r="EW82" i="1" a="1"/>
  <c r="EW82" i="1"/>
  <c r="EV82" i="1" a="1"/>
  <c r="EV82" i="1"/>
  <c r="EU82" i="1" a="1"/>
  <c r="EU82" i="1"/>
  <c r="ET82" i="1" a="1"/>
  <c r="ET82" i="1"/>
  <c r="ES82" i="1" a="1"/>
  <c r="ES82" i="1"/>
  <c r="ER82" i="1" a="1"/>
  <c r="ER82" i="1"/>
  <c r="EQ82" i="1" a="1"/>
  <c r="EQ82" i="1"/>
  <c r="EP82" i="1" a="1"/>
  <c r="EP82" i="1"/>
  <c r="EO82" i="1" a="1"/>
  <c r="EO82" i="1"/>
  <c r="FQ81" i="1" a="1"/>
  <c r="FQ81" i="1"/>
  <c r="FP81" i="1" a="1"/>
  <c r="FP81" i="1"/>
  <c r="FO81" i="1" a="1"/>
  <c r="FO81" i="1"/>
  <c r="FN81" i="1" a="1"/>
  <c r="FN81" i="1"/>
  <c r="FM81" i="1" a="1"/>
  <c r="FM81" i="1"/>
  <c r="FL81" i="1" a="1"/>
  <c r="FL81" i="1"/>
  <c r="FK81" i="1" a="1"/>
  <c r="FK81" i="1"/>
  <c r="FJ81" i="1" a="1"/>
  <c r="FJ81" i="1"/>
  <c r="FI81" i="1" a="1"/>
  <c r="FI81" i="1"/>
  <c r="FH81" i="1" a="1"/>
  <c r="FH81" i="1"/>
  <c r="FG81" i="1" a="1"/>
  <c r="FG81" i="1"/>
  <c r="FF81" i="1" a="1"/>
  <c r="FF81" i="1"/>
  <c r="FE81" i="1" a="1"/>
  <c r="FE81" i="1"/>
  <c r="FD81" i="1" a="1"/>
  <c r="FD81" i="1"/>
  <c r="FC81" i="1" a="1"/>
  <c r="FC81" i="1"/>
  <c r="FB81" i="1" a="1"/>
  <c r="FB81" i="1"/>
  <c r="FA81" i="1" a="1"/>
  <c r="FA81" i="1"/>
  <c r="EZ81" i="1" a="1"/>
  <c r="EZ81" i="1"/>
  <c r="EY81" i="1" a="1"/>
  <c r="EY81" i="1"/>
  <c r="EX81" i="1" a="1"/>
  <c r="EX81" i="1"/>
  <c r="EW81" i="1" a="1"/>
  <c r="EW81" i="1"/>
  <c r="EV81" i="1" a="1"/>
  <c r="EV81" i="1"/>
  <c r="EU81" i="1" a="1"/>
  <c r="EU81" i="1"/>
  <c r="ET81" i="1" a="1"/>
  <c r="ET81" i="1"/>
  <c r="ES81" i="1" a="1"/>
  <c r="ES81" i="1"/>
  <c r="ER81" i="1" a="1"/>
  <c r="ER81" i="1"/>
  <c r="EQ81" i="1" a="1"/>
  <c r="EQ81" i="1"/>
  <c r="EP81" i="1" a="1"/>
  <c r="EP81" i="1"/>
  <c r="EO81" i="1" a="1"/>
  <c r="EO81" i="1"/>
  <c r="FQ80" i="1" a="1"/>
  <c r="FQ80" i="1"/>
  <c r="FP80" i="1" a="1"/>
  <c r="FP80" i="1"/>
  <c r="FO80" i="1" a="1"/>
  <c r="FO80" i="1"/>
  <c r="FN80" i="1" a="1"/>
  <c r="FN80" i="1"/>
  <c r="FM80" i="1" a="1"/>
  <c r="FM80" i="1"/>
  <c r="FL80" i="1" a="1"/>
  <c r="FL80" i="1"/>
  <c r="FK80" i="1" a="1"/>
  <c r="FK80" i="1"/>
  <c r="FJ80" i="1" a="1"/>
  <c r="FJ80" i="1"/>
  <c r="FI80" i="1" a="1"/>
  <c r="FI80" i="1"/>
  <c r="FH80" i="1" a="1"/>
  <c r="FH80" i="1"/>
  <c r="FG80" i="1" a="1"/>
  <c r="FG80" i="1"/>
  <c r="FF80" i="1" a="1"/>
  <c r="FF80" i="1"/>
  <c r="FE80" i="1" a="1"/>
  <c r="FE80" i="1"/>
  <c r="FD80" i="1" a="1"/>
  <c r="FD80" i="1"/>
  <c r="FC80" i="1" a="1"/>
  <c r="FC80" i="1"/>
  <c r="FB80" i="1" a="1"/>
  <c r="FB80" i="1"/>
  <c r="FA80" i="1" a="1"/>
  <c r="FA80" i="1"/>
  <c r="EZ80" i="1" a="1"/>
  <c r="EZ80" i="1"/>
  <c r="EY80" i="1" a="1"/>
  <c r="EY80" i="1"/>
  <c r="EX80" i="1" a="1"/>
  <c r="EX80" i="1"/>
  <c r="EW80" i="1" a="1"/>
  <c r="EW80" i="1"/>
  <c r="EV80" i="1" a="1"/>
  <c r="EV80" i="1"/>
  <c r="EU80" i="1" a="1"/>
  <c r="EU80" i="1"/>
  <c r="ET80" i="1" a="1"/>
  <c r="ET80" i="1"/>
  <c r="ES80" i="1" a="1"/>
  <c r="ES80" i="1"/>
  <c r="ER80" i="1" a="1"/>
  <c r="ER80" i="1"/>
  <c r="EQ80" i="1" a="1"/>
  <c r="EQ80" i="1"/>
  <c r="EP80" i="1" a="1"/>
  <c r="EP80" i="1"/>
  <c r="EO80" i="1" a="1"/>
  <c r="EO80" i="1"/>
  <c r="FQ79" i="1" a="1"/>
  <c r="FQ79" i="1"/>
  <c r="FP79" i="1" a="1"/>
  <c r="FP79" i="1"/>
  <c r="FO79" i="1" a="1"/>
  <c r="FO79" i="1"/>
  <c r="FN79" i="1" a="1"/>
  <c r="FN79" i="1"/>
  <c r="FM79" i="1" a="1"/>
  <c r="FM79" i="1"/>
  <c r="FL79" i="1" a="1"/>
  <c r="FL79" i="1"/>
  <c r="FK79" i="1" a="1"/>
  <c r="FK79" i="1"/>
  <c r="FJ79" i="1" a="1"/>
  <c r="FJ79" i="1"/>
  <c r="FI79" i="1" a="1"/>
  <c r="FI79" i="1"/>
  <c r="FH79" i="1" a="1"/>
  <c r="FH79" i="1"/>
  <c r="FG79" i="1" a="1"/>
  <c r="FG79" i="1"/>
  <c r="FF79" i="1" a="1"/>
  <c r="FF79" i="1"/>
  <c r="FE79" i="1" a="1"/>
  <c r="FE79" i="1"/>
  <c r="FD79" i="1" a="1"/>
  <c r="FD79" i="1"/>
  <c r="FC79" i="1" a="1"/>
  <c r="FC79" i="1"/>
  <c r="FB79" i="1" a="1"/>
  <c r="FB79" i="1"/>
  <c r="FA79" i="1" a="1"/>
  <c r="FA79" i="1"/>
  <c r="EZ79" i="1" a="1"/>
  <c r="EZ79" i="1"/>
  <c r="EY79" i="1" a="1"/>
  <c r="EY79" i="1"/>
  <c r="EX79" i="1" a="1"/>
  <c r="EX79" i="1"/>
  <c r="EW79" i="1" a="1"/>
  <c r="EW79" i="1"/>
  <c r="EV79" i="1" a="1"/>
  <c r="EV79" i="1"/>
  <c r="EU79" i="1" a="1"/>
  <c r="EU79" i="1"/>
  <c r="ET79" i="1" a="1"/>
  <c r="ET79" i="1"/>
  <c r="ES79" i="1" a="1"/>
  <c r="ES79" i="1"/>
  <c r="ER79" i="1" a="1"/>
  <c r="ER79" i="1"/>
  <c r="EQ79" i="1" a="1"/>
  <c r="EQ79" i="1"/>
  <c r="EP79" i="1" a="1"/>
  <c r="EP79" i="1"/>
  <c r="EO79" i="1" a="1"/>
  <c r="EO79" i="1"/>
  <c r="FQ78" i="1" a="1"/>
  <c r="FQ78" i="1"/>
  <c r="FP78" i="1" a="1"/>
  <c r="FP78" i="1"/>
  <c r="FO78" i="1" a="1"/>
  <c r="FO78" i="1"/>
  <c r="FN78" i="1" a="1"/>
  <c r="FN78" i="1"/>
  <c r="FM78" i="1" a="1"/>
  <c r="FM78" i="1"/>
  <c r="FL78" i="1" a="1"/>
  <c r="FL78" i="1"/>
  <c r="FK78" i="1" a="1"/>
  <c r="FK78" i="1"/>
  <c r="FJ78" i="1" a="1"/>
  <c r="FJ78" i="1"/>
  <c r="FI78" i="1" a="1"/>
  <c r="FI78" i="1"/>
  <c r="FH78" i="1" a="1"/>
  <c r="FH78" i="1"/>
  <c r="FG78" i="1" a="1"/>
  <c r="FG78" i="1"/>
  <c r="FF78" i="1" a="1"/>
  <c r="FF78" i="1"/>
  <c r="FE78" i="1" a="1"/>
  <c r="FE78" i="1"/>
  <c r="FD78" i="1" a="1"/>
  <c r="FD78" i="1"/>
  <c r="FC78" i="1" a="1"/>
  <c r="FC78" i="1"/>
  <c r="FB78" i="1" a="1"/>
  <c r="FB78" i="1"/>
  <c r="FA78" i="1" a="1"/>
  <c r="FA78" i="1"/>
  <c r="EZ78" i="1" a="1"/>
  <c r="EZ78" i="1"/>
  <c r="EY78" i="1" a="1"/>
  <c r="EY78" i="1"/>
  <c r="EX78" i="1" a="1"/>
  <c r="EX78" i="1"/>
  <c r="EW78" i="1" a="1"/>
  <c r="EW78" i="1"/>
  <c r="EV78" i="1" a="1"/>
  <c r="EV78" i="1"/>
  <c r="EU78" i="1" a="1"/>
  <c r="EU78" i="1"/>
  <c r="ET78" i="1" a="1"/>
  <c r="ET78" i="1"/>
  <c r="ES78" i="1" a="1"/>
  <c r="ES78" i="1"/>
  <c r="ER78" i="1" a="1"/>
  <c r="ER78" i="1"/>
  <c r="EQ78" i="1" a="1"/>
  <c r="EQ78" i="1"/>
  <c r="EP78" i="1" a="1"/>
  <c r="EP78" i="1"/>
  <c r="EO78" i="1" a="1"/>
  <c r="EO78" i="1"/>
  <c r="FQ77" i="1" a="1"/>
  <c r="FQ77" i="1"/>
  <c r="FP77" i="1" a="1"/>
  <c r="FP77" i="1"/>
  <c r="FO77" i="1" a="1"/>
  <c r="FO77" i="1"/>
  <c r="FN77" i="1" a="1"/>
  <c r="FN77" i="1"/>
  <c r="FM77" i="1" a="1"/>
  <c r="FM77" i="1"/>
  <c r="FL77" i="1" a="1"/>
  <c r="FL77" i="1"/>
  <c r="FK77" i="1" a="1"/>
  <c r="FK77" i="1"/>
  <c r="FJ77" i="1" a="1"/>
  <c r="FJ77" i="1"/>
  <c r="FI77" i="1" a="1"/>
  <c r="FI77" i="1"/>
  <c r="FH77" i="1" a="1"/>
  <c r="FH77" i="1"/>
  <c r="FG77" i="1" a="1"/>
  <c r="FG77" i="1"/>
  <c r="FF77" i="1" a="1"/>
  <c r="FF77" i="1"/>
  <c r="FE77" i="1" a="1"/>
  <c r="FE77" i="1"/>
  <c r="FD77" i="1" a="1"/>
  <c r="FD77" i="1"/>
  <c r="FC77" i="1" a="1"/>
  <c r="FC77" i="1"/>
  <c r="FB77" i="1" a="1"/>
  <c r="FB77" i="1"/>
  <c r="FA77" i="1" a="1"/>
  <c r="FA77" i="1"/>
  <c r="EZ77" i="1" a="1"/>
  <c r="EZ77" i="1"/>
  <c r="EY77" i="1" a="1"/>
  <c r="EY77" i="1"/>
  <c r="EX77" i="1" a="1"/>
  <c r="EX77" i="1"/>
  <c r="EW77" i="1" a="1"/>
  <c r="EW77" i="1"/>
  <c r="EV77" i="1" a="1"/>
  <c r="EV77" i="1"/>
  <c r="EU77" i="1" a="1"/>
  <c r="EU77" i="1"/>
  <c r="ET77" i="1" a="1"/>
  <c r="ET77" i="1"/>
  <c r="ES77" i="1" a="1"/>
  <c r="ES77" i="1"/>
  <c r="ER77" i="1" a="1"/>
  <c r="ER77" i="1"/>
  <c r="EQ77" i="1" a="1"/>
  <c r="EQ77" i="1"/>
  <c r="EP77" i="1" a="1"/>
  <c r="EP77" i="1"/>
  <c r="EO77" i="1" a="1"/>
  <c r="EO77" i="1"/>
  <c r="FQ76" i="1" a="1"/>
  <c r="FQ76" i="1"/>
  <c r="FP76" i="1" a="1"/>
  <c r="FP76" i="1"/>
  <c r="FO76" i="1" a="1"/>
  <c r="FO76" i="1"/>
  <c r="FN76" i="1" a="1"/>
  <c r="FN76" i="1"/>
  <c r="FM76" i="1" a="1"/>
  <c r="FM76" i="1"/>
  <c r="FL76" i="1" a="1"/>
  <c r="FL76" i="1"/>
  <c r="FK76" i="1" a="1"/>
  <c r="FK76" i="1"/>
  <c r="FJ76" i="1" a="1"/>
  <c r="FJ76" i="1"/>
  <c r="FI76" i="1" a="1"/>
  <c r="FI76" i="1"/>
  <c r="FH76" i="1" a="1"/>
  <c r="FH76" i="1"/>
  <c r="FG76" i="1" a="1"/>
  <c r="FG76" i="1"/>
  <c r="FF76" i="1" a="1"/>
  <c r="FF76" i="1"/>
  <c r="FE76" i="1" a="1"/>
  <c r="FE76" i="1"/>
  <c r="FD76" i="1" a="1"/>
  <c r="FD76" i="1"/>
  <c r="FC76" i="1" a="1"/>
  <c r="FC76" i="1"/>
  <c r="FB76" i="1" a="1"/>
  <c r="FB76" i="1"/>
  <c r="FA76" i="1" a="1"/>
  <c r="FA76" i="1"/>
  <c r="EZ76" i="1" a="1"/>
  <c r="EZ76" i="1"/>
  <c r="EY76" i="1" a="1"/>
  <c r="EY76" i="1"/>
  <c r="EX76" i="1" a="1"/>
  <c r="EX76" i="1"/>
  <c r="EW76" i="1" a="1"/>
  <c r="EW76" i="1"/>
  <c r="EV76" i="1" a="1"/>
  <c r="EV76" i="1"/>
  <c r="EU76" i="1" a="1"/>
  <c r="EU76" i="1"/>
  <c r="ET76" i="1" a="1"/>
  <c r="ET76" i="1"/>
  <c r="ES76" i="1" a="1"/>
  <c r="ES76" i="1"/>
  <c r="ER76" i="1" a="1"/>
  <c r="ER76" i="1"/>
  <c r="EQ76" i="1" a="1"/>
  <c r="EQ76" i="1"/>
  <c r="EP76" i="1" a="1"/>
  <c r="EP76" i="1"/>
  <c r="EO76" i="1" a="1"/>
  <c r="EO76" i="1"/>
  <c r="FQ75" i="1" a="1"/>
  <c r="FQ75" i="1"/>
  <c r="FP75" i="1" a="1"/>
  <c r="FP75" i="1"/>
  <c r="FO75" i="1" a="1"/>
  <c r="FO75" i="1"/>
  <c r="FN75" i="1" a="1"/>
  <c r="FN75" i="1"/>
  <c r="FM75" i="1" a="1"/>
  <c r="FM75" i="1"/>
  <c r="FL75" i="1" a="1"/>
  <c r="FL75" i="1"/>
  <c r="FK75" i="1" a="1"/>
  <c r="FK75" i="1"/>
  <c r="FJ75" i="1" a="1"/>
  <c r="FJ75" i="1"/>
  <c r="FI75" i="1" a="1"/>
  <c r="FI75" i="1"/>
  <c r="FH75" i="1" a="1"/>
  <c r="FH75" i="1"/>
  <c r="FG75" i="1" a="1"/>
  <c r="FG75" i="1"/>
  <c r="FF75" i="1" a="1"/>
  <c r="FF75" i="1"/>
  <c r="FE75" i="1" a="1"/>
  <c r="FE75" i="1"/>
  <c r="FD75" i="1" a="1"/>
  <c r="FD75" i="1"/>
  <c r="FC75" i="1" a="1"/>
  <c r="FC75" i="1"/>
  <c r="FB75" i="1" a="1"/>
  <c r="FB75" i="1"/>
  <c r="FA75" i="1" a="1"/>
  <c r="FA75" i="1"/>
  <c r="EZ75" i="1" a="1"/>
  <c r="EZ75" i="1"/>
  <c r="EY75" i="1" a="1"/>
  <c r="EY75" i="1"/>
  <c r="EX75" i="1" a="1"/>
  <c r="EX75" i="1"/>
  <c r="EW75" i="1" a="1"/>
  <c r="EW75" i="1"/>
  <c r="EV75" i="1" a="1"/>
  <c r="EV75" i="1"/>
  <c r="EU75" i="1" a="1"/>
  <c r="EU75" i="1"/>
  <c r="ET75" i="1" a="1"/>
  <c r="ET75" i="1"/>
  <c r="ES75" i="1" a="1"/>
  <c r="ES75" i="1"/>
  <c r="ER75" i="1" a="1"/>
  <c r="ER75" i="1"/>
  <c r="EQ75" i="1" a="1"/>
  <c r="EQ75" i="1"/>
  <c r="EP75" i="1" a="1"/>
  <c r="EP75" i="1"/>
  <c r="EO75" i="1" a="1"/>
  <c r="EO75" i="1"/>
  <c r="FQ74" i="1" a="1"/>
  <c r="FQ74" i="1"/>
  <c r="FP74" i="1" a="1"/>
  <c r="FP74" i="1"/>
  <c r="FO74" i="1" a="1"/>
  <c r="FO74" i="1"/>
  <c r="FN74" i="1" a="1"/>
  <c r="FN74" i="1"/>
  <c r="FM74" i="1" a="1"/>
  <c r="FM74" i="1"/>
  <c r="FL74" i="1" a="1"/>
  <c r="FL74" i="1"/>
  <c r="FK74" i="1" a="1"/>
  <c r="FK74" i="1"/>
  <c r="FJ74" i="1" a="1"/>
  <c r="FJ74" i="1"/>
  <c r="FI74" i="1" a="1"/>
  <c r="FI74" i="1"/>
  <c r="FH74" i="1" a="1"/>
  <c r="FH74" i="1"/>
  <c r="FG74" i="1" a="1"/>
  <c r="FG74" i="1"/>
  <c r="FF74" i="1" a="1"/>
  <c r="FF74" i="1"/>
  <c r="FE74" i="1" a="1"/>
  <c r="FE74" i="1"/>
  <c r="FD74" i="1" a="1"/>
  <c r="FD74" i="1"/>
  <c r="FC74" i="1" a="1"/>
  <c r="FC74" i="1"/>
  <c r="FB74" i="1" a="1"/>
  <c r="FB74" i="1"/>
  <c r="FA74" i="1" a="1"/>
  <c r="FA74" i="1"/>
  <c r="EZ74" i="1" a="1"/>
  <c r="EZ74" i="1"/>
  <c r="EY74" i="1" a="1"/>
  <c r="EY74" i="1"/>
  <c r="EX74" i="1" a="1"/>
  <c r="EX74" i="1"/>
  <c r="EW74" i="1" a="1"/>
  <c r="EW74" i="1"/>
  <c r="EV74" i="1" a="1"/>
  <c r="EV74" i="1"/>
  <c r="EU74" i="1" a="1"/>
  <c r="EU74" i="1"/>
  <c r="ET74" i="1" a="1"/>
  <c r="ET74" i="1"/>
  <c r="ES74" i="1" a="1"/>
  <c r="ES74" i="1"/>
  <c r="ER74" i="1" a="1"/>
  <c r="ER74" i="1"/>
  <c r="EQ74" i="1" a="1"/>
  <c r="EQ74" i="1"/>
  <c r="EP74" i="1" a="1"/>
  <c r="EP74" i="1"/>
  <c r="EO74" i="1" a="1"/>
  <c r="EO74" i="1"/>
  <c r="FQ73" i="1" a="1"/>
  <c r="FQ73" i="1"/>
  <c r="FP73" i="1" a="1"/>
  <c r="FP73" i="1"/>
  <c r="FO73" i="1" a="1"/>
  <c r="FO73" i="1"/>
  <c r="FN73" i="1" a="1"/>
  <c r="FN73" i="1"/>
  <c r="FM73" i="1" a="1"/>
  <c r="FM73" i="1"/>
  <c r="FL73" i="1" a="1"/>
  <c r="FL73" i="1"/>
  <c r="FK73" i="1" a="1"/>
  <c r="FK73" i="1"/>
  <c r="FJ73" i="1" a="1"/>
  <c r="FJ73" i="1"/>
  <c r="FI73" i="1" a="1"/>
  <c r="FI73" i="1"/>
  <c r="FH73" i="1" a="1"/>
  <c r="FH73" i="1"/>
  <c r="FG73" i="1" a="1"/>
  <c r="FG73" i="1"/>
  <c r="FF73" i="1" a="1"/>
  <c r="FF73" i="1"/>
  <c r="FE73" i="1" a="1"/>
  <c r="FE73" i="1"/>
  <c r="FD73" i="1" a="1"/>
  <c r="FD73" i="1"/>
  <c r="FC73" i="1" a="1"/>
  <c r="FC73" i="1"/>
  <c r="FB73" i="1" a="1"/>
  <c r="FB73" i="1"/>
  <c r="FA73" i="1" a="1"/>
  <c r="FA73" i="1"/>
  <c r="EZ73" i="1" a="1"/>
  <c r="EZ73" i="1"/>
  <c r="EY73" i="1" a="1"/>
  <c r="EY73" i="1"/>
  <c r="EX73" i="1" a="1"/>
  <c r="EX73" i="1"/>
  <c r="EW73" i="1" a="1"/>
  <c r="EW73" i="1"/>
  <c r="EV73" i="1" a="1"/>
  <c r="EV73" i="1"/>
  <c r="EU73" i="1" a="1"/>
  <c r="EU73" i="1"/>
  <c r="ET73" i="1" a="1"/>
  <c r="ET73" i="1"/>
  <c r="ES73" i="1" a="1"/>
  <c r="ES73" i="1"/>
  <c r="ER73" i="1" a="1"/>
  <c r="ER73" i="1"/>
  <c r="EQ73" i="1" a="1"/>
  <c r="EQ73" i="1"/>
  <c r="EP73" i="1" a="1"/>
  <c r="EP73" i="1"/>
  <c r="EO73" i="1" a="1"/>
  <c r="EO73" i="1"/>
  <c r="FQ72" i="1" a="1"/>
  <c r="FQ72" i="1"/>
  <c r="FP72" i="1" a="1"/>
  <c r="FP72" i="1"/>
  <c r="FO72" i="1" a="1"/>
  <c r="FO72" i="1"/>
  <c r="FN72" i="1" a="1"/>
  <c r="FN72" i="1"/>
  <c r="FM72" i="1" a="1"/>
  <c r="FM72" i="1"/>
  <c r="FL72" i="1" a="1"/>
  <c r="FL72" i="1"/>
  <c r="FK72" i="1" a="1"/>
  <c r="FK72" i="1"/>
  <c r="FJ72" i="1" a="1"/>
  <c r="FJ72" i="1"/>
  <c r="FI72" i="1" a="1"/>
  <c r="FI72" i="1"/>
  <c r="FH72" i="1" a="1"/>
  <c r="FH72" i="1"/>
  <c r="FG72" i="1" a="1"/>
  <c r="FG72" i="1"/>
  <c r="FF72" i="1" a="1"/>
  <c r="FF72" i="1"/>
  <c r="FE72" i="1" a="1"/>
  <c r="FE72" i="1"/>
  <c r="FD72" i="1" a="1"/>
  <c r="FD72" i="1"/>
  <c r="FC72" i="1" a="1"/>
  <c r="FC72" i="1"/>
  <c r="FB72" i="1" a="1"/>
  <c r="FB72" i="1"/>
  <c r="FA72" i="1" a="1"/>
  <c r="FA72" i="1"/>
  <c r="EZ72" i="1" a="1"/>
  <c r="EZ72" i="1"/>
  <c r="EY72" i="1" a="1"/>
  <c r="EY72" i="1"/>
  <c r="EX72" i="1" a="1"/>
  <c r="EX72" i="1"/>
  <c r="EW72" i="1" a="1"/>
  <c r="EW72" i="1"/>
  <c r="EV72" i="1" a="1"/>
  <c r="EV72" i="1"/>
  <c r="EU72" i="1" a="1"/>
  <c r="EU72" i="1"/>
  <c r="ET72" i="1" a="1"/>
  <c r="ET72" i="1"/>
  <c r="ES72" i="1" a="1"/>
  <c r="ES72" i="1"/>
  <c r="ER72" i="1" a="1"/>
  <c r="ER72" i="1"/>
  <c r="EQ72" i="1" a="1"/>
  <c r="EQ72" i="1"/>
  <c r="EP72" i="1" a="1"/>
  <c r="EP72" i="1"/>
  <c r="EO72" i="1" a="1"/>
  <c r="EO72" i="1"/>
  <c r="FQ71" i="1" a="1"/>
  <c r="FQ71" i="1"/>
  <c r="FP71" i="1" a="1"/>
  <c r="FP71" i="1"/>
  <c r="FO71" i="1" a="1"/>
  <c r="FO71" i="1"/>
  <c r="FN71" i="1" a="1"/>
  <c r="FN71" i="1"/>
  <c r="FM71" i="1" a="1"/>
  <c r="FM71" i="1"/>
  <c r="FL71" i="1" a="1"/>
  <c r="FL71" i="1"/>
  <c r="FK71" i="1" a="1"/>
  <c r="FK71" i="1"/>
  <c r="FJ71" i="1" a="1"/>
  <c r="FJ71" i="1"/>
  <c r="FI71" i="1" a="1"/>
  <c r="FI71" i="1"/>
  <c r="FH71" i="1" a="1"/>
  <c r="FH71" i="1"/>
  <c r="FG71" i="1" a="1"/>
  <c r="FG71" i="1"/>
  <c r="FF71" i="1" a="1"/>
  <c r="FF71" i="1"/>
  <c r="FE71" i="1" a="1"/>
  <c r="FE71" i="1"/>
  <c r="FD71" i="1" a="1"/>
  <c r="FD71" i="1"/>
  <c r="FC71" i="1" a="1"/>
  <c r="FC71" i="1"/>
  <c r="FB71" i="1" a="1"/>
  <c r="FB71" i="1"/>
  <c r="FA71" i="1" a="1"/>
  <c r="FA71" i="1"/>
  <c r="EZ71" i="1" a="1"/>
  <c r="EZ71" i="1"/>
  <c r="EY71" i="1" a="1"/>
  <c r="EY71" i="1"/>
  <c r="EX71" i="1" a="1"/>
  <c r="EX71" i="1"/>
  <c r="EW71" i="1" a="1"/>
  <c r="EW71" i="1"/>
  <c r="EV71" i="1" a="1"/>
  <c r="EV71" i="1"/>
  <c r="EU71" i="1" a="1"/>
  <c r="EU71" i="1"/>
  <c r="ET71" i="1" a="1"/>
  <c r="ET71" i="1"/>
  <c r="ES71" i="1" a="1"/>
  <c r="ES71" i="1"/>
  <c r="ER71" i="1" a="1"/>
  <c r="ER71" i="1"/>
  <c r="EQ71" i="1" a="1"/>
  <c r="EQ71" i="1"/>
  <c r="EP71" i="1" a="1"/>
  <c r="EP71" i="1"/>
  <c r="EO71" i="1" a="1"/>
  <c r="EO71" i="1"/>
  <c r="FQ70" i="1" a="1"/>
  <c r="FQ70" i="1"/>
  <c r="FP70" i="1" a="1"/>
  <c r="FP70" i="1"/>
  <c r="FO70" i="1" a="1"/>
  <c r="FO70" i="1"/>
  <c r="FN70" i="1" a="1"/>
  <c r="FN70" i="1"/>
  <c r="FM70" i="1" a="1"/>
  <c r="FM70" i="1"/>
  <c r="FL70" i="1" a="1"/>
  <c r="FL70" i="1"/>
  <c r="FK70" i="1" a="1"/>
  <c r="FK70" i="1"/>
  <c r="FJ70" i="1" a="1"/>
  <c r="FJ70" i="1"/>
  <c r="FI70" i="1" a="1"/>
  <c r="FI70" i="1"/>
  <c r="FH70" i="1" a="1"/>
  <c r="FH70" i="1"/>
  <c r="FG70" i="1" a="1"/>
  <c r="FG70" i="1"/>
  <c r="FF70" i="1" a="1"/>
  <c r="FF70" i="1"/>
  <c r="FE70" i="1" a="1"/>
  <c r="FE70" i="1"/>
  <c r="FD70" i="1" a="1"/>
  <c r="FD70" i="1"/>
  <c r="FC70" i="1" a="1"/>
  <c r="FC70" i="1"/>
  <c r="FB70" i="1" a="1"/>
  <c r="FB70" i="1"/>
  <c r="FA70" i="1" a="1"/>
  <c r="FA70" i="1"/>
  <c r="EZ70" i="1" a="1"/>
  <c r="EZ70" i="1"/>
  <c r="EY70" i="1" a="1"/>
  <c r="EY70" i="1"/>
  <c r="EX70" i="1" a="1"/>
  <c r="EX70" i="1"/>
  <c r="EW70" i="1" a="1"/>
  <c r="EW70" i="1"/>
  <c r="EV70" i="1" a="1"/>
  <c r="EV70" i="1"/>
  <c r="EU70" i="1" a="1"/>
  <c r="EU70" i="1"/>
  <c r="ET70" i="1" a="1"/>
  <c r="ET70" i="1"/>
  <c r="ES70" i="1" a="1"/>
  <c r="ES70" i="1"/>
  <c r="ER70" i="1" a="1"/>
  <c r="ER70" i="1"/>
  <c r="EQ70" i="1" a="1"/>
  <c r="EQ70" i="1"/>
  <c r="EP70" i="1" a="1"/>
  <c r="EP70" i="1"/>
  <c r="EO70" i="1" a="1"/>
  <c r="EO70" i="1"/>
  <c r="FQ69" i="1" a="1"/>
  <c r="FQ69" i="1"/>
  <c r="FP69" i="1" a="1"/>
  <c r="FP69" i="1"/>
  <c r="FO69" i="1" a="1"/>
  <c r="FO69" i="1"/>
  <c r="FN69" i="1" a="1"/>
  <c r="FN69" i="1"/>
  <c r="FM69" i="1" a="1"/>
  <c r="FM69" i="1"/>
  <c r="FL69" i="1" a="1"/>
  <c r="FL69" i="1"/>
  <c r="FK69" i="1" a="1"/>
  <c r="FK69" i="1"/>
  <c r="FJ69" i="1" a="1"/>
  <c r="FJ69" i="1"/>
  <c r="FI69" i="1" a="1"/>
  <c r="FI69" i="1"/>
  <c r="FH69" i="1" a="1"/>
  <c r="FH69" i="1"/>
  <c r="FG69" i="1" a="1"/>
  <c r="FG69" i="1"/>
  <c r="FF69" i="1" a="1"/>
  <c r="FF69" i="1"/>
  <c r="FE69" i="1" a="1"/>
  <c r="FE69" i="1"/>
  <c r="FD69" i="1" a="1"/>
  <c r="FD69" i="1"/>
  <c r="FC69" i="1" a="1"/>
  <c r="FC69" i="1"/>
  <c r="FB69" i="1" a="1"/>
  <c r="FB69" i="1"/>
  <c r="FA69" i="1" a="1"/>
  <c r="FA69" i="1"/>
  <c r="EZ69" i="1" a="1"/>
  <c r="EZ69" i="1"/>
  <c r="EY69" i="1" a="1"/>
  <c r="EY69" i="1"/>
  <c r="EX69" i="1" a="1"/>
  <c r="EX69" i="1"/>
  <c r="EW69" i="1" a="1"/>
  <c r="EW69" i="1"/>
  <c r="EV69" i="1" a="1"/>
  <c r="EV69" i="1"/>
  <c r="EU69" i="1" a="1"/>
  <c r="EU69" i="1"/>
  <c r="ET69" i="1" a="1"/>
  <c r="ET69" i="1"/>
  <c r="ES69" i="1" a="1"/>
  <c r="ES69" i="1"/>
  <c r="ER69" i="1" a="1"/>
  <c r="ER69" i="1"/>
  <c r="EQ69" i="1" a="1"/>
  <c r="EQ69" i="1"/>
  <c r="EP69" i="1" a="1"/>
  <c r="EP69" i="1"/>
  <c r="EO69" i="1" a="1"/>
  <c r="EO69" i="1"/>
  <c r="FQ68" i="1" a="1"/>
  <c r="FQ68" i="1"/>
  <c r="FP68" i="1" a="1"/>
  <c r="FP68" i="1"/>
  <c r="FO68" i="1" a="1"/>
  <c r="FO68" i="1"/>
  <c r="FN68" i="1" a="1"/>
  <c r="FN68" i="1"/>
  <c r="FM68" i="1" a="1"/>
  <c r="FM68" i="1"/>
  <c r="FL68" i="1" a="1"/>
  <c r="FL68" i="1"/>
  <c r="FK68" i="1" a="1"/>
  <c r="FK68" i="1"/>
  <c r="FJ68" i="1" a="1"/>
  <c r="FJ68" i="1"/>
  <c r="FI68" i="1" a="1"/>
  <c r="FI68" i="1"/>
  <c r="FH68" i="1" a="1"/>
  <c r="FH68" i="1"/>
  <c r="FG68" i="1" a="1"/>
  <c r="FG68" i="1"/>
  <c r="FF68" i="1" a="1"/>
  <c r="FF68" i="1"/>
  <c r="FE68" i="1" a="1"/>
  <c r="FE68" i="1"/>
  <c r="FD68" i="1" a="1"/>
  <c r="FD68" i="1"/>
  <c r="FC68" i="1" a="1"/>
  <c r="FC68" i="1"/>
  <c r="FB68" i="1" a="1"/>
  <c r="FB68" i="1"/>
  <c r="FA68" i="1" a="1"/>
  <c r="FA68" i="1"/>
  <c r="EZ68" i="1" a="1"/>
  <c r="EZ68" i="1"/>
  <c r="EY68" i="1" a="1"/>
  <c r="EY68" i="1"/>
  <c r="EX68" i="1" a="1"/>
  <c r="EX68" i="1"/>
  <c r="EW68" i="1" a="1"/>
  <c r="EW68" i="1"/>
  <c r="EV68" i="1" a="1"/>
  <c r="EV68" i="1"/>
  <c r="EU68" i="1" a="1"/>
  <c r="EU68" i="1"/>
  <c r="ET68" i="1" a="1"/>
  <c r="ET68" i="1"/>
  <c r="ES68" i="1" a="1"/>
  <c r="ES68" i="1"/>
  <c r="ER68" i="1" a="1"/>
  <c r="ER68" i="1"/>
  <c r="EQ68" i="1" a="1"/>
  <c r="EQ68" i="1"/>
  <c r="EP68" i="1" a="1"/>
  <c r="EP68" i="1"/>
  <c r="EO68" i="1" a="1"/>
  <c r="EO68" i="1"/>
  <c r="FQ67" i="1" a="1"/>
  <c r="FQ67" i="1"/>
  <c r="FP67" i="1" a="1"/>
  <c r="FP67" i="1"/>
  <c r="FO67" i="1" a="1"/>
  <c r="FO67" i="1"/>
  <c r="FN67" i="1" a="1"/>
  <c r="FN67" i="1"/>
  <c r="FM67" i="1" a="1"/>
  <c r="FM67" i="1"/>
  <c r="FL67" i="1" a="1"/>
  <c r="FL67" i="1"/>
  <c r="FK67" i="1" a="1"/>
  <c r="FK67" i="1"/>
  <c r="FJ67" i="1" a="1"/>
  <c r="FJ67" i="1"/>
  <c r="FI67" i="1" a="1"/>
  <c r="FI67" i="1"/>
  <c r="FH67" i="1" a="1"/>
  <c r="FH67" i="1"/>
  <c r="FG67" i="1" a="1"/>
  <c r="FG67" i="1"/>
  <c r="FF67" i="1" a="1"/>
  <c r="FF67" i="1"/>
  <c r="FE67" i="1" a="1"/>
  <c r="FE67" i="1"/>
  <c r="FD67" i="1" a="1"/>
  <c r="FD67" i="1"/>
  <c r="FC67" i="1" a="1"/>
  <c r="FC67" i="1"/>
  <c r="FB67" i="1" a="1"/>
  <c r="FB67" i="1"/>
  <c r="FA67" i="1" a="1"/>
  <c r="FA67" i="1"/>
  <c r="EZ67" i="1" a="1"/>
  <c r="EZ67" i="1"/>
  <c r="EY67" i="1" a="1"/>
  <c r="EY67" i="1"/>
  <c r="EX67" i="1" a="1"/>
  <c r="EX67" i="1"/>
  <c r="EW67" i="1" a="1"/>
  <c r="EW67" i="1"/>
  <c r="EV67" i="1" a="1"/>
  <c r="EV67" i="1"/>
  <c r="EU67" i="1" a="1"/>
  <c r="EU67" i="1"/>
  <c r="ET67" i="1" a="1"/>
  <c r="ET67" i="1"/>
  <c r="ES67" i="1" a="1"/>
  <c r="ES67" i="1"/>
  <c r="ER67" i="1" a="1"/>
  <c r="ER67" i="1"/>
  <c r="EQ67" i="1" a="1"/>
  <c r="EQ67" i="1"/>
  <c r="EP67" i="1" a="1"/>
  <c r="EP67" i="1"/>
  <c r="EO67" i="1" a="1"/>
  <c r="EO67" i="1"/>
  <c r="FQ66" i="1" a="1"/>
  <c r="FQ66" i="1"/>
  <c r="FP66" i="1" a="1"/>
  <c r="FP66" i="1"/>
  <c r="FO66" i="1" a="1"/>
  <c r="FO66" i="1"/>
  <c r="FN66" i="1" a="1"/>
  <c r="FN66" i="1"/>
  <c r="FM66" i="1" a="1"/>
  <c r="FM66" i="1"/>
  <c r="FL66" i="1" a="1"/>
  <c r="FL66" i="1"/>
  <c r="FK66" i="1" a="1"/>
  <c r="FK66" i="1"/>
  <c r="FJ66" i="1" a="1"/>
  <c r="FJ66" i="1"/>
  <c r="FI66" i="1" a="1"/>
  <c r="FI66" i="1"/>
  <c r="FH66" i="1" a="1"/>
  <c r="FH66" i="1"/>
  <c r="FG66" i="1" a="1"/>
  <c r="FG66" i="1"/>
  <c r="FF66" i="1" a="1"/>
  <c r="FF66" i="1"/>
  <c r="FE66" i="1" a="1"/>
  <c r="FE66" i="1"/>
  <c r="FD66" i="1" a="1"/>
  <c r="FD66" i="1"/>
  <c r="FC66" i="1" a="1"/>
  <c r="FC66" i="1"/>
  <c r="FB66" i="1" a="1"/>
  <c r="FB66" i="1"/>
  <c r="FA66" i="1" a="1"/>
  <c r="FA66" i="1"/>
  <c r="EZ66" i="1" a="1"/>
  <c r="EZ66" i="1"/>
  <c r="EY66" i="1" a="1"/>
  <c r="EY66" i="1"/>
  <c r="EX66" i="1" a="1"/>
  <c r="EX66" i="1"/>
  <c r="EW66" i="1" a="1"/>
  <c r="EW66" i="1"/>
  <c r="EV66" i="1" a="1"/>
  <c r="EV66" i="1"/>
  <c r="EU66" i="1" a="1"/>
  <c r="EU66" i="1"/>
  <c r="ET66" i="1" a="1"/>
  <c r="ET66" i="1"/>
  <c r="ES66" i="1" a="1"/>
  <c r="ES66" i="1"/>
  <c r="ER66" i="1" a="1"/>
  <c r="ER66" i="1"/>
  <c r="EQ66" i="1" a="1"/>
  <c r="EQ66" i="1"/>
  <c r="EP66" i="1" a="1"/>
  <c r="EP66" i="1"/>
  <c r="EO66" i="1" a="1"/>
  <c r="EO66" i="1"/>
  <c r="FQ65" i="1" a="1"/>
  <c r="FQ65" i="1"/>
  <c r="FP65" i="1" a="1"/>
  <c r="FP65" i="1"/>
  <c r="FO65" i="1" a="1"/>
  <c r="FO65" i="1"/>
  <c r="FN65" i="1" a="1"/>
  <c r="FN65" i="1"/>
  <c r="FM65" i="1" a="1"/>
  <c r="FM65" i="1"/>
  <c r="FL65" i="1" a="1"/>
  <c r="FL65" i="1"/>
  <c r="FK65" i="1" a="1"/>
  <c r="FK65" i="1"/>
  <c r="FJ65" i="1" a="1"/>
  <c r="FJ65" i="1"/>
  <c r="FI65" i="1" a="1"/>
  <c r="FI65" i="1"/>
  <c r="FH65" i="1" a="1"/>
  <c r="FH65" i="1"/>
  <c r="FG65" i="1" a="1"/>
  <c r="FG65" i="1"/>
  <c r="FF65" i="1" a="1"/>
  <c r="FF65" i="1"/>
  <c r="FE65" i="1" a="1"/>
  <c r="FE65" i="1"/>
  <c r="FD65" i="1" a="1"/>
  <c r="FD65" i="1"/>
  <c r="FC65" i="1" a="1"/>
  <c r="FC65" i="1"/>
  <c r="FB65" i="1" a="1"/>
  <c r="FB65" i="1"/>
  <c r="FA65" i="1" a="1"/>
  <c r="FA65" i="1"/>
  <c r="EZ65" i="1" a="1"/>
  <c r="EZ65" i="1"/>
  <c r="EY65" i="1" a="1"/>
  <c r="EY65" i="1"/>
  <c r="EX65" i="1" a="1"/>
  <c r="EX65" i="1"/>
  <c r="EW65" i="1" a="1"/>
  <c r="EW65" i="1"/>
  <c r="EV65" i="1" a="1"/>
  <c r="EV65" i="1"/>
  <c r="EU65" i="1" a="1"/>
  <c r="EU65" i="1"/>
  <c r="ET65" i="1" a="1"/>
  <c r="ET65" i="1"/>
  <c r="ES65" i="1" a="1"/>
  <c r="ES65" i="1"/>
  <c r="ER65" i="1" a="1"/>
  <c r="ER65" i="1"/>
  <c r="EQ65" i="1" a="1"/>
  <c r="EQ65" i="1"/>
  <c r="EP65" i="1" a="1"/>
  <c r="EP65" i="1"/>
  <c r="EO65" i="1" a="1"/>
  <c r="EO65" i="1"/>
  <c r="FQ64" i="1" a="1"/>
  <c r="FQ64" i="1"/>
  <c r="FP64" i="1" a="1"/>
  <c r="FP64" i="1"/>
  <c r="FO64" i="1" a="1"/>
  <c r="FO64" i="1"/>
  <c r="FN64" i="1" a="1"/>
  <c r="FN64" i="1"/>
  <c r="FM64" i="1" a="1"/>
  <c r="FM64" i="1"/>
  <c r="FL64" i="1" a="1"/>
  <c r="FL64" i="1"/>
  <c r="FK64" i="1" a="1"/>
  <c r="FK64" i="1"/>
  <c r="FJ64" i="1" a="1"/>
  <c r="FJ64" i="1"/>
  <c r="FI64" i="1" a="1"/>
  <c r="FI64" i="1"/>
  <c r="FH64" i="1" a="1"/>
  <c r="FH64" i="1"/>
  <c r="FG64" i="1" a="1"/>
  <c r="FG64" i="1"/>
  <c r="FF64" i="1" a="1"/>
  <c r="FF64" i="1"/>
  <c r="FE64" i="1" a="1"/>
  <c r="FE64" i="1"/>
  <c r="FD64" i="1" a="1"/>
  <c r="FD64" i="1"/>
  <c r="FC64" i="1" a="1"/>
  <c r="FC64" i="1"/>
  <c r="FB64" i="1" a="1"/>
  <c r="FB64" i="1"/>
  <c r="FA64" i="1" a="1"/>
  <c r="FA64" i="1"/>
  <c r="EZ64" i="1" a="1"/>
  <c r="EZ64" i="1"/>
  <c r="EY64" i="1" a="1"/>
  <c r="EY64" i="1"/>
  <c r="EX64" i="1" a="1"/>
  <c r="EX64" i="1"/>
  <c r="EW64" i="1" a="1"/>
  <c r="EW64" i="1"/>
  <c r="EV64" i="1" a="1"/>
  <c r="EV64" i="1"/>
  <c r="EU64" i="1" a="1"/>
  <c r="EU64" i="1"/>
  <c r="ET64" i="1" a="1"/>
  <c r="ET64" i="1"/>
  <c r="ES64" i="1" a="1"/>
  <c r="ES64" i="1"/>
  <c r="ER64" i="1" a="1"/>
  <c r="ER64" i="1"/>
  <c r="EQ64" i="1" a="1"/>
  <c r="EQ64" i="1"/>
  <c r="EP64" i="1" a="1"/>
  <c r="EP64" i="1"/>
  <c r="EO64" i="1" a="1"/>
  <c r="EO64" i="1"/>
  <c r="FQ63" i="1" a="1"/>
  <c r="FQ63" i="1"/>
  <c r="FP63" i="1" a="1"/>
  <c r="FP63" i="1"/>
  <c r="FO63" i="1" a="1"/>
  <c r="FO63" i="1"/>
  <c r="FN63" i="1" a="1"/>
  <c r="FN63" i="1"/>
  <c r="FM63" i="1" a="1"/>
  <c r="FM63" i="1"/>
  <c r="FL63" i="1" a="1"/>
  <c r="FL63" i="1"/>
  <c r="FK63" i="1" a="1"/>
  <c r="FK63" i="1"/>
  <c r="FJ63" i="1" a="1"/>
  <c r="FJ63" i="1"/>
  <c r="FI63" i="1" a="1"/>
  <c r="FI63" i="1"/>
  <c r="FH63" i="1" a="1"/>
  <c r="FH63" i="1"/>
  <c r="FG63" i="1" a="1"/>
  <c r="FG63" i="1"/>
  <c r="FF63" i="1" a="1"/>
  <c r="FF63" i="1"/>
  <c r="FE63" i="1" a="1"/>
  <c r="FE63" i="1"/>
  <c r="FD63" i="1" a="1"/>
  <c r="FD63" i="1"/>
  <c r="FC63" i="1" a="1"/>
  <c r="FC63" i="1"/>
  <c r="FB63" i="1" a="1"/>
  <c r="FB63" i="1"/>
  <c r="FA63" i="1" a="1"/>
  <c r="FA63" i="1"/>
  <c r="EZ63" i="1" a="1"/>
  <c r="EZ63" i="1"/>
  <c r="EY63" i="1" a="1"/>
  <c r="EY63" i="1"/>
  <c r="EX63" i="1" a="1"/>
  <c r="EX63" i="1"/>
  <c r="EW63" i="1" a="1"/>
  <c r="EW63" i="1"/>
  <c r="EV63" i="1" a="1"/>
  <c r="EV63" i="1"/>
  <c r="EU63" i="1" a="1"/>
  <c r="EU63" i="1"/>
  <c r="ET63" i="1" a="1"/>
  <c r="ET63" i="1"/>
  <c r="ES63" i="1" a="1"/>
  <c r="ES63" i="1"/>
  <c r="ER63" i="1" a="1"/>
  <c r="ER63" i="1"/>
  <c r="EQ63" i="1" a="1"/>
  <c r="EQ63" i="1"/>
  <c r="EP63" i="1" a="1"/>
  <c r="EP63" i="1"/>
  <c r="EO63" i="1" a="1"/>
  <c r="EO63" i="1"/>
  <c r="FQ62" i="1" a="1"/>
  <c r="FQ62" i="1"/>
  <c r="FP62" i="1" a="1"/>
  <c r="FP62" i="1"/>
  <c r="FO62" i="1" a="1"/>
  <c r="FO62" i="1"/>
  <c r="FN62" i="1" a="1"/>
  <c r="FN62" i="1"/>
  <c r="FM62" i="1" a="1"/>
  <c r="FM62" i="1"/>
  <c r="FL62" i="1" a="1"/>
  <c r="FL62" i="1"/>
  <c r="FK62" i="1" a="1"/>
  <c r="FK62" i="1"/>
  <c r="FJ62" i="1" a="1"/>
  <c r="FJ62" i="1"/>
  <c r="FI62" i="1" a="1"/>
  <c r="FI62" i="1"/>
  <c r="FH62" i="1" a="1"/>
  <c r="FH62" i="1"/>
  <c r="FG62" i="1" a="1"/>
  <c r="FG62" i="1"/>
  <c r="FF62" i="1" a="1"/>
  <c r="FF62" i="1"/>
  <c r="FE62" i="1" a="1"/>
  <c r="FE62" i="1"/>
  <c r="FD62" i="1" a="1"/>
  <c r="FD62" i="1"/>
  <c r="FC62" i="1" a="1"/>
  <c r="FC62" i="1"/>
  <c r="FB62" i="1" a="1"/>
  <c r="FB62" i="1"/>
  <c r="FA62" i="1" a="1"/>
  <c r="FA62" i="1"/>
  <c r="EZ62" i="1" a="1"/>
  <c r="EZ62" i="1"/>
  <c r="EY62" i="1" a="1"/>
  <c r="EY62" i="1"/>
  <c r="EX62" i="1" a="1"/>
  <c r="EX62" i="1"/>
  <c r="EW62" i="1" a="1"/>
  <c r="EW62" i="1"/>
  <c r="EV62" i="1" a="1"/>
  <c r="EV62" i="1"/>
  <c r="EU62" i="1" a="1"/>
  <c r="EU62" i="1"/>
  <c r="ET62" i="1" a="1"/>
  <c r="ET62" i="1"/>
  <c r="ES62" i="1" a="1"/>
  <c r="ES62" i="1"/>
  <c r="ER62" i="1" a="1"/>
  <c r="ER62" i="1"/>
  <c r="EQ62" i="1" a="1"/>
  <c r="EQ62" i="1"/>
  <c r="EP62" i="1" a="1"/>
  <c r="EP62" i="1"/>
  <c r="EO62" i="1" a="1"/>
  <c r="EO62" i="1"/>
  <c r="FQ61" i="1" a="1"/>
  <c r="FQ61" i="1"/>
  <c r="FP61" i="1" a="1"/>
  <c r="FP61" i="1"/>
  <c r="FO61" i="1" a="1"/>
  <c r="FO61" i="1"/>
  <c r="FN61" i="1" a="1"/>
  <c r="FN61" i="1"/>
  <c r="FM61" i="1" a="1"/>
  <c r="FM61" i="1"/>
  <c r="FL61" i="1" a="1"/>
  <c r="FL61" i="1"/>
  <c r="FK61" i="1" a="1"/>
  <c r="FK61" i="1"/>
  <c r="FJ61" i="1" a="1"/>
  <c r="FJ61" i="1"/>
  <c r="FI61" i="1" a="1"/>
  <c r="FI61" i="1"/>
  <c r="FH61" i="1" a="1"/>
  <c r="FH61" i="1"/>
  <c r="FG61" i="1" a="1"/>
  <c r="FG61" i="1"/>
  <c r="FF61" i="1" a="1"/>
  <c r="FF61" i="1"/>
  <c r="FE61" i="1" a="1"/>
  <c r="FE61" i="1"/>
  <c r="FD61" i="1" a="1"/>
  <c r="FD61" i="1"/>
  <c r="FC61" i="1" a="1"/>
  <c r="FC61" i="1"/>
  <c r="FB61" i="1" a="1"/>
  <c r="FB61" i="1"/>
  <c r="FA61" i="1" a="1"/>
  <c r="FA61" i="1"/>
  <c r="EZ61" i="1" a="1"/>
  <c r="EZ61" i="1"/>
  <c r="EY61" i="1" a="1"/>
  <c r="EY61" i="1"/>
  <c r="EX61" i="1" a="1"/>
  <c r="EX61" i="1"/>
  <c r="EW61" i="1" a="1"/>
  <c r="EW61" i="1"/>
  <c r="EV61" i="1" a="1"/>
  <c r="EV61" i="1"/>
  <c r="EU61" i="1" a="1"/>
  <c r="EU61" i="1"/>
  <c r="ET61" i="1" a="1"/>
  <c r="ET61" i="1"/>
  <c r="ES61" i="1" a="1"/>
  <c r="ES61" i="1"/>
  <c r="ER61" i="1" a="1"/>
  <c r="ER61" i="1"/>
  <c r="EQ61" i="1" a="1"/>
  <c r="EQ61" i="1"/>
  <c r="EP61" i="1" a="1"/>
  <c r="EP61" i="1"/>
  <c r="EO61" i="1" a="1"/>
  <c r="EO61" i="1"/>
  <c r="FQ60" i="1" a="1"/>
  <c r="FQ60" i="1"/>
  <c r="FP60" i="1" a="1"/>
  <c r="FP60" i="1"/>
  <c r="FO60" i="1" a="1"/>
  <c r="FO60" i="1"/>
  <c r="FN60" i="1" a="1"/>
  <c r="FN60" i="1"/>
  <c r="FM60" i="1" a="1"/>
  <c r="FM60" i="1"/>
  <c r="FL60" i="1" a="1"/>
  <c r="FL60" i="1"/>
  <c r="FK60" i="1" a="1"/>
  <c r="FK60" i="1"/>
  <c r="FJ60" i="1" a="1"/>
  <c r="FJ60" i="1"/>
  <c r="FI60" i="1" a="1"/>
  <c r="FI60" i="1"/>
  <c r="FH60" i="1" a="1"/>
  <c r="FH60" i="1"/>
  <c r="FG60" i="1" a="1"/>
  <c r="FG60" i="1"/>
  <c r="FF60" i="1" a="1"/>
  <c r="FF60" i="1"/>
  <c r="FE60" i="1" a="1"/>
  <c r="FE60" i="1"/>
  <c r="FD60" i="1" a="1"/>
  <c r="FD60" i="1"/>
  <c r="FC60" i="1" a="1"/>
  <c r="FC60" i="1"/>
  <c r="FB60" i="1" a="1"/>
  <c r="FB60" i="1"/>
  <c r="FA60" i="1" a="1"/>
  <c r="FA60" i="1"/>
  <c r="EZ60" i="1" a="1"/>
  <c r="EZ60" i="1"/>
  <c r="EY60" i="1" a="1"/>
  <c r="EY60" i="1"/>
  <c r="EX60" i="1" a="1"/>
  <c r="EX60" i="1"/>
  <c r="EW60" i="1" a="1"/>
  <c r="EW60" i="1"/>
  <c r="EV60" i="1" a="1"/>
  <c r="EV60" i="1"/>
  <c r="EU60" i="1" a="1"/>
  <c r="EU60" i="1"/>
  <c r="ET60" i="1" a="1"/>
  <c r="ET60" i="1"/>
  <c r="ES60" i="1" a="1"/>
  <c r="ES60" i="1"/>
  <c r="ER60" i="1" a="1"/>
  <c r="ER60" i="1"/>
  <c r="EQ60" i="1" a="1"/>
  <c r="EQ60" i="1"/>
  <c r="EP60" i="1" a="1"/>
  <c r="EP60" i="1"/>
  <c r="EO60" i="1" a="1"/>
  <c r="EO60" i="1"/>
  <c r="FQ59" i="1" a="1"/>
  <c r="FQ59" i="1"/>
  <c r="FP59" i="1" a="1"/>
  <c r="FP59" i="1"/>
  <c r="FO59" i="1" a="1"/>
  <c r="FO59" i="1"/>
  <c r="FN59" i="1" a="1"/>
  <c r="FN59" i="1"/>
  <c r="FM59" i="1" a="1"/>
  <c r="FM59" i="1"/>
  <c r="FL59" i="1" a="1"/>
  <c r="FL59" i="1"/>
  <c r="FK59" i="1" a="1"/>
  <c r="FK59" i="1"/>
  <c r="FJ59" i="1" a="1"/>
  <c r="FJ59" i="1"/>
  <c r="FI59" i="1" a="1"/>
  <c r="FI59" i="1"/>
  <c r="FH59" i="1" a="1"/>
  <c r="FH59" i="1"/>
  <c r="FG59" i="1" a="1"/>
  <c r="FG59" i="1"/>
  <c r="FF59" i="1" a="1"/>
  <c r="FF59" i="1"/>
  <c r="FE59" i="1" a="1"/>
  <c r="FE59" i="1"/>
  <c r="FD59" i="1" a="1"/>
  <c r="FD59" i="1"/>
  <c r="FC59" i="1" a="1"/>
  <c r="FC59" i="1"/>
  <c r="FB59" i="1" a="1"/>
  <c r="FB59" i="1"/>
  <c r="FA59" i="1" a="1"/>
  <c r="FA59" i="1"/>
  <c r="EZ59" i="1" a="1"/>
  <c r="EZ59" i="1"/>
  <c r="EY59" i="1" a="1"/>
  <c r="EY59" i="1"/>
  <c r="EX59" i="1" a="1"/>
  <c r="EX59" i="1"/>
  <c r="EW59" i="1" a="1"/>
  <c r="EW59" i="1"/>
  <c r="EV59" i="1" a="1"/>
  <c r="EV59" i="1"/>
  <c r="EU59" i="1" a="1"/>
  <c r="EU59" i="1"/>
  <c r="ET59" i="1" a="1"/>
  <c r="ET59" i="1"/>
  <c r="ES59" i="1" a="1"/>
  <c r="ES59" i="1"/>
  <c r="ER59" i="1" a="1"/>
  <c r="ER59" i="1"/>
  <c r="EQ59" i="1" a="1"/>
  <c r="EQ59" i="1"/>
  <c r="EP59" i="1" a="1"/>
  <c r="EP59" i="1"/>
  <c r="EO59" i="1" a="1"/>
  <c r="EO59" i="1"/>
  <c r="FQ58" i="1" a="1"/>
  <c r="FQ58" i="1"/>
  <c r="FP58" i="1" a="1"/>
  <c r="FP58" i="1"/>
  <c r="FO58" i="1" a="1"/>
  <c r="FO58" i="1"/>
  <c r="FN58" i="1" a="1"/>
  <c r="FN58" i="1"/>
  <c r="FM58" i="1" a="1"/>
  <c r="FM58" i="1"/>
  <c r="FL58" i="1" a="1"/>
  <c r="FL58" i="1"/>
  <c r="FK58" i="1" a="1"/>
  <c r="FK58" i="1"/>
  <c r="FJ58" i="1" a="1"/>
  <c r="FJ58" i="1"/>
  <c r="FI58" i="1" a="1"/>
  <c r="FI58" i="1"/>
  <c r="FH58" i="1" a="1"/>
  <c r="FH58" i="1"/>
  <c r="FG58" i="1" a="1"/>
  <c r="FG58" i="1"/>
  <c r="FF58" i="1" a="1"/>
  <c r="FF58" i="1"/>
  <c r="FE58" i="1" a="1"/>
  <c r="FE58" i="1"/>
  <c r="FD58" i="1" a="1"/>
  <c r="FD58" i="1"/>
  <c r="FC58" i="1" a="1"/>
  <c r="FC58" i="1"/>
  <c r="FB58" i="1" a="1"/>
  <c r="FB58" i="1"/>
  <c r="FA58" i="1" a="1"/>
  <c r="FA58" i="1"/>
  <c r="EZ58" i="1" a="1"/>
  <c r="EZ58" i="1"/>
  <c r="EY58" i="1" a="1"/>
  <c r="EY58" i="1"/>
  <c r="EX58" i="1" a="1"/>
  <c r="EX58" i="1"/>
  <c r="EW58" i="1" a="1"/>
  <c r="EW58" i="1"/>
  <c r="EV58" i="1" a="1"/>
  <c r="EV58" i="1"/>
  <c r="EU58" i="1" a="1"/>
  <c r="EU58" i="1"/>
  <c r="ET58" i="1" a="1"/>
  <c r="ET58" i="1"/>
  <c r="ES58" i="1" a="1"/>
  <c r="ES58" i="1"/>
  <c r="ER58" i="1" a="1"/>
  <c r="ER58" i="1"/>
  <c r="EQ58" i="1" a="1"/>
  <c r="EQ58" i="1"/>
  <c r="EP58" i="1" a="1"/>
  <c r="EP58" i="1"/>
  <c r="EO58" i="1" a="1"/>
  <c r="EO58" i="1"/>
  <c r="FQ57" i="1" a="1"/>
  <c r="FQ57" i="1"/>
  <c r="FP57" i="1" a="1"/>
  <c r="FP57" i="1"/>
  <c r="FO57" i="1" a="1"/>
  <c r="FO57" i="1"/>
  <c r="FN57" i="1" a="1"/>
  <c r="FN57" i="1"/>
  <c r="FM57" i="1" a="1"/>
  <c r="FM57" i="1"/>
  <c r="FL57" i="1" a="1"/>
  <c r="FL57" i="1"/>
  <c r="FK57" i="1" a="1"/>
  <c r="FK57" i="1"/>
  <c r="FJ57" i="1" a="1"/>
  <c r="FJ57" i="1"/>
  <c r="FI57" i="1" a="1"/>
  <c r="FI57" i="1"/>
  <c r="FH57" i="1" a="1"/>
  <c r="FH57" i="1"/>
  <c r="FG57" i="1" a="1"/>
  <c r="FG57" i="1"/>
  <c r="FF57" i="1" a="1"/>
  <c r="FF57" i="1"/>
  <c r="FE57" i="1" a="1"/>
  <c r="FE57" i="1"/>
  <c r="FD57" i="1" a="1"/>
  <c r="FD57" i="1"/>
  <c r="FC57" i="1" a="1"/>
  <c r="FC57" i="1"/>
  <c r="FB57" i="1" a="1"/>
  <c r="FB57" i="1"/>
  <c r="FA57" i="1" a="1"/>
  <c r="FA57" i="1"/>
  <c r="EZ57" i="1" a="1"/>
  <c r="EZ57" i="1"/>
  <c r="EY57" i="1" a="1"/>
  <c r="EY57" i="1"/>
  <c r="EX57" i="1" a="1"/>
  <c r="EX57" i="1"/>
  <c r="EW57" i="1" a="1"/>
  <c r="EW57" i="1"/>
  <c r="EV57" i="1" a="1"/>
  <c r="EV57" i="1"/>
  <c r="EU57" i="1" a="1"/>
  <c r="EU57" i="1"/>
  <c r="ET57" i="1" a="1"/>
  <c r="ET57" i="1"/>
  <c r="ES57" i="1" a="1"/>
  <c r="ES57" i="1"/>
  <c r="ER57" i="1" a="1"/>
  <c r="ER57" i="1"/>
  <c r="EQ57" i="1" a="1"/>
  <c r="EQ57" i="1"/>
  <c r="EP57" i="1" a="1"/>
  <c r="EP57" i="1"/>
  <c r="EO57" i="1" a="1"/>
  <c r="EO57" i="1"/>
  <c r="FQ56" i="1" a="1"/>
  <c r="FQ56" i="1"/>
  <c r="FP56" i="1" a="1"/>
  <c r="FP56" i="1"/>
  <c r="FO56" i="1" a="1"/>
  <c r="FO56" i="1"/>
  <c r="FN56" i="1" a="1"/>
  <c r="FN56" i="1"/>
  <c r="FM56" i="1" a="1"/>
  <c r="FM56" i="1"/>
  <c r="FL56" i="1" a="1"/>
  <c r="FL56" i="1"/>
  <c r="FK56" i="1" a="1"/>
  <c r="FK56" i="1"/>
  <c r="FJ56" i="1" a="1"/>
  <c r="FJ56" i="1"/>
  <c r="FI56" i="1" a="1"/>
  <c r="FI56" i="1"/>
  <c r="FH56" i="1" a="1"/>
  <c r="FH56" i="1"/>
  <c r="FG56" i="1" a="1"/>
  <c r="FG56" i="1"/>
  <c r="FF56" i="1" a="1"/>
  <c r="FF56" i="1"/>
  <c r="FE56" i="1" a="1"/>
  <c r="FE56" i="1"/>
  <c r="FD56" i="1" a="1"/>
  <c r="FD56" i="1"/>
  <c r="FC56" i="1" a="1"/>
  <c r="FC56" i="1"/>
  <c r="FB56" i="1" a="1"/>
  <c r="FB56" i="1"/>
  <c r="FA56" i="1" a="1"/>
  <c r="FA56" i="1"/>
  <c r="EZ56" i="1" a="1"/>
  <c r="EZ56" i="1"/>
  <c r="EY56" i="1" a="1"/>
  <c r="EY56" i="1"/>
  <c r="EX56" i="1" a="1"/>
  <c r="EX56" i="1"/>
  <c r="EW56" i="1" a="1"/>
  <c r="EW56" i="1"/>
  <c r="EV56" i="1" a="1"/>
  <c r="EV56" i="1"/>
  <c r="EU56" i="1" a="1"/>
  <c r="EU56" i="1"/>
  <c r="ET56" i="1" a="1"/>
  <c r="ET56" i="1"/>
  <c r="ES56" i="1" a="1"/>
  <c r="ES56" i="1"/>
  <c r="ER56" i="1" a="1"/>
  <c r="ER56" i="1"/>
  <c r="EQ56" i="1" a="1"/>
  <c r="EQ56" i="1"/>
  <c r="EP56" i="1" a="1"/>
  <c r="EP56" i="1"/>
  <c r="EO56" i="1" a="1"/>
  <c r="EO56" i="1"/>
  <c r="FQ55" i="1" a="1"/>
  <c r="FQ55" i="1"/>
  <c r="FP55" i="1" a="1"/>
  <c r="FP55" i="1"/>
  <c r="FO55" i="1" a="1"/>
  <c r="FO55" i="1"/>
  <c r="FN55" i="1" a="1"/>
  <c r="FN55" i="1"/>
  <c r="FM55" i="1" a="1"/>
  <c r="FM55" i="1"/>
  <c r="FL55" i="1" a="1"/>
  <c r="FL55" i="1"/>
  <c r="FK55" i="1" a="1"/>
  <c r="FK55" i="1"/>
  <c r="FJ55" i="1" a="1"/>
  <c r="FJ55" i="1"/>
  <c r="FI55" i="1" a="1"/>
  <c r="FI55" i="1"/>
  <c r="FH55" i="1" a="1"/>
  <c r="FH55" i="1"/>
  <c r="FG55" i="1" a="1"/>
  <c r="FG55" i="1"/>
  <c r="FF55" i="1" a="1"/>
  <c r="FF55" i="1"/>
  <c r="FE55" i="1" a="1"/>
  <c r="FE55" i="1"/>
  <c r="FD55" i="1" a="1"/>
  <c r="FD55" i="1"/>
  <c r="FC55" i="1" a="1"/>
  <c r="FC55" i="1"/>
  <c r="FB55" i="1" a="1"/>
  <c r="FB55" i="1"/>
  <c r="FA55" i="1" a="1"/>
  <c r="FA55" i="1"/>
  <c r="EZ55" i="1" a="1"/>
  <c r="EZ55" i="1"/>
  <c r="EY55" i="1" a="1"/>
  <c r="EY55" i="1"/>
  <c r="EX55" i="1" a="1"/>
  <c r="EX55" i="1"/>
  <c r="EW55" i="1" a="1"/>
  <c r="EW55" i="1"/>
  <c r="EV55" i="1" a="1"/>
  <c r="EV55" i="1"/>
  <c r="EU55" i="1" a="1"/>
  <c r="EU55" i="1"/>
  <c r="ET55" i="1" a="1"/>
  <c r="ET55" i="1"/>
  <c r="ES55" i="1" a="1"/>
  <c r="ES55" i="1"/>
  <c r="ER55" i="1" a="1"/>
  <c r="ER55" i="1"/>
  <c r="EQ55" i="1" a="1"/>
  <c r="EQ55" i="1"/>
  <c r="EP55" i="1" a="1"/>
  <c r="EP55" i="1"/>
  <c r="EO55" i="1" a="1"/>
  <c r="EO55" i="1"/>
  <c r="FQ54" i="1" a="1"/>
  <c r="FQ54" i="1"/>
  <c r="FP54" i="1" a="1"/>
  <c r="FP54" i="1"/>
  <c r="FO54" i="1" a="1"/>
  <c r="FO54" i="1"/>
  <c r="FN54" i="1" a="1"/>
  <c r="FN54" i="1"/>
  <c r="FM54" i="1" a="1"/>
  <c r="FM54" i="1"/>
  <c r="FL54" i="1" a="1"/>
  <c r="FL54" i="1"/>
  <c r="FK54" i="1" a="1"/>
  <c r="FK54" i="1"/>
  <c r="FJ54" i="1" a="1"/>
  <c r="FJ54" i="1"/>
  <c r="FI54" i="1" a="1"/>
  <c r="FI54" i="1"/>
  <c r="FH54" i="1" a="1"/>
  <c r="FH54" i="1"/>
  <c r="FG54" i="1" a="1"/>
  <c r="FG54" i="1"/>
  <c r="FF54" i="1" a="1"/>
  <c r="FF54" i="1"/>
  <c r="FE54" i="1" a="1"/>
  <c r="FE54" i="1"/>
  <c r="FD54" i="1" a="1"/>
  <c r="FD54" i="1"/>
  <c r="FC54" i="1" a="1"/>
  <c r="FC54" i="1"/>
  <c r="FB54" i="1" a="1"/>
  <c r="FB54" i="1"/>
  <c r="FA54" i="1" a="1"/>
  <c r="FA54" i="1"/>
  <c r="EZ54" i="1" a="1"/>
  <c r="EZ54" i="1"/>
  <c r="EY54" i="1" a="1"/>
  <c r="EY54" i="1"/>
  <c r="EX54" i="1" a="1"/>
  <c r="EX54" i="1"/>
  <c r="EW54" i="1" a="1"/>
  <c r="EW54" i="1"/>
  <c r="EV54" i="1" a="1"/>
  <c r="EV54" i="1"/>
  <c r="EU54" i="1" a="1"/>
  <c r="EU54" i="1"/>
  <c r="ET54" i="1" a="1"/>
  <c r="ET54" i="1"/>
  <c r="ES54" i="1" a="1"/>
  <c r="ES54" i="1"/>
  <c r="ER54" i="1" a="1"/>
  <c r="ER54" i="1"/>
  <c r="EQ54" i="1" a="1"/>
  <c r="EQ54" i="1"/>
  <c r="EP54" i="1" a="1"/>
  <c r="EP54" i="1"/>
  <c r="EO54" i="1" a="1"/>
  <c r="EO54" i="1"/>
  <c r="FQ53" i="1" a="1"/>
  <c r="FQ53" i="1"/>
  <c r="FP53" i="1" a="1"/>
  <c r="FP53" i="1"/>
  <c r="FO53" i="1" a="1"/>
  <c r="FO53" i="1"/>
  <c r="FN53" i="1" a="1"/>
  <c r="FN53" i="1"/>
  <c r="FM53" i="1" a="1"/>
  <c r="FM53" i="1"/>
  <c r="FL53" i="1" a="1"/>
  <c r="FL53" i="1"/>
  <c r="FK53" i="1" a="1"/>
  <c r="FK53" i="1"/>
  <c r="FJ53" i="1" a="1"/>
  <c r="FJ53" i="1"/>
  <c r="FI53" i="1" a="1"/>
  <c r="FI53" i="1"/>
  <c r="FH53" i="1" a="1"/>
  <c r="FH53" i="1"/>
  <c r="FG53" i="1" a="1"/>
  <c r="FG53" i="1"/>
  <c r="FF53" i="1" a="1"/>
  <c r="FF53" i="1"/>
  <c r="FE53" i="1" a="1"/>
  <c r="FE53" i="1"/>
  <c r="FD53" i="1" a="1"/>
  <c r="FD53" i="1"/>
  <c r="FC53" i="1" a="1"/>
  <c r="FC53" i="1"/>
  <c r="FB53" i="1" a="1"/>
  <c r="FB53" i="1"/>
  <c r="FA53" i="1" a="1"/>
  <c r="FA53" i="1"/>
  <c r="EZ53" i="1" a="1"/>
  <c r="EZ53" i="1"/>
  <c r="EY53" i="1" a="1"/>
  <c r="EY53" i="1"/>
  <c r="EX53" i="1" a="1"/>
  <c r="EX53" i="1"/>
  <c r="EW53" i="1" a="1"/>
  <c r="EW53" i="1"/>
  <c r="EV53" i="1" a="1"/>
  <c r="EV53" i="1"/>
  <c r="EU53" i="1" a="1"/>
  <c r="EU53" i="1"/>
  <c r="ET53" i="1" a="1"/>
  <c r="ET53" i="1"/>
  <c r="ES53" i="1" a="1"/>
  <c r="ES53" i="1"/>
  <c r="ER53" i="1" a="1"/>
  <c r="ER53" i="1"/>
  <c r="EQ53" i="1" a="1"/>
  <c r="EQ53" i="1"/>
  <c r="EP53" i="1" a="1"/>
  <c r="EP53" i="1"/>
  <c r="EO53" i="1" a="1"/>
  <c r="EO53" i="1"/>
  <c r="FQ52" i="1" a="1"/>
  <c r="FQ52" i="1"/>
  <c r="FP52" i="1" a="1"/>
  <c r="FP52" i="1"/>
  <c r="FO52" i="1" a="1"/>
  <c r="FO52" i="1"/>
  <c r="FN52" i="1" a="1"/>
  <c r="FN52" i="1"/>
  <c r="FM52" i="1" a="1"/>
  <c r="FM52" i="1"/>
  <c r="FL52" i="1" a="1"/>
  <c r="FL52" i="1"/>
  <c r="FK52" i="1" a="1"/>
  <c r="FK52" i="1"/>
  <c r="FJ52" i="1" a="1"/>
  <c r="FJ52" i="1"/>
  <c r="FI52" i="1" a="1"/>
  <c r="FI52" i="1"/>
  <c r="FH52" i="1" a="1"/>
  <c r="FH52" i="1"/>
  <c r="FG52" i="1" a="1"/>
  <c r="FG52" i="1"/>
  <c r="FF52" i="1" a="1"/>
  <c r="FF52" i="1"/>
  <c r="FE52" i="1" a="1"/>
  <c r="FE52" i="1"/>
  <c r="FD52" i="1" a="1"/>
  <c r="FD52" i="1"/>
  <c r="FC52" i="1" a="1"/>
  <c r="FC52" i="1"/>
  <c r="FB52" i="1" a="1"/>
  <c r="FB52" i="1"/>
  <c r="FA52" i="1" a="1"/>
  <c r="FA52" i="1"/>
  <c r="EZ52" i="1" a="1"/>
  <c r="EZ52" i="1"/>
  <c r="EY52" i="1" a="1"/>
  <c r="EY52" i="1"/>
  <c r="EX52" i="1" a="1"/>
  <c r="EX52" i="1"/>
  <c r="EW52" i="1" a="1"/>
  <c r="EW52" i="1"/>
  <c r="EV52" i="1" a="1"/>
  <c r="EV52" i="1"/>
  <c r="EU52" i="1" a="1"/>
  <c r="EU52" i="1"/>
  <c r="ET52" i="1" a="1"/>
  <c r="ET52" i="1"/>
  <c r="ES52" i="1" a="1"/>
  <c r="ES52" i="1"/>
  <c r="ER52" i="1" a="1"/>
  <c r="ER52" i="1"/>
  <c r="EQ52" i="1" a="1"/>
  <c r="EQ52" i="1"/>
  <c r="EP52" i="1" a="1"/>
  <c r="EP52" i="1"/>
  <c r="EO52" i="1" a="1"/>
  <c r="EO52" i="1"/>
  <c r="FQ51" i="1" a="1"/>
  <c r="FQ51" i="1"/>
  <c r="FP51" i="1" a="1"/>
  <c r="FP51" i="1"/>
  <c r="FO51" i="1" a="1"/>
  <c r="FO51" i="1"/>
  <c r="FN51" i="1" a="1"/>
  <c r="FN51" i="1"/>
  <c r="FM51" i="1" a="1"/>
  <c r="FM51" i="1"/>
  <c r="FL51" i="1" a="1"/>
  <c r="FL51" i="1"/>
  <c r="FK51" i="1" a="1"/>
  <c r="FK51" i="1"/>
  <c r="FJ51" i="1" a="1"/>
  <c r="FJ51" i="1"/>
  <c r="FI51" i="1" a="1"/>
  <c r="FI51" i="1"/>
  <c r="FH51" i="1" a="1"/>
  <c r="FH51" i="1"/>
  <c r="FG51" i="1" a="1"/>
  <c r="FG51" i="1"/>
  <c r="FF51" i="1" a="1"/>
  <c r="FF51" i="1"/>
  <c r="FE51" i="1" a="1"/>
  <c r="FE51" i="1"/>
  <c r="FD51" i="1" a="1"/>
  <c r="FD51" i="1"/>
  <c r="FC51" i="1" a="1"/>
  <c r="FC51" i="1"/>
  <c r="FB51" i="1" a="1"/>
  <c r="FB51" i="1"/>
  <c r="FA51" i="1" a="1"/>
  <c r="FA51" i="1"/>
  <c r="EZ51" i="1" a="1"/>
  <c r="EZ51" i="1"/>
  <c r="EY51" i="1" a="1"/>
  <c r="EY51" i="1"/>
  <c r="EX51" i="1" a="1"/>
  <c r="EX51" i="1"/>
  <c r="EW51" i="1" a="1"/>
  <c r="EW51" i="1"/>
  <c r="EV51" i="1" a="1"/>
  <c r="EV51" i="1"/>
  <c r="EU51" i="1" a="1"/>
  <c r="EU51" i="1"/>
  <c r="ET51" i="1" a="1"/>
  <c r="ET51" i="1"/>
  <c r="ES51" i="1" a="1"/>
  <c r="ES51" i="1"/>
  <c r="ER51" i="1" a="1"/>
  <c r="ER51" i="1"/>
  <c r="EQ51" i="1" a="1"/>
  <c r="EQ51" i="1"/>
  <c r="EP51" i="1" a="1"/>
  <c r="EP51" i="1"/>
  <c r="EO51" i="1" a="1"/>
  <c r="EO51" i="1"/>
  <c r="FQ50" i="1" a="1"/>
  <c r="FQ50" i="1"/>
  <c r="FP50" i="1" a="1"/>
  <c r="FP50" i="1"/>
  <c r="FO50" i="1" a="1"/>
  <c r="FO50" i="1"/>
  <c r="FN50" i="1" a="1"/>
  <c r="FN50" i="1"/>
  <c r="FM50" i="1" a="1"/>
  <c r="FM50" i="1"/>
  <c r="FL50" i="1" a="1"/>
  <c r="FL50" i="1"/>
  <c r="FK50" i="1" a="1"/>
  <c r="FK50" i="1"/>
  <c r="FJ50" i="1" a="1"/>
  <c r="FJ50" i="1"/>
  <c r="FI50" i="1" a="1"/>
  <c r="FI50" i="1"/>
  <c r="FH50" i="1" a="1"/>
  <c r="FH50" i="1"/>
  <c r="FG50" i="1" a="1"/>
  <c r="FG50" i="1"/>
  <c r="FF50" i="1" a="1"/>
  <c r="FF50" i="1"/>
  <c r="FE50" i="1" a="1"/>
  <c r="FE50" i="1"/>
  <c r="FD50" i="1" a="1"/>
  <c r="FD50" i="1"/>
  <c r="FC50" i="1" a="1"/>
  <c r="FC50" i="1"/>
  <c r="FB50" i="1" a="1"/>
  <c r="FB50" i="1"/>
  <c r="FA50" i="1" a="1"/>
  <c r="FA50" i="1"/>
  <c r="EZ50" i="1" a="1"/>
  <c r="EZ50" i="1"/>
  <c r="EY50" i="1" a="1"/>
  <c r="EY50" i="1"/>
  <c r="EX50" i="1" a="1"/>
  <c r="EX50" i="1"/>
  <c r="EW50" i="1" a="1"/>
  <c r="EW50" i="1"/>
  <c r="EV50" i="1" a="1"/>
  <c r="EV50" i="1"/>
  <c r="EU50" i="1" a="1"/>
  <c r="EU50" i="1"/>
  <c r="ET50" i="1" a="1"/>
  <c r="ET50" i="1"/>
  <c r="ES50" i="1" a="1"/>
  <c r="ES50" i="1"/>
  <c r="ER50" i="1" a="1"/>
  <c r="ER50" i="1"/>
  <c r="EQ50" i="1" a="1"/>
  <c r="EQ50" i="1"/>
  <c r="EP50" i="1" a="1"/>
  <c r="EP50" i="1"/>
  <c r="EO50" i="1" a="1"/>
  <c r="EO50" i="1"/>
  <c r="FQ49" i="1" a="1"/>
  <c r="FQ49" i="1"/>
  <c r="FP49" i="1" a="1"/>
  <c r="FP49" i="1"/>
  <c r="FO49" i="1" a="1"/>
  <c r="FO49" i="1"/>
  <c r="FN49" i="1" a="1"/>
  <c r="FN49" i="1"/>
  <c r="FM49" i="1" a="1"/>
  <c r="FM49" i="1"/>
  <c r="FL49" i="1" a="1"/>
  <c r="FL49" i="1"/>
  <c r="FK49" i="1" a="1"/>
  <c r="FK49" i="1"/>
  <c r="FJ49" i="1" a="1"/>
  <c r="FJ49" i="1"/>
  <c r="FI49" i="1" a="1"/>
  <c r="FI49" i="1"/>
  <c r="FH49" i="1" a="1"/>
  <c r="FH49" i="1"/>
  <c r="FG49" i="1" a="1"/>
  <c r="FG49" i="1"/>
  <c r="FF49" i="1" a="1"/>
  <c r="FF49" i="1"/>
  <c r="FE49" i="1" a="1"/>
  <c r="FE49" i="1"/>
  <c r="FD49" i="1" a="1"/>
  <c r="FD49" i="1"/>
  <c r="FC49" i="1" a="1"/>
  <c r="FC49" i="1"/>
  <c r="FB49" i="1" a="1"/>
  <c r="FB49" i="1"/>
  <c r="FA49" i="1" a="1"/>
  <c r="FA49" i="1"/>
  <c r="EZ49" i="1" a="1"/>
  <c r="EZ49" i="1"/>
  <c r="EY49" i="1" a="1"/>
  <c r="EY49" i="1"/>
  <c r="EX49" i="1" a="1"/>
  <c r="EX49" i="1"/>
  <c r="EW49" i="1" a="1"/>
  <c r="EW49" i="1"/>
  <c r="EV49" i="1" a="1"/>
  <c r="EV49" i="1"/>
  <c r="EU49" i="1" a="1"/>
  <c r="EU49" i="1"/>
  <c r="ET49" i="1" a="1"/>
  <c r="ET49" i="1"/>
  <c r="ES49" i="1" a="1"/>
  <c r="ES49" i="1"/>
  <c r="ER49" i="1" a="1"/>
  <c r="ER49" i="1"/>
  <c r="EQ49" i="1" a="1"/>
  <c r="EQ49" i="1"/>
  <c r="EP49" i="1" a="1"/>
  <c r="EP49" i="1"/>
  <c r="EO49" i="1" a="1"/>
  <c r="EO49" i="1"/>
  <c r="FQ48" i="1" a="1"/>
  <c r="FQ48" i="1"/>
  <c r="FP48" i="1" a="1"/>
  <c r="FP48" i="1"/>
  <c r="FO48" i="1" a="1"/>
  <c r="FO48" i="1"/>
  <c r="FN48" i="1" a="1"/>
  <c r="FN48" i="1"/>
  <c r="FM48" i="1" a="1"/>
  <c r="FM48" i="1"/>
  <c r="FL48" i="1" a="1"/>
  <c r="FL48" i="1"/>
  <c r="FK48" i="1" a="1"/>
  <c r="FK48" i="1"/>
  <c r="FJ48" i="1" a="1"/>
  <c r="FJ48" i="1"/>
  <c r="FI48" i="1" a="1"/>
  <c r="FI48" i="1"/>
  <c r="FH48" i="1" a="1"/>
  <c r="FH48" i="1"/>
  <c r="FG48" i="1" a="1"/>
  <c r="FG48" i="1"/>
  <c r="FF48" i="1" a="1"/>
  <c r="FF48" i="1"/>
  <c r="FE48" i="1" a="1"/>
  <c r="FE48" i="1"/>
  <c r="FD48" i="1" a="1"/>
  <c r="FD48" i="1"/>
  <c r="FC48" i="1" a="1"/>
  <c r="FC48" i="1"/>
  <c r="FB48" i="1" a="1"/>
  <c r="FB48" i="1"/>
  <c r="FA48" i="1" a="1"/>
  <c r="FA48" i="1"/>
  <c r="EZ48" i="1" a="1"/>
  <c r="EZ48" i="1"/>
  <c r="EY48" i="1" a="1"/>
  <c r="EY48" i="1"/>
  <c r="EX48" i="1" a="1"/>
  <c r="EX48" i="1"/>
  <c r="EW48" i="1" a="1"/>
  <c r="EW48" i="1"/>
  <c r="EV48" i="1" a="1"/>
  <c r="EV48" i="1"/>
  <c r="EU48" i="1" a="1"/>
  <c r="EU48" i="1"/>
  <c r="ET48" i="1" a="1"/>
  <c r="ET48" i="1"/>
  <c r="ES48" i="1" a="1"/>
  <c r="ES48" i="1"/>
  <c r="ER48" i="1" a="1"/>
  <c r="ER48" i="1"/>
  <c r="EQ48" i="1" a="1"/>
  <c r="EQ48" i="1"/>
  <c r="EP48" i="1" a="1"/>
  <c r="EP48" i="1"/>
  <c r="EO48" i="1" a="1"/>
  <c r="EO48" i="1"/>
  <c r="FQ47" i="1" a="1"/>
  <c r="FQ47" i="1"/>
  <c r="FP47" i="1" a="1"/>
  <c r="FP47" i="1"/>
  <c r="FO47" i="1" a="1"/>
  <c r="FO47" i="1"/>
  <c r="FN47" i="1" a="1"/>
  <c r="FN47" i="1"/>
  <c r="FM47" i="1" a="1"/>
  <c r="FM47" i="1"/>
  <c r="FL47" i="1" a="1"/>
  <c r="FL47" i="1"/>
  <c r="FK47" i="1" a="1"/>
  <c r="FK47" i="1"/>
  <c r="FJ47" i="1" a="1"/>
  <c r="FJ47" i="1"/>
  <c r="FI47" i="1" a="1"/>
  <c r="FI47" i="1"/>
  <c r="FH47" i="1" a="1"/>
  <c r="FH47" i="1"/>
  <c r="FG47" i="1" a="1"/>
  <c r="FG47" i="1"/>
  <c r="FF47" i="1" a="1"/>
  <c r="FF47" i="1"/>
  <c r="FE47" i="1" a="1"/>
  <c r="FE47" i="1"/>
  <c r="FD47" i="1" a="1"/>
  <c r="FD47" i="1"/>
  <c r="FC47" i="1" a="1"/>
  <c r="FC47" i="1"/>
  <c r="FB47" i="1" a="1"/>
  <c r="FB47" i="1"/>
  <c r="FA47" i="1" a="1"/>
  <c r="FA47" i="1"/>
  <c r="EZ47" i="1" a="1"/>
  <c r="EZ47" i="1"/>
  <c r="EY47" i="1" a="1"/>
  <c r="EY47" i="1"/>
  <c r="EX47" i="1" a="1"/>
  <c r="EX47" i="1"/>
  <c r="EW47" i="1" a="1"/>
  <c r="EW47" i="1"/>
  <c r="EV47" i="1" a="1"/>
  <c r="EV47" i="1"/>
  <c r="EU47" i="1" a="1"/>
  <c r="EU47" i="1"/>
  <c r="ET47" i="1" a="1"/>
  <c r="ET47" i="1"/>
  <c r="ES47" i="1" a="1"/>
  <c r="ES47" i="1"/>
  <c r="ER47" i="1" a="1"/>
  <c r="ER47" i="1"/>
  <c r="EQ47" i="1" a="1"/>
  <c r="EQ47" i="1"/>
  <c r="EP47" i="1" a="1"/>
  <c r="EP47" i="1"/>
  <c r="EO47" i="1" a="1"/>
  <c r="EO47" i="1"/>
  <c r="FQ46" i="1" a="1"/>
  <c r="FQ46" i="1"/>
  <c r="FP46" i="1" a="1"/>
  <c r="FP46" i="1"/>
  <c r="FO46" i="1" a="1"/>
  <c r="FO46" i="1"/>
  <c r="FN46" i="1" a="1"/>
  <c r="FN46" i="1"/>
  <c r="FM46" i="1" a="1"/>
  <c r="FM46" i="1"/>
  <c r="FL46" i="1" a="1"/>
  <c r="FL46" i="1"/>
  <c r="FK46" i="1" a="1"/>
  <c r="FK46" i="1"/>
  <c r="FJ46" i="1" a="1"/>
  <c r="FJ46" i="1"/>
  <c r="FI46" i="1" a="1"/>
  <c r="FI46" i="1"/>
  <c r="FH46" i="1" a="1"/>
  <c r="FH46" i="1"/>
  <c r="FG46" i="1" a="1"/>
  <c r="FG46" i="1"/>
  <c r="FF46" i="1" a="1"/>
  <c r="FF46" i="1"/>
  <c r="FE46" i="1" a="1"/>
  <c r="FE46" i="1"/>
  <c r="FD46" i="1" a="1"/>
  <c r="FD46" i="1"/>
  <c r="FC46" i="1" a="1"/>
  <c r="FC46" i="1"/>
  <c r="FB46" i="1" a="1"/>
  <c r="FB46" i="1"/>
  <c r="FA46" i="1" a="1"/>
  <c r="FA46" i="1"/>
  <c r="EZ46" i="1" a="1"/>
  <c r="EZ46" i="1"/>
  <c r="EY46" i="1" a="1"/>
  <c r="EY46" i="1"/>
  <c r="EX46" i="1" a="1"/>
  <c r="EX46" i="1"/>
  <c r="EW46" i="1" a="1"/>
  <c r="EW46" i="1"/>
  <c r="EV46" i="1" a="1"/>
  <c r="EV46" i="1"/>
  <c r="EU46" i="1" a="1"/>
  <c r="EU46" i="1"/>
  <c r="ET46" i="1" a="1"/>
  <c r="ET46" i="1"/>
  <c r="ES46" i="1" a="1"/>
  <c r="ES46" i="1"/>
  <c r="ER46" i="1" a="1"/>
  <c r="ER46" i="1"/>
  <c r="EQ46" i="1" a="1"/>
  <c r="EQ46" i="1"/>
  <c r="EP46" i="1" a="1"/>
  <c r="EP46" i="1"/>
  <c r="EO46" i="1" a="1"/>
  <c r="EO46" i="1"/>
  <c r="FQ45" i="1" a="1"/>
  <c r="FQ45" i="1"/>
  <c r="FP45" i="1" a="1"/>
  <c r="FP45" i="1"/>
  <c r="FO45" i="1" a="1"/>
  <c r="FO45" i="1"/>
  <c r="FN45" i="1" a="1"/>
  <c r="FN45" i="1"/>
  <c r="FM45" i="1" a="1"/>
  <c r="FM45" i="1"/>
  <c r="FL45" i="1" a="1"/>
  <c r="FL45" i="1"/>
  <c r="FK45" i="1" a="1"/>
  <c r="FK45" i="1"/>
  <c r="FJ45" i="1" a="1"/>
  <c r="FJ45" i="1"/>
  <c r="FI45" i="1" a="1"/>
  <c r="FI45" i="1"/>
  <c r="FH45" i="1" a="1"/>
  <c r="FH45" i="1"/>
  <c r="FG45" i="1" a="1"/>
  <c r="FG45" i="1"/>
  <c r="FF45" i="1" a="1"/>
  <c r="FF45" i="1"/>
  <c r="FE45" i="1" a="1"/>
  <c r="FE45" i="1"/>
  <c r="FD45" i="1" a="1"/>
  <c r="FD45" i="1"/>
  <c r="FC45" i="1" a="1"/>
  <c r="FC45" i="1"/>
  <c r="FB45" i="1" a="1"/>
  <c r="FB45" i="1"/>
  <c r="FA45" i="1" a="1"/>
  <c r="FA45" i="1"/>
  <c r="EZ45" i="1" a="1"/>
  <c r="EZ45" i="1"/>
  <c r="EY45" i="1" a="1"/>
  <c r="EY45" i="1"/>
  <c r="EX45" i="1" a="1"/>
  <c r="EX45" i="1"/>
  <c r="EW45" i="1" a="1"/>
  <c r="EW45" i="1"/>
  <c r="EV45" i="1" a="1"/>
  <c r="EV45" i="1"/>
  <c r="EU45" i="1" a="1"/>
  <c r="EU45" i="1"/>
  <c r="ET45" i="1" a="1"/>
  <c r="ET45" i="1"/>
  <c r="ES45" i="1" a="1"/>
  <c r="ES45" i="1"/>
  <c r="ER45" i="1" a="1"/>
  <c r="ER45" i="1"/>
  <c r="EQ45" i="1" a="1"/>
  <c r="EQ45" i="1"/>
  <c r="EP45" i="1" a="1"/>
  <c r="EP45" i="1"/>
  <c r="EO45" i="1" a="1"/>
  <c r="EO45" i="1"/>
  <c r="FQ44" i="1" a="1"/>
  <c r="FQ44" i="1"/>
  <c r="FP44" i="1" a="1"/>
  <c r="FP44" i="1"/>
  <c r="FO44" i="1" a="1"/>
  <c r="FO44" i="1"/>
  <c r="FN44" i="1" a="1"/>
  <c r="FN44" i="1"/>
  <c r="FM44" i="1" a="1"/>
  <c r="FM44" i="1"/>
  <c r="FL44" i="1" a="1"/>
  <c r="FL44" i="1"/>
  <c r="FK44" i="1" a="1"/>
  <c r="FK44" i="1"/>
  <c r="FJ44" i="1" a="1"/>
  <c r="FJ44" i="1"/>
  <c r="FI44" i="1" a="1"/>
  <c r="FI44" i="1"/>
  <c r="FH44" i="1" a="1"/>
  <c r="FH44" i="1"/>
  <c r="FG44" i="1" a="1"/>
  <c r="FG44" i="1"/>
  <c r="FF44" i="1" a="1"/>
  <c r="FF44" i="1"/>
  <c r="FE44" i="1" a="1"/>
  <c r="FE44" i="1"/>
  <c r="FD44" i="1" a="1"/>
  <c r="FD44" i="1"/>
  <c r="FC44" i="1" a="1"/>
  <c r="FC44" i="1"/>
  <c r="FB44" i="1" a="1"/>
  <c r="FB44" i="1"/>
  <c r="FA44" i="1" a="1"/>
  <c r="FA44" i="1"/>
  <c r="EZ44" i="1" a="1"/>
  <c r="EZ44" i="1"/>
  <c r="EY44" i="1" a="1"/>
  <c r="EY44" i="1"/>
  <c r="EX44" i="1" a="1"/>
  <c r="EX44" i="1"/>
  <c r="EW44" i="1" a="1"/>
  <c r="EW44" i="1"/>
  <c r="EV44" i="1" a="1"/>
  <c r="EV44" i="1"/>
  <c r="EU44" i="1" a="1"/>
  <c r="EU44" i="1"/>
  <c r="ET44" i="1" a="1"/>
  <c r="ET44" i="1"/>
  <c r="ES44" i="1" a="1"/>
  <c r="ES44" i="1"/>
  <c r="ER44" i="1" a="1"/>
  <c r="ER44" i="1"/>
  <c r="EQ44" i="1" a="1"/>
  <c r="EQ44" i="1"/>
  <c r="EP44" i="1" a="1"/>
  <c r="EP44" i="1"/>
  <c r="EO44" i="1" a="1"/>
  <c r="EO44" i="1"/>
  <c r="FQ43" i="1" a="1"/>
  <c r="FQ43" i="1"/>
  <c r="FP43" i="1" a="1"/>
  <c r="FP43" i="1"/>
  <c r="FO43" i="1" a="1"/>
  <c r="FO43" i="1"/>
  <c r="FN43" i="1" a="1"/>
  <c r="FN43" i="1"/>
  <c r="FM43" i="1" a="1"/>
  <c r="FM43" i="1"/>
  <c r="FL43" i="1" a="1"/>
  <c r="FL43" i="1"/>
  <c r="FK43" i="1" a="1"/>
  <c r="FK43" i="1"/>
  <c r="FJ43" i="1" a="1"/>
  <c r="FJ43" i="1"/>
  <c r="FI43" i="1" a="1"/>
  <c r="FI43" i="1"/>
  <c r="FH43" i="1" a="1"/>
  <c r="FH43" i="1"/>
  <c r="FG43" i="1" a="1"/>
  <c r="FG43" i="1"/>
  <c r="FF43" i="1" a="1"/>
  <c r="FF43" i="1"/>
  <c r="FE43" i="1" a="1"/>
  <c r="FE43" i="1"/>
  <c r="FD43" i="1" a="1"/>
  <c r="FD43" i="1"/>
  <c r="FC43" i="1" a="1"/>
  <c r="FC43" i="1"/>
  <c r="FB43" i="1" a="1"/>
  <c r="FB43" i="1"/>
  <c r="FA43" i="1" a="1"/>
  <c r="FA43" i="1"/>
  <c r="EZ43" i="1" a="1"/>
  <c r="EZ43" i="1"/>
  <c r="EY43" i="1" a="1"/>
  <c r="EY43" i="1"/>
  <c r="EX43" i="1" a="1"/>
  <c r="EX43" i="1"/>
  <c r="EW43" i="1" a="1"/>
  <c r="EW43" i="1"/>
  <c r="EV43" i="1" a="1"/>
  <c r="EV43" i="1"/>
  <c r="EU43" i="1" a="1"/>
  <c r="EU43" i="1"/>
  <c r="ET43" i="1" a="1"/>
  <c r="ET43" i="1"/>
  <c r="ES43" i="1" a="1"/>
  <c r="ES43" i="1"/>
  <c r="ER43" i="1" a="1"/>
  <c r="ER43" i="1"/>
  <c r="EQ43" i="1" a="1"/>
  <c r="EQ43" i="1"/>
  <c r="EP43" i="1" a="1"/>
  <c r="EP43" i="1"/>
  <c r="EO43" i="1" a="1"/>
  <c r="EO43" i="1"/>
  <c r="FQ42" i="1" a="1"/>
  <c r="FQ42" i="1"/>
  <c r="FP42" i="1" a="1"/>
  <c r="FP42" i="1"/>
  <c r="FO42" i="1" a="1"/>
  <c r="FO42" i="1"/>
  <c r="FN42" i="1" a="1"/>
  <c r="FN42" i="1"/>
  <c r="FM42" i="1" a="1"/>
  <c r="FM42" i="1"/>
  <c r="FL42" i="1" a="1"/>
  <c r="FL42" i="1"/>
  <c r="FK42" i="1" a="1"/>
  <c r="FK42" i="1"/>
  <c r="FJ42" i="1" a="1"/>
  <c r="FJ42" i="1"/>
  <c r="FI42" i="1" a="1"/>
  <c r="FI42" i="1"/>
  <c r="FH42" i="1" a="1"/>
  <c r="FH42" i="1"/>
  <c r="FG42" i="1" a="1"/>
  <c r="FG42" i="1"/>
  <c r="FF42" i="1" a="1"/>
  <c r="FF42" i="1"/>
  <c r="FE42" i="1" a="1"/>
  <c r="FE42" i="1"/>
  <c r="FD42" i="1" a="1"/>
  <c r="FD42" i="1"/>
  <c r="FC42" i="1" a="1"/>
  <c r="FC42" i="1"/>
  <c r="FB42" i="1" a="1"/>
  <c r="FB42" i="1"/>
  <c r="FA42" i="1" a="1"/>
  <c r="FA42" i="1"/>
  <c r="EZ42" i="1" a="1"/>
  <c r="EZ42" i="1"/>
  <c r="EY42" i="1" a="1"/>
  <c r="EY42" i="1"/>
  <c r="EX42" i="1" a="1"/>
  <c r="EX42" i="1"/>
  <c r="EW42" i="1" a="1"/>
  <c r="EW42" i="1"/>
  <c r="EV42" i="1" a="1"/>
  <c r="EV42" i="1"/>
  <c r="EU42" i="1" a="1"/>
  <c r="EU42" i="1"/>
  <c r="ET42" i="1" a="1"/>
  <c r="ET42" i="1"/>
  <c r="ES42" i="1" a="1"/>
  <c r="ES42" i="1"/>
  <c r="ER42" i="1" a="1"/>
  <c r="ER42" i="1"/>
  <c r="EQ42" i="1" a="1"/>
  <c r="EQ42" i="1"/>
  <c r="EP42" i="1" a="1"/>
  <c r="EP42" i="1"/>
  <c r="EO42" i="1" a="1"/>
  <c r="EO42" i="1"/>
  <c r="FQ41" i="1" a="1"/>
  <c r="FQ41" i="1"/>
  <c r="FP41" i="1" a="1"/>
  <c r="FP41" i="1"/>
  <c r="FO41" i="1" a="1"/>
  <c r="FO41" i="1"/>
  <c r="FN41" i="1" a="1"/>
  <c r="FN41" i="1"/>
  <c r="FM41" i="1" a="1"/>
  <c r="FM41" i="1"/>
  <c r="FL41" i="1" a="1"/>
  <c r="FL41" i="1"/>
  <c r="FK41" i="1" a="1"/>
  <c r="FK41" i="1"/>
  <c r="FJ41" i="1" a="1"/>
  <c r="FJ41" i="1"/>
  <c r="FI41" i="1" a="1"/>
  <c r="FI41" i="1"/>
  <c r="FH41" i="1" a="1"/>
  <c r="FH41" i="1"/>
  <c r="FG41" i="1" a="1"/>
  <c r="FG41" i="1"/>
  <c r="FF41" i="1" a="1"/>
  <c r="FF41" i="1"/>
  <c r="FE41" i="1" a="1"/>
  <c r="FE41" i="1"/>
  <c r="FD41" i="1" a="1"/>
  <c r="FD41" i="1"/>
  <c r="FC41" i="1" a="1"/>
  <c r="FC41" i="1"/>
  <c r="FB41" i="1" a="1"/>
  <c r="FB41" i="1"/>
  <c r="FA41" i="1" a="1"/>
  <c r="FA41" i="1"/>
  <c r="EZ41" i="1" a="1"/>
  <c r="EZ41" i="1"/>
  <c r="EY41" i="1" a="1"/>
  <c r="EY41" i="1"/>
  <c r="EX41" i="1" a="1"/>
  <c r="EX41" i="1"/>
  <c r="EW41" i="1" a="1"/>
  <c r="EW41" i="1"/>
  <c r="EV41" i="1" a="1"/>
  <c r="EV41" i="1"/>
  <c r="EU41" i="1" a="1"/>
  <c r="EU41" i="1"/>
  <c r="ET41" i="1" a="1"/>
  <c r="ET41" i="1"/>
  <c r="ES41" i="1" a="1"/>
  <c r="ES41" i="1"/>
  <c r="ER41" i="1" a="1"/>
  <c r="ER41" i="1"/>
  <c r="EQ41" i="1" a="1"/>
  <c r="EQ41" i="1"/>
  <c r="EP41" i="1" a="1"/>
  <c r="EP41" i="1"/>
  <c r="EO41" i="1" a="1"/>
  <c r="EO41" i="1"/>
  <c r="FQ40" i="1" a="1"/>
  <c r="FQ40" i="1"/>
  <c r="FP40" i="1" a="1"/>
  <c r="FP40" i="1"/>
  <c r="FO40" i="1" a="1"/>
  <c r="FO40" i="1"/>
  <c r="FN40" i="1" a="1"/>
  <c r="FN40" i="1"/>
  <c r="FM40" i="1" a="1"/>
  <c r="FM40" i="1"/>
  <c r="FL40" i="1" a="1"/>
  <c r="FL40" i="1"/>
  <c r="FK40" i="1" a="1"/>
  <c r="FK40" i="1"/>
  <c r="FJ40" i="1" a="1"/>
  <c r="FJ40" i="1"/>
  <c r="FI40" i="1" a="1"/>
  <c r="FI40" i="1"/>
  <c r="FH40" i="1" a="1"/>
  <c r="FH40" i="1"/>
  <c r="FG40" i="1" a="1"/>
  <c r="FG40" i="1"/>
  <c r="FF40" i="1" a="1"/>
  <c r="FF40" i="1"/>
  <c r="FE40" i="1" a="1"/>
  <c r="FE40" i="1"/>
  <c r="FD40" i="1" a="1"/>
  <c r="FD40" i="1"/>
  <c r="FC40" i="1" a="1"/>
  <c r="FC40" i="1"/>
  <c r="FB40" i="1" a="1"/>
  <c r="FB40" i="1"/>
  <c r="FA40" i="1" a="1"/>
  <c r="FA40" i="1"/>
  <c r="EZ40" i="1" a="1"/>
  <c r="EZ40" i="1"/>
  <c r="EY40" i="1" a="1"/>
  <c r="EY40" i="1"/>
  <c r="EX40" i="1" a="1"/>
  <c r="EX40" i="1"/>
  <c r="EW40" i="1" a="1"/>
  <c r="EW40" i="1"/>
  <c r="EV40" i="1" a="1"/>
  <c r="EV40" i="1"/>
  <c r="EU40" i="1" a="1"/>
  <c r="EU40" i="1"/>
  <c r="ET40" i="1" a="1"/>
  <c r="ET40" i="1"/>
  <c r="ES40" i="1" a="1"/>
  <c r="ES40" i="1"/>
  <c r="ER40" i="1" a="1"/>
  <c r="ER40" i="1"/>
  <c r="EQ40" i="1" a="1"/>
  <c r="EQ40" i="1"/>
  <c r="EP40" i="1" a="1"/>
  <c r="EP40" i="1"/>
  <c r="EO40" i="1" a="1"/>
  <c r="EO40" i="1"/>
  <c r="FQ39" i="1" a="1"/>
  <c r="FQ39" i="1"/>
  <c r="FP39" i="1" a="1"/>
  <c r="FP39" i="1"/>
  <c r="FO39" i="1" a="1"/>
  <c r="FO39" i="1"/>
  <c r="FN39" i="1" a="1"/>
  <c r="FN39" i="1"/>
  <c r="FM39" i="1" a="1"/>
  <c r="FM39" i="1"/>
  <c r="FL39" i="1" a="1"/>
  <c r="FL39" i="1"/>
  <c r="FK39" i="1" a="1"/>
  <c r="FK39" i="1"/>
  <c r="FJ39" i="1" a="1"/>
  <c r="FJ39" i="1"/>
  <c r="FI39" i="1" a="1"/>
  <c r="FI39" i="1"/>
  <c r="FH39" i="1" a="1"/>
  <c r="FH39" i="1"/>
  <c r="FG39" i="1" a="1"/>
  <c r="FG39" i="1"/>
  <c r="FF39" i="1" a="1"/>
  <c r="FF39" i="1"/>
  <c r="FE39" i="1" a="1"/>
  <c r="FE39" i="1"/>
  <c r="FD39" i="1" a="1"/>
  <c r="FD39" i="1"/>
  <c r="FC39" i="1" a="1"/>
  <c r="FC39" i="1"/>
  <c r="FB39" i="1" a="1"/>
  <c r="FB39" i="1"/>
  <c r="FA39" i="1" a="1"/>
  <c r="FA39" i="1"/>
  <c r="EZ39" i="1" a="1"/>
  <c r="EZ39" i="1"/>
  <c r="EY39" i="1" a="1"/>
  <c r="EY39" i="1"/>
  <c r="EX39" i="1" a="1"/>
  <c r="EX39" i="1"/>
  <c r="EW39" i="1" a="1"/>
  <c r="EW39" i="1"/>
  <c r="EV39" i="1" a="1"/>
  <c r="EV39" i="1"/>
  <c r="EU39" i="1" a="1"/>
  <c r="EU39" i="1"/>
  <c r="ET39" i="1" a="1"/>
  <c r="ET39" i="1"/>
  <c r="ES39" i="1" a="1"/>
  <c r="ES39" i="1"/>
  <c r="ER39" i="1" a="1"/>
  <c r="ER39" i="1"/>
  <c r="EQ39" i="1" a="1"/>
  <c r="EQ39" i="1"/>
  <c r="EP39" i="1" a="1"/>
  <c r="EP39" i="1"/>
  <c r="EO39" i="1" a="1"/>
  <c r="EO39" i="1"/>
  <c r="FQ38" i="1" a="1"/>
  <c r="FQ38" i="1"/>
  <c r="FP38" i="1" a="1"/>
  <c r="FP38" i="1"/>
  <c r="FO38" i="1" a="1"/>
  <c r="FO38" i="1"/>
  <c r="FN38" i="1" a="1"/>
  <c r="FN38" i="1"/>
  <c r="FM38" i="1" a="1"/>
  <c r="FM38" i="1"/>
  <c r="FL38" i="1" a="1"/>
  <c r="FL38" i="1"/>
  <c r="FK38" i="1" a="1"/>
  <c r="FK38" i="1"/>
  <c r="FJ38" i="1" a="1"/>
  <c r="FJ38" i="1"/>
  <c r="FI38" i="1" a="1"/>
  <c r="FI38" i="1"/>
  <c r="FH38" i="1" a="1"/>
  <c r="FH38" i="1"/>
  <c r="FG38" i="1" a="1"/>
  <c r="FG38" i="1"/>
  <c r="FF38" i="1" a="1"/>
  <c r="FF38" i="1"/>
  <c r="FE38" i="1" a="1"/>
  <c r="FE38" i="1"/>
  <c r="FD38" i="1" a="1"/>
  <c r="FD38" i="1"/>
  <c r="FC38" i="1" a="1"/>
  <c r="FC38" i="1"/>
  <c r="FB38" i="1" a="1"/>
  <c r="FB38" i="1"/>
  <c r="FA38" i="1" a="1"/>
  <c r="FA38" i="1"/>
  <c r="EZ38" i="1" a="1"/>
  <c r="EZ38" i="1"/>
  <c r="EY38" i="1" a="1"/>
  <c r="EY38" i="1"/>
  <c r="EX38" i="1" a="1"/>
  <c r="EX38" i="1"/>
  <c r="EW38" i="1" a="1"/>
  <c r="EW38" i="1"/>
  <c r="EV38" i="1" a="1"/>
  <c r="EV38" i="1"/>
  <c r="EU38" i="1" a="1"/>
  <c r="EU38" i="1"/>
  <c r="ET38" i="1" a="1"/>
  <c r="ET38" i="1"/>
  <c r="ES38" i="1" a="1"/>
  <c r="ES38" i="1"/>
  <c r="ER38" i="1" a="1"/>
  <c r="ER38" i="1"/>
  <c r="EQ38" i="1" a="1"/>
  <c r="EQ38" i="1"/>
  <c r="EP38" i="1" a="1"/>
  <c r="EP38" i="1"/>
  <c r="EO38" i="1" a="1"/>
  <c r="EO38" i="1"/>
  <c r="FQ37" i="1" a="1"/>
  <c r="FQ37" i="1"/>
  <c r="FP37" i="1" a="1"/>
  <c r="FP37" i="1"/>
  <c r="FO37" i="1" a="1"/>
  <c r="FO37" i="1"/>
  <c r="FN37" i="1" a="1"/>
  <c r="FN37" i="1"/>
  <c r="FM37" i="1" a="1"/>
  <c r="FM37" i="1"/>
  <c r="FL37" i="1" a="1"/>
  <c r="FL37" i="1"/>
  <c r="FK37" i="1" a="1"/>
  <c r="FK37" i="1"/>
  <c r="FJ37" i="1" a="1"/>
  <c r="FJ37" i="1"/>
  <c r="FI37" i="1" a="1"/>
  <c r="FI37" i="1"/>
  <c r="FH37" i="1" a="1"/>
  <c r="FH37" i="1"/>
  <c r="FG37" i="1" a="1"/>
  <c r="FG37" i="1"/>
  <c r="FF37" i="1" a="1"/>
  <c r="FF37" i="1"/>
  <c r="FE37" i="1" a="1"/>
  <c r="FE37" i="1"/>
  <c r="FD37" i="1" a="1"/>
  <c r="FD37" i="1"/>
  <c r="FC37" i="1" a="1"/>
  <c r="FC37" i="1"/>
  <c r="FB37" i="1" a="1"/>
  <c r="FB37" i="1"/>
  <c r="FA37" i="1" a="1"/>
  <c r="FA37" i="1"/>
  <c r="EZ37" i="1" a="1"/>
  <c r="EZ37" i="1"/>
  <c r="EY37" i="1" a="1"/>
  <c r="EY37" i="1"/>
  <c r="EX37" i="1" a="1"/>
  <c r="EX37" i="1"/>
  <c r="EW37" i="1" a="1"/>
  <c r="EW37" i="1"/>
  <c r="EV37" i="1" a="1"/>
  <c r="EV37" i="1"/>
  <c r="EU37" i="1" a="1"/>
  <c r="EU37" i="1"/>
  <c r="ET37" i="1" a="1"/>
  <c r="ET37" i="1"/>
  <c r="ES37" i="1" a="1"/>
  <c r="ES37" i="1"/>
  <c r="ER37" i="1" a="1"/>
  <c r="ER37" i="1"/>
  <c r="EQ37" i="1" a="1"/>
  <c r="EQ37" i="1"/>
  <c r="EP37" i="1" a="1"/>
  <c r="EP37" i="1"/>
  <c r="EO37" i="1" a="1"/>
  <c r="EO37" i="1"/>
  <c r="FQ36" i="1" a="1"/>
  <c r="FQ36" i="1"/>
  <c r="FP36" i="1" a="1"/>
  <c r="FP36" i="1"/>
  <c r="FO36" i="1" a="1"/>
  <c r="FO36" i="1"/>
  <c r="FN36" i="1" a="1"/>
  <c r="FN36" i="1"/>
  <c r="FM36" i="1" a="1"/>
  <c r="FM36" i="1"/>
  <c r="FL36" i="1" a="1"/>
  <c r="FL36" i="1"/>
  <c r="FK36" i="1" a="1"/>
  <c r="FK36" i="1"/>
  <c r="FJ36" i="1" a="1"/>
  <c r="FJ36" i="1"/>
  <c r="FI36" i="1" a="1"/>
  <c r="FI36" i="1"/>
  <c r="FH36" i="1" a="1"/>
  <c r="FH36" i="1"/>
  <c r="FG36" i="1" a="1"/>
  <c r="FG36" i="1"/>
  <c r="FF36" i="1" a="1"/>
  <c r="FF36" i="1"/>
  <c r="FE36" i="1" a="1"/>
  <c r="FE36" i="1"/>
  <c r="FD36" i="1" a="1"/>
  <c r="FD36" i="1"/>
  <c r="FC36" i="1" a="1"/>
  <c r="FC36" i="1"/>
  <c r="FB36" i="1" a="1"/>
  <c r="FB36" i="1"/>
  <c r="FA36" i="1" a="1"/>
  <c r="FA36" i="1"/>
  <c r="EZ36" i="1" a="1"/>
  <c r="EZ36" i="1"/>
  <c r="EY36" i="1" a="1"/>
  <c r="EY36" i="1"/>
  <c r="EX36" i="1" a="1"/>
  <c r="EX36" i="1"/>
  <c r="EW36" i="1" a="1"/>
  <c r="EW36" i="1"/>
  <c r="EV36" i="1" a="1"/>
  <c r="EV36" i="1"/>
  <c r="EU36" i="1" a="1"/>
  <c r="EU36" i="1"/>
  <c r="ET36" i="1" a="1"/>
  <c r="ET36" i="1"/>
  <c r="ES36" i="1" a="1"/>
  <c r="ES36" i="1"/>
  <c r="ER36" i="1" a="1"/>
  <c r="ER36" i="1"/>
  <c r="EQ36" i="1" a="1"/>
  <c r="EQ36" i="1"/>
  <c r="EP36" i="1" a="1"/>
  <c r="EP36" i="1"/>
  <c r="EO36" i="1" a="1"/>
  <c r="EO36" i="1"/>
  <c r="FQ35" i="1" a="1"/>
  <c r="FQ35" i="1"/>
  <c r="FP35" i="1" a="1"/>
  <c r="FP35" i="1"/>
  <c r="FO35" i="1" a="1"/>
  <c r="FO35" i="1"/>
  <c r="FN35" i="1" a="1"/>
  <c r="FN35" i="1"/>
  <c r="FM35" i="1" a="1"/>
  <c r="FM35" i="1"/>
  <c r="FL35" i="1" a="1"/>
  <c r="FL35" i="1"/>
  <c r="FK35" i="1" a="1"/>
  <c r="FK35" i="1"/>
  <c r="FJ35" i="1" a="1"/>
  <c r="FJ35" i="1"/>
  <c r="FI35" i="1" a="1"/>
  <c r="FI35" i="1"/>
  <c r="FH35" i="1" a="1"/>
  <c r="FH35" i="1"/>
  <c r="FG35" i="1" a="1"/>
  <c r="FG35" i="1"/>
  <c r="FF35" i="1" a="1"/>
  <c r="FF35" i="1"/>
  <c r="FE35" i="1" a="1"/>
  <c r="FE35" i="1"/>
  <c r="FD35" i="1" a="1"/>
  <c r="FD35" i="1"/>
  <c r="FC35" i="1" a="1"/>
  <c r="FC35" i="1"/>
  <c r="FB35" i="1" a="1"/>
  <c r="FB35" i="1"/>
  <c r="FA35" i="1" a="1"/>
  <c r="FA35" i="1"/>
  <c r="EZ35" i="1" a="1"/>
  <c r="EZ35" i="1"/>
  <c r="EY35" i="1" a="1"/>
  <c r="EY35" i="1"/>
  <c r="EX35" i="1" a="1"/>
  <c r="EX35" i="1"/>
  <c r="EW35" i="1" a="1"/>
  <c r="EW35" i="1"/>
  <c r="EV35" i="1" a="1"/>
  <c r="EV35" i="1"/>
  <c r="EU35" i="1" a="1"/>
  <c r="EU35" i="1"/>
  <c r="ET35" i="1" a="1"/>
  <c r="ET35" i="1"/>
  <c r="ES35" i="1" a="1"/>
  <c r="ES35" i="1"/>
  <c r="ER35" i="1" a="1"/>
  <c r="ER35" i="1"/>
  <c r="EQ35" i="1" a="1"/>
  <c r="EQ35" i="1"/>
  <c r="EP35" i="1" a="1"/>
  <c r="EP35" i="1"/>
  <c r="EO35" i="1" a="1"/>
  <c r="EO35" i="1"/>
  <c r="FQ34" i="1" a="1"/>
  <c r="FQ34" i="1"/>
  <c r="FP34" i="1" a="1"/>
  <c r="FP34" i="1"/>
  <c r="FO34" i="1" a="1"/>
  <c r="FO34" i="1"/>
  <c r="FN34" i="1" a="1"/>
  <c r="FN34" i="1"/>
  <c r="FM34" i="1" a="1"/>
  <c r="FM34" i="1"/>
  <c r="FL34" i="1" a="1"/>
  <c r="FL34" i="1"/>
  <c r="FK34" i="1" a="1"/>
  <c r="FK34" i="1"/>
  <c r="FJ34" i="1" a="1"/>
  <c r="FJ34" i="1"/>
  <c r="FI34" i="1" a="1"/>
  <c r="FI34" i="1"/>
  <c r="FH34" i="1" a="1"/>
  <c r="FH34" i="1"/>
  <c r="FG34" i="1" a="1"/>
  <c r="FG34" i="1"/>
  <c r="FF34" i="1" a="1"/>
  <c r="FF34" i="1"/>
  <c r="FE34" i="1" a="1"/>
  <c r="FE34" i="1"/>
  <c r="FD34" i="1" a="1"/>
  <c r="FD34" i="1"/>
  <c r="FC34" i="1" a="1"/>
  <c r="FC34" i="1"/>
  <c r="FB34" i="1" a="1"/>
  <c r="FB34" i="1"/>
  <c r="FA34" i="1" a="1"/>
  <c r="FA34" i="1"/>
  <c r="EZ34" i="1" a="1"/>
  <c r="EZ34" i="1"/>
  <c r="EY34" i="1" a="1"/>
  <c r="EY34" i="1"/>
  <c r="EX34" i="1" a="1"/>
  <c r="EX34" i="1"/>
  <c r="EW34" i="1" a="1"/>
  <c r="EW34" i="1"/>
  <c r="EV34" i="1" a="1"/>
  <c r="EV34" i="1"/>
  <c r="EU34" i="1" a="1"/>
  <c r="EU34" i="1"/>
  <c r="ET34" i="1" a="1"/>
  <c r="ET34" i="1"/>
  <c r="ES34" i="1" a="1"/>
  <c r="ES34" i="1"/>
  <c r="ER34" i="1" a="1"/>
  <c r="ER34" i="1"/>
  <c r="EQ34" i="1" a="1"/>
  <c r="EQ34" i="1"/>
  <c r="EP34" i="1" a="1"/>
  <c r="EP34" i="1"/>
  <c r="EO34" i="1" a="1"/>
  <c r="EO34" i="1"/>
  <c r="FQ33" i="1" a="1"/>
  <c r="FQ33" i="1"/>
  <c r="FP33" i="1" a="1"/>
  <c r="FP33" i="1"/>
  <c r="FO33" i="1" a="1"/>
  <c r="FO33" i="1"/>
  <c r="FN33" i="1" a="1"/>
  <c r="FN33" i="1"/>
  <c r="FM33" i="1" a="1"/>
  <c r="FM33" i="1"/>
  <c r="FL33" i="1" a="1"/>
  <c r="FL33" i="1"/>
  <c r="FK33" i="1" a="1"/>
  <c r="FK33" i="1"/>
  <c r="FJ33" i="1" a="1"/>
  <c r="FJ33" i="1"/>
  <c r="FI33" i="1" a="1"/>
  <c r="FI33" i="1"/>
  <c r="FH33" i="1" a="1"/>
  <c r="FH33" i="1"/>
  <c r="FG33" i="1" a="1"/>
  <c r="FG33" i="1"/>
  <c r="FF33" i="1" a="1"/>
  <c r="FF33" i="1"/>
  <c r="FE33" i="1" a="1"/>
  <c r="FE33" i="1"/>
  <c r="FD33" i="1" a="1"/>
  <c r="FD33" i="1"/>
  <c r="FC33" i="1" a="1"/>
  <c r="FC33" i="1"/>
  <c r="FB33" i="1" a="1"/>
  <c r="FB33" i="1"/>
  <c r="FA33" i="1" a="1"/>
  <c r="FA33" i="1"/>
  <c r="EZ33" i="1" a="1"/>
  <c r="EZ33" i="1"/>
  <c r="EY33" i="1" a="1"/>
  <c r="EY33" i="1"/>
  <c r="EX33" i="1" a="1"/>
  <c r="EX33" i="1"/>
  <c r="EW33" i="1" a="1"/>
  <c r="EW33" i="1"/>
  <c r="EV33" i="1" a="1"/>
  <c r="EV33" i="1"/>
  <c r="EU33" i="1" a="1"/>
  <c r="EU33" i="1"/>
  <c r="ET33" i="1" a="1"/>
  <c r="ET33" i="1"/>
  <c r="ES33" i="1" a="1"/>
  <c r="ES33" i="1"/>
  <c r="ER33" i="1" a="1"/>
  <c r="ER33" i="1"/>
  <c r="EQ33" i="1" a="1"/>
  <c r="EQ33" i="1"/>
  <c r="FQ32" i="1" a="1"/>
  <c r="FQ32" i="1"/>
  <c r="FP32" i="1" a="1"/>
  <c r="FP32" i="1"/>
  <c r="FO32" i="1" a="1"/>
  <c r="FO32" i="1"/>
  <c r="FN32" i="1" a="1"/>
  <c r="FN32" i="1"/>
  <c r="FM32" i="1" a="1"/>
  <c r="FM32" i="1"/>
  <c r="FL32" i="1" a="1"/>
  <c r="FL32" i="1"/>
  <c r="FK32" i="1" a="1"/>
  <c r="FK32" i="1"/>
  <c r="FJ32" i="1" a="1"/>
  <c r="FJ32" i="1"/>
  <c r="FI32" i="1" a="1"/>
  <c r="FI32" i="1"/>
  <c r="FH32" i="1" a="1"/>
  <c r="FH32" i="1"/>
  <c r="FG32" i="1" a="1"/>
  <c r="FG32" i="1"/>
  <c r="FF32" i="1" a="1"/>
  <c r="FF32" i="1"/>
  <c r="FE32" i="1" a="1"/>
  <c r="FE32" i="1"/>
  <c r="FD32" i="1" a="1"/>
  <c r="FD32" i="1"/>
  <c r="FC32" i="1" a="1"/>
  <c r="FC32" i="1"/>
  <c r="FB32" i="1" a="1"/>
  <c r="FB32" i="1"/>
  <c r="FA32" i="1" a="1"/>
  <c r="FA32" i="1"/>
  <c r="EZ32" i="1" a="1"/>
  <c r="EZ32" i="1"/>
  <c r="EY32" i="1" a="1"/>
  <c r="EY32" i="1"/>
  <c r="EX32" i="1" a="1"/>
  <c r="EX32" i="1"/>
  <c r="EW32" i="1" a="1"/>
  <c r="EW32" i="1"/>
  <c r="EV32" i="1" a="1"/>
  <c r="EV32" i="1"/>
  <c r="EU32" i="1" a="1"/>
  <c r="EU32" i="1"/>
  <c r="ET32" i="1" a="1"/>
  <c r="ET32" i="1"/>
  <c r="ES32" i="1" a="1"/>
  <c r="ES32" i="1"/>
  <c r="ER32" i="1" a="1"/>
  <c r="ER32" i="1"/>
  <c r="EQ32" i="1" a="1"/>
  <c r="EQ32" i="1"/>
  <c r="EP32" i="1" a="1"/>
  <c r="EP32" i="1"/>
  <c r="EO32" i="1" a="1"/>
  <c r="EO32" i="1"/>
  <c r="FQ31" i="1" a="1"/>
  <c r="FQ31" i="1"/>
  <c r="FP31" i="1" a="1"/>
  <c r="FP31" i="1"/>
  <c r="FO31" i="1" a="1"/>
  <c r="FO31" i="1"/>
  <c r="FN31" i="1" a="1"/>
  <c r="FN31" i="1"/>
  <c r="FM31" i="1" a="1"/>
  <c r="FM31" i="1"/>
  <c r="FL31" i="1" a="1"/>
  <c r="FL31" i="1"/>
  <c r="FK31" i="1" a="1"/>
  <c r="FK31" i="1"/>
  <c r="FJ31" i="1" a="1"/>
  <c r="FJ31" i="1"/>
  <c r="FI31" i="1" a="1"/>
  <c r="FI31" i="1"/>
  <c r="FH31" i="1" a="1"/>
  <c r="FH31" i="1"/>
  <c r="FG31" i="1" a="1"/>
  <c r="FG31" i="1"/>
  <c r="FF31" i="1" a="1"/>
  <c r="FF31" i="1"/>
  <c r="FE31" i="1" a="1"/>
  <c r="FE31" i="1"/>
  <c r="FD31" i="1" a="1"/>
  <c r="FD31" i="1"/>
  <c r="FC31" i="1" a="1"/>
  <c r="FC31" i="1"/>
  <c r="FB31" i="1" a="1"/>
  <c r="FB31" i="1"/>
  <c r="FA31" i="1" a="1"/>
  <c r="FA31" i="1"/>
  <c r="EZ31" i="1" a="1"/>
  <c r="EZ31" i="1"/>
  <c r="EY31" i="1" a="1"/>
  <c r="EY31" i="1"/>
  <c r="EX31" i="1" a="1"/>
  <c r="EX31" i="1"/>
  <c r="EW31" i="1" a="1"/>
  <c r="EW31" i="1"/>
  <c r="EV31" i="1" a="1"/>
  <c r="EV31" i="1"/>
  <c r="EU31" i="1" a="1"/>
  <c r="EU31" i="1"/>
  <c r="ET31" i="1" a="1"/>
  <c r="ET31" i="1"/>
  <c r="ES31" i="1" a="1"/>
  <c r="ES31" i="1"/>
  <c r="ER31" i="1" a="1"/>
  <c r="ER31" i="1"/>
  <c r="EQ31" i="1" a="1"/>
  <c r="EQ31" i="1"/>
  <c r="EP31" i="1" a="1"/>
  <c r="EP31" i="1"/>
  <c r="EO31" i="1" a="1"/>
  <c r="EO31" i="1"/>
  <c r="FQ30" i="1" a="1"/>
  <c r="FQ30" i="1"/>
  <c r="FP30" i="1" a="1"/>
  <c r="FP30" i="1"/>
  <c r="FO30" i="1" a="1"/>
  <c r="FO30" i="1"/>
  <c r="FN30" i="1" a="1"/>
  <c r="FN30" i="1"/>
  <c r="FM30" i="1" a="1"/>
  <c r="FM30" i="1"/>
  <c r="FL30" i="1" a="1"/>
  <c r="FL30" i="1"/>
  <c r="FK30" i="1" a="1"/>
  <c r="FK30" i="1"/>
  <c r="FJ30" i="1" a="1"/>
  <c r="FJ30" i="1"/>
  <c r="FI30" i="1" a="1"/>
  <c r="FI30" i="1"/>
  <c r="FH30" i="1" a="1"/>
  <c r="FH30" i="1"/>
  <c r="FG30" i="1" a="1"/>
  <c r="FG30" i="1"/>
  <c r="FF30" i="1" a="1"/>
  <c r="FF30" i="1"/>
  <c r="FE30" i="1" a="1"/>
  <c r="FE30" i="1"/>
  <c r="FD30" i="1" a="1"/>
  <c r="FD30" i="1"/>
  <c r="FC30" i="1" a="1"/>
  <c r="FC30" i="1"/>
  <c r="FB30" i="1" a="1"/>
  <c r="FB30" i="1"/>
  <c r="FA30" i="1" a="1"/>
  <c r="FA30" i="1"/>
  <c r="EZ30" i="1" a="1"/>
  <c r="EZ30" i="1"/>
  <c r="EY30" i="1" a="1"/>
  <c r="EY30" i="1"/>
  <c r="EX30" i="1" a="1"/>
  <c r="EX30" i="1"/>
  <c r="EW30" i="1" a="1"/>
  <c r="EW30" i="1"/>
  <c r="EV30" i="1" a="1"/>
  <c r="EV30" i="1"/>
  <c r="EU30" i="1" a="1"/>
  <c r="EU30" i="1"/>
  <c r="ET30" i="1" a="1"/>
  <c r="ET30" i="1"/>
  <c r="ES30" i="1" a="1"/>
  <c r="ES30" i="1"/>
  <c r="ER30" i="1" a="1"/>
  <c r="ER30" i="1"/>
  <c r="EQ30" i="1" a="1"/>
  <c r="EQ30" i="1"/>
  <c r="EP30" i="1" a="1"/>
  <c r="EP30" i="1"/>
  <c r="EO30" i="1" a="1"/>
  <c r="EO30" i="1"/>
  <c r="FQ29" i="1" a="1"/>
  <c r="FQ29" i="1"/>
  <c r="FP29" i="1" a="1"/>
  <c r="FP29" i="1"/>
  <c r="FO29" i="1" a="1"/>
  <c r="FO29" i="1"/>
  <c r="FN29" i="1" a="1"/>
  <c r="FN29" i="1"/>
  <c r="FM29" i="1" a="1"/>
  <c r="FM29" i="1"/>
  <c r="FL29" i="1" a="1"/>
  <c r="FL29" i="1"/>
  <c r="FK29" i="1" a="1"/>
  <c r="FK29" i="1"/>
  <c r="FJ29" i="1" a="1"/>
  <c r="FJ29" i="1"/>
  <c r="FI29" i="1" a="1"/>
  <c r="FI29" i="1"/>
  <c r="FH29" i="1" a="1"/>
  <c r="FH29" i="1"/>
  <c r="FG29" i="1" a="1"/>
  <c r="FG29" i="1"/>
  <c r="FF29" i="1" a="1"/>
  <c r="FF29" i="1"/>
  <c r="FE29" i="1" a="1"/>
  <c r="FE29" i="1"/>
  <c r="FD29" i="1" a="1"/>
  <c r="FD29" i="1"/>
  <c r="FC29" i="1" a="1"/>
  <c r="FC29" i="1"/>
  <c r="FB29" i="1" a="1"/>
  <c r="FB29" i="1"/>
  <c r="FA29" i="1" a="1"/>
  <c r="FA29" i="1"/>
  <c r="EZ29" i="1" a="1"/>
  <c r="EZ29" i="1"/>
  <c r="EY29" i="1" a="1"/>
  <c r="EY29" i="1"/>
  <c r="EX29" i="1" a="1"/>
  <c r="EX29" i="1"/>
  <c r="EW29" i="1" a="1"/>
  <c r="EW29" i="1"/>
  <c r="EV29" i="1" a="1"/>
  <c r="EV29" i="1"/>
  <c r="EU29" i="1" a="1"/>
  <c r="EU29" i="1"/>
  <c r="ET29" i="1" a="1"/>
  <c r="ET29" i="1"/>
  <c r="ES29" i="1" a="1"/>
  <c r="ES29" i="1"/>
  <c r="ER29" i="1" a="1"/>
  <c r="ER29" i="1"/>
  <c r="EQ29" i="1" a="1"/>
  <c r="EQ29" i="1"/>
  <c r="EP29" i="1" a="1"/>
  <c r="EP29" i="1"/>
  <c r="EO29" i="1" a="1"/>
  <c r="EO29" i="1"/>
  <c r="FQ28" i="1" a="1"/>
  <c r="FQ28" i="1"/>
  <c r="FP28" i="1" a="1"/>
  <c r="FP28" i="1"/>
  <c r="FO28" i="1" a="1"/>
  <c r="FO28" i="1"/>
  <c r="FN28" i="1" a="1"/>
  <c r="FN28" i="1"/>
  <c r="FM28" i="1" a="1"/>
  <c r="FM28" i="1"/>
  <c r="FL28" i="1" a="1"/>
  <c r="FL28" i="1"/>
  <c r="FK28" i="1" a="1"/>
  <c r="FK28" i="1"/>
  <c r="FJ28" i="1" a="1"/>
  <c r="FJ28" i="1"/>
  <c r="FI28" i="1" a="1"/>
  <c r="FI28" i="1"/>
  <c r="FH28" i="1" a="1"/>
  <c r="FH28" i="1"/>
  <c r="FG28" i="1" a="1"/>
  <c r="FG28" i="1"/>
  <c r="FF28" i="1" a="1"/>
  <c r="FF28" i="1"/>
  <c r="FE28" i="1" a="1"/>
  <c r="FE28" i="1"/>
  <c r="FD28" i="1" a="1"/>
  <c r="FD28" i="1"/>
  <c r="FC28" i="1" a="1"/>
  <c r="FC28" i="1"/>
  <c r="FB28" i="1" a="1"/>
  <c r="FB28" i="1"/>
  <c r="FA28" i="1" a="1"/>
  <c r="FA28" i="1"/>
  <c r="EZ28" i="1" a="1"/>
  <c r="EZ28" i="1"/>
  <c r="EY28" i="1" a="1"/>
  <c r="EY28" i="1"/>
  <c r="EX28" i="1" a="1"/>
  <c r="EX28" i="1"/>
  <c r="EW28" i="1" a="1"/>
  <c r="EW28" i="1"/>
  <c r="EV28" i="1" a="1"/>
  <c r="EV28" i="1"/>
  <c r="EU28" i="1" a="1"/>
  <c r="EU28" i="1"/>
  <c r="ET28" i="1" a="1"/>
  <c r="ET28" i="1"/>
  <c r="ES28" i="1" a="1"/>
  <c r="ES28" i="1"/>
  <c r="ER28" i="1" a="1"/>
  <c r="ER28" i="1"/>
  <c r="EQ28" i="1" a="1"/>
  <c r="EQ28" i="1"/>
  <c r="EP28" i="1" a="1"/>
  <c r="EP28" i="1"/>
  <c r="EO28" i="1" a="1"/>
  <c r="EO28" i="1"/>
  <c r="FQ27" i="1" a="1"/>
  <c r="FQ27" i="1"/>
  <c r="FP27" i="1" a="1"/>
  <c r="FP27" i="1"/>
  <c r="FO27" i="1" a="1"/>
  <c r="FO27" i="1"/>
  <c r="FN27" i="1" a="1"/>
  <c r="FN27" i="1"/>
  <c r="FM27" i="1" a="1"/>
  <c r="FM27" i="1"/>
  <c r="FL27" i="1" a="1"/>
  <c r="FL27" i="1"/>
  <c r="FK27" i="1" a="1"/>
  <c r="FK27" i="1"/>
  <c r="FJ27" i="1" a="1"/>
  <c r="FJ27" i="1"/>
  <c r="FI27" i="1" a="1"/>
  <c r="FI27" i="1"/>
  <c r="FH27" i="1" a="1"/>
  <c r="FH27" i="1"/>
  <c r="FG27" i="1" a="1"/>
  <c r="FG27" i="1"/>
  <c r="FF27" i="1" a="1"/>
  <c r="FF27" i="1"/>
  <c r="FE27" i="1" a="1"/>
  <c r="FE27" i="1"/>
  <c r="FD27" i="1" a="1"/>
  <c r="FD27" i="1"/>
  <c r="FC27" i="1" a="1"/>
  <c r="FC27" i="1"/>
  <c r="FB27" i="1" a="1"/>
  <c r="FB27" i="1"/>
  <c r="FA27" i="1" a="1"/>
  <c r="FA27" i="1"/>
  <c r="EZ27" i="1" a="1"/>
  <c r="EZ27" i="1"/>
  <c r="EY27" i="1" a="1"/>
  <c r="EY27" i="1"/>
  <c r="EX27" i="1" a="1"/>
  <c r="EX27" i="1"/>
  <c r="EW27" i="1" a="1"/>
  <c r="EW27" i="1"/>
  <c r="EV27" i="1" a="1"/>
  <c r="EV27" i="1"/>
  <c r="EU27" i="1" a="1"/>
  <c r="EU27" i="1"/>
  <c r="ET27" i="1" a="1"/>
  <c r="ET27" i="1"/>
  <c r="ES27" i="1" a="1"/>
  <c r="ES27" i="1"/>
  <c r="ER27" i="1" a="1"/>
  <c r="ER27" i="1"/>
  <c r="EQ27" i="1" a="1"/>
  <c r="EQ27" i="1"/>
  <c r="EP27" i="1" a="1"/>
  <c r="EP27" i="1"/>
  <c r="EO27" i="1" a="1"/>
  <c r="EO27" i="1"/>
  <c r="FQ26" i="1" a="1"/>
  <c r="FQ26" i="1"/>
  <c r="FP26" i="1" a="1"/>
  <c r="FP26" i="1"/>
  <c r="FO26" i="1" a="1"/>
  <c r="FO26" i="1"/>
  <c r="FN26" i="1" a="1"/>
  <c r="FN26" i="1"/>
  <c r="FM26" i="1" a="1"/>
  <c r="FM26" i="1"/>
  <c r="FL26" i="1" a="1"/>
  <c r="FL26" i="1"/>
  <c r="FK26" i="1" a="1"/>
  <c r="FK26" i="1"/>
  <c r="FJ26" i="1" a="1"/>
  <c r="FJ26" i="1"/>
  <c r="FI26" i="1" a="1"/>
  <c r="FI26" i="1"/>
  <c r="FH26" i="1" a="1"/>
  <c r="FH26" i="1"/>
  <c r="FG26" i="1" a="1"/>
  <c r="FG26" i="1"/>
  <c r="FF26" i="1" a="1"/>
  <c r="FF26" i="1"/>
  <c r="FE26" i="1" a="1"/>
  <c r="FE26" i="1"/>
  <c r="FD26" i="1" a="1"/>
  <c r="FD26" i="1"/>
  <c r="FC26" i="1" a="1"/>
  <c r="FC26" i="1"/>
  <c r="FB26" i="1" a="1"/>
  <c r="FB26" i="1"/>
  <c r="FA26" i="1" a="1"/>
  <c r="FA26" i="1"/>
  <c r="EZ26" i="1" a="1"/>
  <c r="EZ26" i="1"/>
  <c r="EY26" i="1" a="1"/>
  <c r="EY26" i="1"/>
  <c r="EX26" i="1" a="1"/>
  <c r="EX26" i="1"/>
  <c r="EW26" i="1" a="1"/>
  <c r="EW26" i="1"/>
  <c r="EV26" i="1" a="1"/>
  <c r="EV26" i="1"/>
  <c r="EU26" i="1" a="1"/>
  <c r="EU26" i="1"/>
  <c r="ET26" i="1" a="1"/>
  <c r="ET26" i="1"/>
  <c r="ES26" i="1" a="1"/>
  <c r="ES26" i="1"/>
  <c r="ER26" i="1" a="1"/>
  <c r="ER26" i="1"/>
  <c r="EQ26" i="1" a="1"/>
  <c r="EQ26" i="1"/>
  <c r="EP26" i="1" a="1"/>
  <c r="EP26" i="1"/>
  <c r="EO26" i="1" a="1"/>
  <c r="EO26" i="1"/>
  <c r="FQ25" i="1" a="1"/>
  <c r="FQ25" i="1"/>
  <c r="FP25" i="1" a="1"/>
  <c r="FP25" i="1"/>
  <c r="FO25" i="1" a="1"/>
  <c r="FO25" i="1"/>
  <c r="FN25" i="1" a="1"/>
  <c r="FN25" i="1"/>
  <c r="FM25" i="1" a="1"/>
  <c r="FM25" i="1"/>
  <c r="FL25" i="1" a="1"/>
  <c r="FL25" i="1"/>
  <c r="FK25" i="1" a="1"/>
  <c r="FK25" i="1"/>
  <c r="FJ25" i="1" a="1"/>
  <c r="FJ25" i="1"/>
  <c r="FI25" i="1" a="1"/>
  <c r="FI25" i="1"/>
  <c r="FH25" i="1" a="1"/>
  <c r="FH25" i="1"/>
  <c r="FG25" i="1" a="1"/>
  <c r="FG25" i="1"/>
  <c r="FF25" i="1" a="1"/>
  <c r="FF25" i="1"/>
  <c r="FE25" i="1" a="1"/>
  <c r="FE25" i="1"/>
  <c r="FD25" i="1" a="1"/>
  <c r="FD25" i="1"/>
  <c r="FC25" i="1" a="1"/>
  <c r="FC25" i="1"/>
  <c r="FB25" i="1" a="1"/>
  <c r="FB25" i="1"/>
  <c r="FA25" i="1" a="1"/>
  <c r="FA25" i="1"/>
  <c r="EZ25" i="1" a="1"/>
  <c r="EZ25" i="1"/>
  <c r="EY25" i="1" a="1"/>
  <c r="EY25" i="1"/>
  <c r="EX25" i="1" a="1"/>
  <c r="EX25" i="1"/>
  <c r="EW25" i="1" a="1"/>
  <c r="EW25" i="1"/>
  <c r="EV25" i="1" a="1"/>
  <c r="EV25" i="1"/>
  <c r="EU25" i="1" a="1"/>
  <c r="EU25" i="1"/>
  <c r="ET25" i="1" a="1"/>
  <c r="ET25" i="1"/>
  <c r="ES25" i="1" a="1"/>
  <c r="ES25" i="1"/>
  <c r="ER25" i="1" a="1"/>
  <c r="ER25" i="1"/>
  <c r="EQ25" i="1" a="1"/>
  <c r="EQ25" i="1"/>
  <c r="EP25" i="1" a="1"/>
  <c r="EP25" i="1"/>
  <c r="EO25" i="1" a="1"/>
  <c r="EO25" i="1"/>
  <c r="FQ24" i="1" a="1"/>
  <c r="FQ24" i="1"/>
  <c r="FP24" i="1" a="1"/>
  <c r="FP24" i="1"/>
  <c r="FO24" i="1" a="1"/>
  <c r="FO24" i="1"/>
  <c r="FN24" i="1" a="1"/>
  <c r="FN24" i="1"/>
  <c r="FM24" i="1" a="1"/>
  <c r="FM24" i="1"/>
  <c r="FL24" i="1" a="1"/>
  <c r="FL24" i="1"/>
  <c r="FK24" i="1" a="1"/>
  <c r="FK24" i="1"/>
  <c r="FJ24" i="1" a="1"/>
  <c r="FJ24" i="1"/>
  <c r="FI24" i="1" a="1"/>
  <c r="FI24" i="1"/>
  <c r="FH24" i="1" a="1"/>
  <c r="FH24" i="1"/>
  <c r="FG24" i="1" a="1"/>
  <c r="FG24" i="1"/>
  <c r="FF24" i="1" a="1"/>
  <c r="FF24" i="1"/>
  <c r="FE24" i="1" a="1"/>
  <c r="FE24" i="1"/>
  <c r="FD24" i="1" a="1"/>
  <c r="FD24" i="1"/>
  <c r="FC24" i="1" a="1"/>
  <c r="FC24" i="1"/>
  <c r="FB24" i="1" a="1"/>
  <c r="FB24" i="1"/>
  <c r="FA24" i="1" a="1"/>
  <c r="FA24" i="1"/>
  <c r="EZ24" i="1" a="1"/>
  <c r="EZ24" i="1"/>
  <c r="EY24" i="1" a="1"/>
  <c r="EY24" i="1"/>
  <c r="EX24" i="1" a="1"/>
  <c r="EX24" i="1"/>
  <c r="EW24" i="1" a="1"/>
  <c r="EW24" i="1"/>
  <c r="EV24" i="1" a="1"/>
  <c r="EV24" i="1"/>
  <c r="EU24" i="1" a="1"/>
  <c r="EU24" i="1"/>
  <c r="ET24" i="1" a="1"/>
  <c r="ET24" i="1"/>
  <c r="ES24" i="1" a="1"/>
  <c r="ES24" i="1"/>
  <c r="ER24" i="1" a="1"/>
  <c r="ER24" i="1"/>
  <c r="EQ24" i="1" a="1"/>
  <c r="EQ24" i="1"/>
  <c r="EP24" i="1" a="1"/>
  <c r="EP24" i="1"/>
  <c r="EO24" i="1" a="1"/>
  <c r="EO24" i="1"/>
  <c r="FQ23" i="1" a="1"/>
  <c r="FQ23" i="1"/>
  <c r="FP23" i="1" a="1"/>
  <c r="FP23" i="1"/>
  <c r="FO23" i="1" a="1"/>
  <c r="FO23" i="1"/>
  <c r="FN23" i="1" a="1"/>
  <c r="FN23" i="1"/>
  <c r="FM23" i="1" a="1"/>
  <c r="FM23" i="1"/>
  <c r="FL23" i="1" a="1"/>
  <c r="FL23" i="1"/>
  <c r="FK23" i="1" a="1"/>
  <c r="FK23" i="1"/>
  <c r="FJ23" i="1" a="1"/>
  <c r="FJ23" i="1"/>
  <c r="FI23" i="1" a="1"/>
  <c r="FI23" i="1"/>
  <c r="FH23" i="1" a="1"/>
  <c r="FH23" i="1"/>
  <c r="FG23" i="1" a="1"/>
  <c r="FG23" i="1"/>
  <c r="FF23" i="1" a="1"/>
  <c r="FF23" i="1"/>
  <c r="FE23" i="1" a="1"/>
  <c r="FE23" i="1"/>
  <c r="FD23" i="1" a="1"/>
  <c r="FD23" i="1"/>
  <c r="FC23" i="1" a="1"/>
  <c r="FC23" i="1"/>
  <c r="FB23" i="1" a="1"/>
  <c r="FB23" i="1"/>
  <c r="FA23" i="1" a="1"/>
  <c r="FA23" i="1"/>
  <c r="EZ23" i="1" a="1"/>
  <c r="EZ23" i="1"/>
  <c r="EY23" i="1" a="1"/>
  <c r="EY23" i="1"/>
  <c r="EX23" i="1" a="1"/>
  <c r="EX23" i="1"/>
  <c r="EW23" i="1" a="1"/>
  <c r="EW23" i="1"/>
  <c r="EV23" i="1" a="1"/>
  <c r="EV23" i="1"/>
  <c r="EU23" i="1" a="1"/>
  <c r="EU23" i="1"/>
  <c r="ET23" i="1" a="1"/>
  <c r="ET23" i="1"/>
  <c r="ES23" i="1" a="1"/>
  <c r="ES23" i="1"/>
  <c r="ER23" i="1" a="1"/>
  <c r="ER23" i="1"/>
  <c r="EQ23" i="1" a="1"/>
  <c r="EQ23" i="1"/>
  <c r="EP23" i="1" a="1"/>
  <c r="EP23" i="1"/>
  <c r="EO23" i="1" a="1"/>
  <c r="EO23" i="1"/>
  <c r="FQ22" i="1" a="1"/>
  <c r="FQ22" i="1"/>
  <c r="FP22" i="1" a="1"/>
  <c r="FP22" i="1"/>
  <c r="FO22" i="1" a="1"/>
  <c r="FO22" i="1"/>
  <c r="FN22" i="1" a="1"/>
  <c r="FN22" i="1"/>
  <c r="FM22" i="1" a="1"/>
  <c r="FM22" i="1"/>
  <c r="FL22" i="1" a="1"/>
  <c r="FL22" i="1"/>
  <c r="FK22" i="1" a="1"/>
  <c r="FK22" i="1"/>
  <c r="FJ22" i="1" a="1"/>
  <c r="FJ22" i="1"/>
  <c r="FI22" i="1" a="1"/>
  <c r="FI22" i="1"/>
  <c r="FH22" i="1" a="1"/>
  <c r="FH22" i="1"/>
  <c r="FG22" i="1" a="1"/>
  <c r="FG22" i="1"/>
  <c r="FF22" i="1" a="1"/>
  <c r="FF22" i="1"/>
  <c r="FE22" i="1" a="1"/>
  <c r="FE22" i="1"/>
  <c r="FD22" i="1" a="1"/>
  <c r="FD22" i="1"/>
  <c r="FC22" i="1" a="1"/>
  <c r="FC22" i="1"/>
  <c r="FB22" i="1" a="1"/>
  <c r="FB22" i="1"/>
  <c r="FA22" i="1" a="1"/>
  <c r="FA22" i="1"/>
  <c r="EZ22" i="1" a="1"/>
  <c r="EZ22" i="1"/>
  <c r="EY22" i="1" a="1"/>
  <c r="EY22" i="1"/>
  <c r="EX22" i="1" a="1"/>
  <c r="EX22" i="1"/>
  <c r="EW22" i="1" a="1"/>
  <c r="EW22" i="1"/>
  <c r="EV22" i="1" a="1"/>
  <c r="EV22" i="1"/>
  <c r="EU22" i="1" a="1"/>
  <c r="EU22" i="1"/>
  <c r="ET22" i="1" a="1"/>
  <c r="ET22" i="1"/>
  <c r="ES22" i="1" a="1"/>
  <c r="ES22" i="1"/>
  <c r="ER22" i="1" a="1"/>
  <c r="ER22" i="1"/>
  <c r="EQ22" i="1" a="1"/>
  <c r="EQ22" i="1"/>
  <c r="EP22" i="1" a="1"/>
  <c r="EP22" i="1"/>
  <c r="EO22" i="1" a="1"/>
  <c r="EO22" i="1"/>
  <c r="FQ21" i="1" a="1"/>
  <c r="FQ21" i="1"/>
  <c r="FP21" i="1" a="1"/>
  <c r="FP21" i="1"/>
  <c r="FO21" i="1" a="1"/>
  <c r="FO21" i="1"/>
  <c r="FN21" i="1" a="1"/>
  <c r="FN21" i="1"/>
  <c r="FM21" i="1" a="1"/>
  <c r="FM21" i="1"/>
  <c r="FL21" i="1" a="1"/>
  <c r="FL21" i="1"/>
  <c r="FK21" i="1" a="1"/>
  <c r="FK21" i="1"/>
  <c r="FJ21" i="1" a="1"/>
  <c r="FJ21" i="1"/>
  <c r="FI21" i="1" a="1"/>
  <c r="FI21" i="1"/>
  <c r="FH21" i="1" a="1"/>
  <c r="FH21" i="1"/>
  <c r="FG21" i="1" a="1"/>
  <c r="FG21" i="1"/>
  <c r="FF21" i="1" a="1"/>
  <c r="FF21" i="1"/>
  <c r="FE21" i="1" a="1"/>
  <c r="FE21" i="1"/>
  <c r="FD21" i="1" a="1"/>
  <c r="FD21" i="1"/>
  <c r="FC21" i="1" a="1"/>
  <c r="FC21" i="1"/>
  <c r="FB21" i="1" a="1"/>
  <c r="FB21" i="1"/>
  <c r="FA21" i="1" a="1"/>
  <c r="FA21" i="1"/>
  <c r="EZ21" i="1" a="1"/>
  <c r="EZ21" i="1"/>
  <c r="EY21" i="1" a="1"/>
  <c r="EY21" i="1"/>
  <c r="EX21" i="1" a="1"/>
  <c r="EX21" i="1"/>
  <c r="EW21" i="1" a="1"/>
  <c r="EW21" i="1"/>
  <c r="EV21" i="1" a="1"/>
  <c r="EV21" i="1"/>
  <c r="EU21" i="1" a="1"/>
  <c r="EU21" i="1"/>
  <c r="ET21" i="1" a="1"/>
  <c r="ET21" i="1"/>
  <c r="ES21" i="1" a="1"/>
  <c r="ES21" i="1"/>
  <c r="ER21" i="1" a="1"/>
  <c r="ER21" i="1"/>
  <c r="EQ21" i="1" a="1"/>
  <c r="EQ21" i="1"/>
  <c r="EP21" i="1" a="1"/>
  <c r="EP21" i="1"/>
  <c r="EO21" i="1" a="1"/>
  <c r="EO21" i="1"/>
  <c r="FQ20" i="1" a="1"/>
  <c r="FQ20" i="1"/>
  <c r="FP20" i="1" a="1"/>
  <c r="FP20" i="1"/>
  <c r="FO20" i="1" a="1"/>
  <c r="FO20" i="1"/>
  <c r="FN20" i="1" a="1"/>
  <c r="FN20" i="1"/>
  <c r="FM20" i="1" a="1"/>
  <c r="FM20" i="1"/>
  <c r="FL20" i="1" a="1"/>
  <c r="FL20" i="1"/>
  <c r="FK20" i="1" a="1"/>
  <c r="FK20" i="1"/>
  <c r="FJ20" i="1" a="1"/>
  <c r="FJ20" i="1"/>
  <c r="FI20" i="1" a="1"/>
  <c r="FI20" i="1"/>
  <c r="FH20" i="1" a="1"/>
  <c r="FH20" i="1"/>
  <c r="FG20" i="1" a="1"/>
  <c r="FG20" i="1"/>
  <c r="FF20" i="1" a="1"/>
  <c r="FF20" i="1"/>
  <c r="FE20" i="1" a="1"/>
  <c r="FE20" i="1"/>
  <c r="FD20" i="1" a="1"/>
  <c r="FD20" i="1"/>
  <c r="FC20" i="1" a="1"/>
  <c r="FC20" i="1"/>
  <c r="FB20" i="1" a="1"/>
  <c r="FB20" i="1"/>
  <c r="FA20" i="1" a="1"/>
  <c r="FA20" i="1"/>
  <c r="EZ20" i="1" a="1"/>
  <c r="EZ20" i="1"/>
  <c r="EY20" i="1" a="1"/>
  <c r="EY20" i="1"/>
  <c r="EX20" i="1" a="1"/>
  <c r="EX20" i="1"/>
  <c r="EW20" i="1" a="1"/>
  <c r="EW20" i="1"/>
  <c r="EV20" i="1" a="1"/>
  <c r="EV20" i="1"/>
  <c r="EU20" i="1" a="1"/>
  <c r="EU20" i="1"/>
  <c r="ET20" i="1" a="1"/>
  <c r="ET20" i="1"/>
  <c r="ES20" i="1" a="1"/>
  <c r="ES20" i="1"/>
  <c r="ER20" i="1" a="1"/>
  <c r="ER20" i="1"/>
  <c r="EQ20" i="1" a="1"/>
  <c r="EQ20" i="1"/>
  <c r="EP20" i="1" a="1"/>
  <c r="EP20" i="1"/>
  <c r="EO20" i="1" a="1"/>
  <c r="EO20" i="1"/>
  <c r="FQ19" i="1" a="1"/>
  <c r="FQ19" i="1"/>
  <c r="FP19" i="1" a="1"/>
  <c r="FP19" i="1"/>
  <c r="FO19" i="1" a="1"/>
  <c r="FO19" i="1"/>
  <c r="FN19" i="1" a="1"/>
  <c r="FN19" i="1"/>
  <c r="FM19" i="1" a="1"/>
  <c r="FM19" i="1"/>
  <c r="FL19" i="1" a="1"/>
  <c r="FL19" i="1"/>
  <c r="FK19" i="1" a="1"/>
  <c r="FK19" i="1"/>
  <c r="FJ19" i="1" a="1"/>
  <c r="FJ19" i="1"/>
  <c r="FI19" i="1" a="1"/>
  <c r="FI19" i="1"/>
  <c r="FH19" i="1" a="1"/>
  <c r="FH19" i="1"/>
  <c r="FG19" i="1" a="1"/>
  <c r="FG19" i="1"/>
  <c r="FF19" i="1" a="1"/>
  <c r="FF19" i="1"/>
  <c r="FE19" i="1" a="1"/>
  <c r="FE19" i="1"/>
  <c r="FD19" i="1" a="1"/>
  <c r="FD19" i="1"/>
  <c r="FC19" i="1" a="1"/>
  <c r="FC19" i="1"/>
  <c r="FB19" i="1" a="1"/>
  <c r="FB19" i="1"/>
  <c r="FA19" i="1" a="1"/>
  <c r="FA19" i="1"/>
  <c r="EZ19" i="1" a="1"/>
  <c r="EZ19" i="1"/>
  <c r="EY19" i="1" a="1"/>
  <c r="EY19" i="1"/>
  <c r="EX19" i="1" a="1"/>
  <c r="EX19" i="1"/>
  <c r="EW19" i="1" a="1"/>
  <c r="EW19" i="1"/>
  <c r="EV19" i="1" a="1"/>
  <c r="EV19" i="1"/>
  <c r="EU19" i="1" a="1"/>
  <c r="EU19" i="1"/>
  <c r="ET19" i="1" a="1"/>
  <c r="ET19" i="1"/>
  <c r="ES19" i="1" a="1"/>
  <c r="ES19" i="1"/>
  <c r="ER19" i="1" a="1"/>
  <c r="ER19" i="1"/>
  <c r="EQ19" i="1" a="1"/>
  <c r="EQ19" i="1"/>
  <c r="EP19" i="1" a="1"/>
  <c r="EP19" i="1"/>
  <c r="EO19" i="1" a="1"/>
  <c r="EO19" i="1"/>
  <c r="FQ18" i="1" a="1"/>
  <c r="FQ18" i="1"/>
  <c r="FP18" i="1" a="1"/>
  <c r="FP18" i="1"/>
  <c r="FO18" i="1" a="1"/>
  <c r="FO18" i="1"/>
  <c r="FN18" i="1" a="1"/>
  <c r="FN18" i="1"/>
  <c r="FM18" i="1" a="1"/>
  <c r="FM18" i="1"/>
  <c r="FL18" i="1" a="1"/>
  <c r="FL18" i="1"/>
  <c r="FK18" i="1" a="1"/>
  <c r="FK18" i="1"/>
  <c r="FJ18" i="1" a="1"/>
  <c r="FJ18" i="1"/>
  <c r="FI18" i="1" a="1"/>
  <c r="FI18" i="1"/>
  <c r="FH18" i="1" a="1"/>
  <c r="FH18" i="1"/>
  <c r="FG18" i="1" a="1"/>
  <c r="FG18" i="1"/>
  <c r="FF18" i="1" a="1"/>
  <c r="FF18" i="1"/>
  <c r="FE18" i="1" a="1"/>
  <c r="FE18" i="1"/>
  <c r="FD18" i="1" a="1"/>
  <c r="FD18" i="1"/>
  <c r="FC18" i="1" a="1"/>
  <c r="FC18" i="1"/>
  <c r="FB18" i="1" a="1"/>
  <c r="FB18" i="1"/>
  <c r="FA18" i="1" a="1"/>
  <c r="FA18" i="1"/>
  <c r="EZ18" i="1" a="1"/>
  <c r="EZ18" i="1"/>
  <c r="EY18" i="1" a="1"/>
  <c r="EY18" i="1"/>
  <c r="EX18" i="1" a="1"/>
  <c r="EX18" i="1"/>
  <c r="EW18" i="1" a="1"/>
  <c r="EW18" i="1"/>
  <c r="EV18" i="1" a="1"/>
  <c r="EV18" i="1"/>
  <c r="EU18" i="1" a="1"/>
  <c r="EU18" i="1"/>
  <c r="ET18" i="1" a="1"/>
  <c r="ET18" i="1"/>
  <c r="ES18" i="1" a="1"/>
  <c r="ES18" i="1"/>
  <c r="ER18" i="1" a="1"/>
  <c r="ER18" i="1"/>
  <c r="EQ18" i="1" a="1"/>
  <c r="EQ18" i="1"/>
  <c r="FQ17" i="1" a="1"/>
  <c r="FQ17" i="1"/>
  <c r="FP17" i="1" a="1"/>
  <c r="FP17" i="1"/>
  <c r="FO17" i="1" a="1"/>
  <c r="FO17" i="1"/>
  <c r="FN17" i="1" a="1"/>
  <c r="FN17" i="1"/>
  <c r="FM17" i="1" a="1"/>
  <c r="FM17" i="1"/>
  <c r="FL17" i="1" a="1"/>
  <c r="FL17" i="1"/>
  <c r="FK17" i="1" a="1"/>
  <c r="FK17" i="1"/>
  <c r="FJ17" i="1" a="1"/>
  <c r="FJ17" i="1"/>
  <c r="FI17" i="1" a="1"/>
  <c r="FI17" i="1"/>
  <c r="FH17" i="1" a="1"/>
  <c r="FH17" i="1"/>
  <c r="FG17" i="1" a="1"/>
  <c r="FG17" i="1"/>
  <c r="FF17" i="1" a="1"/>
  <c r="FF17" i="1"/>
  <c r="FE17" i="1" a="1"/>
  <c r="FE17" i="1"/>
  <c r="FD17" i="1" a="1"/>
  <c r="FD17" i="1"/>
  <c r="FC17" i="1" a="1"/>
  <c r="FC17" i="1"/>
  <c r="FB17" i="1" a="1"/>
  <c r="FB17" i="1"/>
  <c r="FA17" i="1" a="1"/>
  <c r="FA17" i="1"/>
  <c r="EZ17" i="1" a="1"/>
  <c r="EZ17" i="1"/>
  <c r="EY17" i="1" a="1"/>
  <c r="EY17" i="1"/>
  <c r="EX17" i="1" a="1"/>
  <c r="EX17" i="1"/>
  <c r="EW17" i="1" a="1"/>
  <c r="EW17" i="1"/>
  <c r="EV17" i="1" a="1"/>
  <c r="EV17" i="1"/>
  <c r="EU17" i="1" a="1"/>
  <c r="EU17" i="1"/>
  <c r="ET17" i="1" a="1"/>
  <c r="ET17" i="1"/>
  <c r="ES17" i="1" a="1"/>
  <c r="ES17" i="1"/>
  <c r="ER17" i="1" a="1"/>
  <c r="ER17" i="1"/>
  <c r="EQ17" i="1" a="1"/>
  <c r="EQ17" i="1"/>
  <c r="EP17" i="1" a="1"/>
  <c r="EP17" i="1"/>
  <c r="EO17" i="1" a="1"/>
  <c r="EO17" i="1"/>
  <c r="FQ16" i="1" a="1"/>
  <c r="FQ16" i="1"/>
  <c r="FP16" i="1" a="1"/>
  <c r="FP16" i="1"/>
  <c r="FO16" i="1" a="1"/>
  <c r="FO16" i="1"/>
  <c r="FN16" i="1" a="1"/>
  <c r="FN16" i="1"/>
  <c r="FM16" i="1" a="1"/>
  <c r="FM16" i="1"/>
  <c r="FL16" i="1" a="1"/>
  <c r="FL16" i="1"/>
  <c r="FK16" i="1" a="1"/>
  <c r="FK16" i="1"/>
  <c r="FJ16" i="1" a="1"/>
  <c r="FJ16" i="1"/>
  <c r="FI16" i="1" a="1"/>
  <c r="FI16" i="1"/>
  <c r="FH16" i="1" a="1"/>
  <c r="FH16" i="1"/>
  <c r="FG16" i="1" a="1"/>
  <c r="FG16" i="1"/>
  <c r="FF16" i="1" a="1"/>
  <c r="FF16" i="1"/>
  <c r="FE16" i="1" a="1"/>
  <c r="FE16" i="1"/>
  <c r="FD16" i="1" a="1"/>
  <c r="FD16" i="1"/>
  <c r="FC16" i="1" a="1"/>
  <c r="FC16" i="1"/>
  <c r="FB16" i="1" a="1"/>
  <c r="FB16" i="1"/>
  <c r="FA16" i="1" a="1"/>
  <c r="FA16" i="1"/>
  <c r="EZ16" i="1" a="1"/>
  <c r="EZ16" i="1"/>
  <c r="EY16" i="1" a="1"/>
  <c r="EY16" i="1"/>
  <c r="EX16" i="1" a="1"/>
  <c r="EX16" i="1"/>
  <c r="EW16" i="1" a="1"/>
  <c r="EW16" i="1"/>
  <c r="EV16" i="1" a="1"/>
  <c r="EV16" i="1"/>
  <c r="EU16" i="1" a="1"/>
  <c r="EU16" i="1"/>
  <c r="ET16" i="1" a="1"/>
  <c r="ET16" i="1"/>
  <c r="ES16" i="1" a="1"/>
  <c r="ES16" i="1"/>
  <c r="ER16" i="1" a="1"/>
  <c r="ER16" i="1"/>
  <c r="EQ16" i="1" a="1"/>
  <c r="EQ16" i="1"/>
  <c r="EP16" i="1" a="1"/>
  <c r="EP16" i="1"/>
  <c r="EO16" i="1" a="1"/>
  <c r="EO16" i="1"/>
  <c r="FQ15" i="1" a="1"/>
  <c r="FQ15" i="1"/>
  <c r="FP15" i="1" a="1"/>
  <c r="FP15" i="1"/>
  <c r="FO15" i="1" a="1"/>
  <c r="FO15" i="1"/>
  <c r="FN15" i="1" a="1"/>
  <c r="FN15" i="1"/>
  <c r="FM15" i="1" a="1"/>
  <c r="FM15" i="1"/>
  <c r="FL15" i="1" a="1"/>
  <c r="FL15" i="1"/>
  <c r="FK15" i="1" a="1"/>
  <c r="FK15" i="1"/>
  <c r="FJ15" i="1" a="1"/>
  <c r="FJ15" i="1"/>
  <c r="FI15" i="1" a="1"/>
  <c r="FI15" i="1"/>
  <c r="FH15" i="1" a="1"/>
  <c r="FH15" i="1"/>
  <c r="FG15" i="1" a="1"/>
  <c r="FG15" i="1"/>
  <c r="FF15" i="1" a="1"/>
  <c r="FF15" i="1"/>
  <c r="FE15" i="1" a="1"/>
  <c r="FE15" i="1"/>
  <c r="FD15" i="1" a="1"/>
  <c r="FD15" i="1"/>
  <c r="FC15" i="1" a="1"/>
  <c r="FC15" i="1"/>
  <c r="FB15" i="1" a="1"/>
  <c r="FB15" i="1"/>
  <c r="FA15" i="1" a="1"/>
  <c r="FA15" i="1"/>
  <c r="EZ15" i="1" a="1"/>
  <c r="EZ15" i="1"/>
  <c r="EY15" i="1" a="1"/>
  <c r="EY15" i="1"/>
  <c r="EX15" i="1" a="1"/>
  <c r="EX15" i="1"/>
  <c r="EW15" i="1" a="1"/>
  <c r="EW15" i="1"/>
  <c r="EV15" i="1" a="1"/>
  <c r="EV15" i="1"/>
  <c r="EU15" i="1" a="1"/>
  <c r="EU15" i="1"/>
  <c r="ET15" i="1" a="1"/>
  <c r="ET15" i="1"/>
  <c r="ES15" i="1" a="1"/>
  <c r="ES15" i="1"/>
  <c r="ER15" i="1" a="1"/>
  <c r="ER15" i="1"/>
  <c r="EQ15" i="1" a="1"/>
  <c r="EQ15" i="1"/>
  <c r="EP15" i="1" a="1"/>
  <c r="EP15" i="1"/>
  <c r="EO15" i="1" a="1"/>
  <c r="EO15" i="1"/>
  <c r="FQ14" i="1" a="1"/>
  <c r="FQ14" i="1"/>
  <c r="FP14" i="1" a="1"/>
  <c r="FP14" i="1"/>
  <c r="FO14" i="1" a="1"/>
  <c r="FO14" i="1"/>
  <c r="FN14" i="1" a="1"/>
  <c r="FN14" i="1"/>
  <c r="FM14" i="1" a="1"/>
  <c r="FM14" i="1"/>
  <c r="FL14" i="1" a="1"/>
  <c r="FL14" i="1"/>
  <c r="FK14" i="1" a="1"/>
  <c r="FK14" i="1"/>
  <c r="FJ14" i="1" a="1"/>
  <c r="FJ14" i="1"/>
  <c r="FI14" i="1" a="1"/>
  <c r="FI14" i="1"/>
  <c r="FH14" i="1" a="1"/>
  <c r="FH14" i="1"/>
  <c r="FG14" i="1" a="1"/>
  <c r="FG14" i="1"/>
  <c r="FF14" i="1" a="1"/>
  <c r="FF14" i="1"/>
  <c r="FE14" i="1" a="1"/>
  <c r="FE14" i="1"/>
  <c r="FD14" i="1" a="1"/>
  <c r="FD14" i="1"/>
  <c r="FC14" i="1" a="1"/>
  <c r="FC14" i="1"/>
  <c r="FB14" i="1" a="1"/>
  <c r="FB14" i="1"/>
  <c r="FA14" i="1" a="1"/>
  <c r="FA14" i="1"/>
  <c r="EZ14" i="1" a="1"/>
  <c r="EZ14" i="1"/>
  <c r="EY14" i="1" a="1"/>
  <c r="EY14" i="1"/>
  <c r="EX14" i="1" a="1"/>
  <c r="EX14" i="1"/>
  <c r="EW14" i="1" a="1"/>
  <c r="EW14" i="1"/>
  <c r="EV14" i="1" a="1"/>
  <c r="EV14" i="1"/>
  <c r="EU14" i="1" a="1"/>
  <c r="EU14" i="1"/>
  <c r="ET14" i="1" a="1"/>
  <c r="ET14" i="1"/>
  <c r="ES14" i="1" a="1"/>
  <c r="ES14" i="1"/>
  <c r="ER14" i="1" a="1"/>
  <c r="ER14" i="1"/>
  <c r="EQ14" i="1" a="1"/>
  <c r="EQ14" i="1"/>
  <c r="EP14" i="1" a="1"/>
  <c r="EP14" i="1"/>
  <c r="EO14" i="1" a="1"/>
  <c r="EO14" i="1"/>
  <c r="FQ13" i="1" a="1"/>
  <c r="FQ13" i="1"/>
  <c r="FP13" i="1" a="1"/>
  <c r="FP13" i="1"/>
  <c r="FO13" i="1" a="1"/>
  <c r="FO13" i="1"/>
  <c r="FN13" i="1" a="1"/>
  <c r="FN13" i="1"/>
  <c r="FM13" i="1" a="1"/>
  <c r="FM13" i="1"/>
  <c r="FL13" i="1" a="1"/>
  <c r="FL13" i="1"/>
  <c r="FK13" i="1" a="1"/>
  <c r="FK13" i="1"/>
  <c r="FJ13" i="1" a="1"/>
  <c r="FJ13" i="1"/>
  <c r="FI13" i="1" a="1"/>
  <c r="FI13" i="1"/>
  <c r="FH13" i="1" a="1"/>
  <c r="FH13" i="1"/>
  <c r="FG13" i="1" a="1"/>
  <c r="FG13" i="1"/>
  <c r="FF13" i="1" a="1"/>
  <c r="FF13" i="1"/>
  <c r="FE13" i="1" a="1"/>
  <c r="FE13" i="1"/>
  <c r="FD13" i="1" a="1"/>
  <c r="FD13" i="1"/>
  <c r="FC13" i="1" a="1"/>
  <c r="FC13" i="1"/>
  <c r="FB13" i="1" a="1"/>
  <c r="FB13" i="1"/>
  <c r="FA13" i="1" a="1"/>
  <c r="FA13" i="1"/>
  <c r="EZ13" i="1" a="1"/>
  <c r="EZ13" i="1"/>
  <c r="EY13" i="1" a="1"/>
  <c r="EY13" i="1"/>
  <c r="EX13" i="1" a="1"/>
  <c r="EX13" i="1"/>
  <c r="EW13" i="1" a="1"/>
  <c r="EW13" i="1"/>
  <c r="EV13" i="1" a="1"/>
  <c r="EV13" i="1"/>
  <c r="EU13" i="1" a="1"/>
  <c r="EU13" i="1"/>
  <c r="ET13" i="1" a="1"/>
  <c r="ET13" i="1"/>
  <c r="ES13" i="1" a="1"/>
  <c r="ES13" i="1"/>
  <c r="ER13" i="1" a="1"/>
  <c r="ER13" i="1"/>
  <c r="EQ13" i="1" a="1"/>
  <c r="EQ13" i="1"/>
  <c r="EP13" i="1" a="1"/>
  <c r="EP13" i="1"/>
  <c r="EO13" i="1" a="1"/>
  <c r="EO13" i="1"/>
  <c r="FQ12" i="1" a="1"/>
  <c r="FQ12" i="1"/>
  <c r="FP12" i="1" a="1"/>
  <c r="FP12" i="1"/>
  <c r="FO12" i="1" a="1"/>
  <c r="FO12" i="1"/>
  <c r="FN12" i="1" a="1"/>
  <c r="FN12" i="1"/>
  <c r="FM12" i="1" a="1"/>
  <c r="FM12" i="1"/>
  <c r="FL12" i="1" a="1"/>
  <c r="FL12" i="1"/>
  <c r="FK12" i="1" a="1"/>
  <c r="FK12" i="1"/>
  <c r="FJ12" i="1" a="1"/>
  <c r="FJ12" i="1"/>
  <c r="FI12" i="1" a="1"/>
  <c r="FI12" i="1"/>
  <c r="FH12" i="1" a="1"/>
  <c r="FH12" i="1"/>
  <c r="FG12" i="1" a="1"/>
  <c r="FG12" i="1"/>
  <c r="FF12" i="1" a="1"/>
  <c r="FF12" i="1"/>
  <c r="FE12" i="1" a="1"/>
  <c r="FE12" i="1"/>
  <c r="FD12" i="1" a="1"/>
  <c r="FD12" i="1"/>
  <c r="FC12" i="1" a="1"/>
  <c r="FC12" i="1"/>
  <c r="FB12" i="1" a="1"/>
  <c r="FB12" i="1"/>
  <c r="FA12" i="1" a="1"/>
  <c r="FA12" i="1"/>
  <c r="EZ12" i="1" a="1"/>
  <c r="EZ12" i="1"/>
  <c r="EY12" i="1" a="1"/>
  <c r="EY12" i="1"/>
  <c r="EX12" i="1" a="1"/>
  <c r="EX12" i="1"/>
  <c r="EW12" i="1" a="1"/>
  <c r="EW12" i="1"/>
  <c r="EV12" i="1" a="1"/>
  <c r="EV12" i="1"/>
  <c r="EU12" i="1" a="1"/>
  <c r="EU12" i="1"/>
  <c r="ET12" i="1" a="1"/>
  <c r="ET12" i="1"/>
  <c r="ES12" i="1" a="1"/>
  <c r="ES12" i="1"/>
  <c r="ER12" i="1" a="1"/>
  <c r="ER12" i="1"/>
  <c r="EQ12" i="1" a="1"/>
  <c r="EQ12" i="1"/>
  <c r="EP12" i="1" a="1"/>
  <c r="EP12" i="1"/>
  <c r="EO12" i="1" a="1"/>
  <c r="EO12" i="1"/>
  <c r="FQ11" i="1" a="1"/>
  <c r="FQ11" i="1"/>
  <c r="FP11" i="1" a="1"/>
  <c r="FP11" i="1"/>
  <c r="FO11" i="1" a="1"/>
  <c r="FO11" i="1"/>
  <c r="FN11" i="1" a="1"/>
  <c r="FN11" i="1"/>
  <c r="FM11" i="1" a="1"/>
  <c r="FM11" i="1"/>
  <c r="FL11" i="1" a="1"/>
  <c r="FL11" i="1"/>
  <c r="FK11" i="1" a="1"/>
  <c r="FK11" i="1"/>
  <c r="FJ11" i="1" a="1"/>
  <c r="FJ11" i="1"/>
  <c r="FI11" i="1" a="1"/>
  <c r="FI11" i="1"/>
  <c r="FH11" i="1" a="1"/>
  <c r="FH11" i="1"/>
  <c r="FG11" i="1" a="1"/>
  <c r="FG11" i="1"/>
  <c r="FF11" i="1" a="1"/>
  <c r="FF11" i="1"/>
  <c r="FE11" i="1" a="1"/>
  <c r="FE11" i="1"/>
  <c r="FD11" i="1" a="1"/>
  <c r="FD11" i="1"/>
  <c r="FC11" i="1" a="1"/>
  <c r="FC11" i="1"/>
  <c r="FB11" i="1" a="1"/>
  <c r="FB11" i="1"/>
  <c r="FA11" i="1" a="1"/>
  <c r="FA11" i="1"/>
  <c r="EZ11" i="1" a="1"/>
  <c r="EZ11" i="1"/>
  <c r="EY11" i="1" a="1"/>
  <c r="EY11" i="1"/>
  <c r="EX11" i="1" a="1"/>
  <c r="EX11" i="1"/>
  <c r="EW11" i="1" a="1"/>
  <c r="EW11" i="1"/>
  <c r="EV11" i="1" a="1"/>
  <c r="EV11" i="1"/>
  <c r="EU11" i="1" a="1"/>
  <c r="EU11" i="1"/>
  <c r="ET11" i="1" a="1"/>
  <c r="ET11" i="1"/>
  <c r="ES11" i="1" a="1"/>
  <c r="ES11" i="1"/>
  <c r="ER11" i="1" a="1"/>
  <c r="ER11" i="1"/>
  <c r="EQ11" i="1" a="1"/>
  <c r="EQ11" i="1"/>
  <c r="FQ10" i="1" a="1"/>
  <c r="FQ10" i="1"/>
  <c r="FP10" i="1" a="1"/>
  <c r="FP10" i="1"/>
  <c r="FO10" i="1" a="1"/>
  <c r="FO10" i="1"/>
  <c r="FN10" i="1" a="1"/>
  <c r="FN10" i="1"/>
  <c r="FM10" i="1" a="1"/>
  <c r="FM10" i="1"/>
  <c r="FL10" i="1" a="1"/>
  <c r="FL10" i="1"/>
  <c r="FK10" i="1" a="1"/>
  <c r="FK10" i="1"/>
  <c r="FJ10" i="1" a="1"/>
  <c r="FJ10" i="1"/>
  <c r="FI10" i="1" a="1"/>
  <c r="FI10" i="1"/>
  <c r="FH10" i="1" a="1"/>
  <c r="FH10" i="1"/>
  <c r="FG10" i="1" a="1"/>
  <c r="FG10" i="1"/>
  <c r="FF10" i="1" a="1"/>
  <c r="FF10" i="1"/>
  <c r="FE10" i="1" a="1"/>
  <c r="FE10" i="1"/>
  <c r="FD10" i="1" a="1"/>
  <c r="FD10" i="1"/>
  <c r="FC10" i="1" a="1"/>
  <c r="FC10" i="1"/>
  <c r="FB10" i="1" a="1"/>
  <c r="FB10" i="1"/>
  <c r="FA10" i="1" a="1"/>
  <c r="FA10" i="1"/>
  <c r="EZ10" i="1" a="1"/>
  <c r="EZ10" i="1"/>
  <c r="EY10" i="1" a="1"/>
  <c r="EY10" i="1"/>
  <c r="EX10" i="1" a="1"/>
  <c r="EX10" i="1"/>
  <c r="EW10" i="1" a="1"/>
  <c r="EW10" i="1"/>
  <c r="EV10" i="1" a="1"/>
  <c r="EV10" i="1"/>
  <c r="EU10" i="1" a="1"/>
  <c r="EU10" i="1"/>
  <c r="ET10" i="1" a="1"/>
  <c r="ET10" i="1"/>
  <c r="ES10" i="1" a="1"/>
  <c r="ES10" i="1"/>
  <c r="ER10" i="1" a="1"/>
  <c r="ER10" i="1"/>
  <c r="EQ10" i="1" a="1"/>
  <c r="EQ10" i="1"/>
  <c r="EP10" i="1" a="1"/>
  <c r="EP10" i="1"/>
  <c r="EO10" i="1" a="1"/>
  <c r="EO10" i="1"/>
  <c r="FQ9" i="1" a="1"/>
  <c r="FQ9" i="1"/>
  <c r="FP9" i="1" a="1"/>
  <c r="FP9" i="1"/>
  <c r="FO9" i="1" a="1"/>
  <c r="FO9" i="1"/>
  <c r="FN9" i="1" a="1"/>
  <c r="FN9" i="1"/>
  <c r="FM9" i="1" a="1"/>
  <c r="FM9" i="1"/>
  <c r="FL9" i="1" a="1"/>
  <c r="FL9" i="1"/>
  <c r="FK9" i="1" a="1"/>
  <c r="FK9" i="1"/>
  <c r="FJ9" i="1" a="1"/>
  <c r="FJ9" i="1"/>
  <c r="FI9" i="1" a="1"/>
  <c r="FI9" i="1"/>
  <c r="FH9" i="1" a="1"/>
  <c r="FH9" i="1"/>
  <c r="FG9" i="1" a="1"/>
  <c r="FG9" i="1"/>
  <c r="FF9" i="1" a="1"/>
  <c r="FF9" i="1"/>
  <c r="FE9" i="1" a="1"/>
  <c r="FE9" i="1"/>
  <c r="FD9" i="1" a="1"/>
  <c r="FD9" i="1"/>
  <c r="FC9" i="1" a="1"/>
  <c r="FC9" i="1"/>
  <c r="FB9" i="1" a="1"/>
  <c r="FB9" i="1"/>
  <c r="FA9" i="1" a="1"/>
  <c r="FA9" i="1"/>
  <c r="EZ9" i="1" a="1"/>
  <c r="EZ9" i="1"/>
  <c r="EY9" i="1" a="1"/>
  <c r="EY9" i="1"/>
  <c r="EX9" i="1" a="1"/>
  <c r="EX9" i="1"/>
  <c r="EW9" i="1" a="1"/>
  <c r="EW9" i="1"/>
  <c r="EV9" i="1" a="1"/>
  <c r="EV9" i="1"/>
  <c r="EU9" i="1" a="1"/>
  <c r="EU9" i="1"/>
  <c r="ET9" i="1" a="1"/>
  <c r="ET9" i="1"/>
  <c r="ES9" i="1" a="1"/>
  <c r="ES9" i="1"/>
  <c r="ER9" i="1" a="1"/>
  <c r="ER9" i="1"/>
  <c r="EQ9" i="1" a="1"/>
  <c r="EQ9" i="1"/>
  <c r="EP9" i="1" a="1"/>
  <c r="EP9" i="1"/>
  <c r="EO9" i="1" a="1"/>
  <c r="EO9" i="1"/>
  <c r="FQ8" i="1" a="1"/>
  <c r="FQ8" i="1"/>
  <c r="FP8" i="1" a="1"/>
  <c r="FP8" i="1"/>
  <c r="FO8" i="1" a="1"/>
  <c r="FO8" i="1"/>
  <c r="FN8" i="1" a="1"/>
  <c r="FN8" i="1"/>
  <c r="FM8" i="1" a="1"/>
  <c r="FM8" i="1"/>
  <c r="FL8" i="1" a="1"/>
  <c r="FL8" i="1"/>
  <c r="FK8" i="1" a="1"/>
  <c r="FK8" i="1"/>
  <c r="FJ8" i="1" a="1"/>
  <c r="FJ8" i="1"/>
  <c r="FI8" i="1" a="1"/>
  <c r="FI8" i="1"/>
  <c r="FH8" i="1" a="1"/>
  <c r="FH8" i="1"/>
  <c r="FG8" i="1" a="1"/>
  <c r="FG8" i="1"/>
  <c r="FF8" i="1" a="1"/>
  <c r="FF8" i="1"/>
  <c r="FE8" i="1" a="1"/>
  <c r="FE8" i="1"/>
  <c r="FD8" i="1" a="1"/>
  <c r="FD8" i="1"/>
  <c r="FC8" i="1" a="1"/>
  <c r="FC8" i="1"/>
  <c r="FB8" i="1" a="1"/>
  <c r="FB8" i="1"/>
  <c r="FA8" i="1" a="1"/>
  <c r="FA8" i="1"/>
  <c r="EZ8" i="1" a="1"/>
  <c r="EZ8" i="1"/>
  <c r="EY8" i="1" a="1"/>
  <c r="EY8" i="1"/>
  <c r="EX8" i="1" a="1"/>
  <c r="EX8" i="1"/>
  <c r="EW8" i="1" a="1"/>
  <c r="EW8" i="1"/>
  <c r="EV8" i="1" a="1"/>
  <c r="EV8" i="1"/>
  <c r="EU8" i="1" a="1"/>
  <c r="EU8" i="1"/>
  <c r="ET8" i="1" a="1"/>
  <c r="ET8" i="1"/>
  <c r="ES8" i="1" a="1"/>
  <c r="ES8" i="1"/>
  <c r="ER8" i="1" a="1"/>
  <c r="ER8" i="1"/>
  <c r="EQ8" i="1" a="1"/>
  <c r="EQ8" i="1"/>
  <c r="FQ7" i="1" a="1"/>
  <c r="FQ7" i="1"/>
  <c r="FP7" i="1" a="1"/>
  <c r="FP7" i="1"/>
  <c r="FO7" i="1" a="1"/>
  <c r="FO7" i="1"/>
  <c r="FN7" i="1" a="1"/>
  <c r="FN7" i="1"/>
  <c r="FM7" i="1" a="1"/>
  <c r="FM7" i="1"/>
  <c r="FL7" i="1" a="1"/>
  <c r="FL7" i="1"/>
  <c r="FK7" i="1" a="1"/>
  <c r="FK7" i="1"/>
  <c r="FJ7" i="1" a="1"/>
  <c r="FJ7" i="1"/>
  <c r="FI7" i="1" a="1"/>
  <c r="FI7" i="1"/>
  <c r="FH7" i="1" a="1"/>
  <c r="FH7" i="1"/>
  <c r="FG7" i="1" a="1"/>
  <c r="FG7" i="1"/>
  <c r="FF7" i="1" a="1"/>
  <c r="FF7" i="1"/>
  <c r="FE7" i="1" a="1"/>
  <c r="FE7" i="1"/>
  <c r="FD7" i="1" a="1"/>
  <c r="FD7" i="1"/>
  <c r="FC7" i="1" a="1"/>
  <c r="FC7" i="1"/>
  <c r="FB7" i="1" a="1"/>
  <c r="FB7" i="1"/>
  <c r="FA7" i="1" a="1"/>
  <c r="FA7" i="1"/>
  <c r="EZ7" i="1" a="1"/>
  <c r="EZ7" i="1"/>
  <c r="EY7" i="1" a="1"/>
  <c r="EY7" i="1"/>
  <c r="EX7" i="1" a="1"/>
  <c r="EX7" i="1"/>
  <c r="EW7" i="1" a="1"/>
  <c r="EW7" i="1"/>
  <c r="EV7" i="1" a="1"/>
  <c r="EV7" i="1"/>
  <c r="EU7" i="1" a="1"/>
  <c r="EU7" i="1"/>
  <c r="ET7" i="1" a="1"/>
  <c r="ET7" i="1"/>
  <c r="ES7" i="1" a="1"/>
  <c r="ES7" i="1"/>
  <c r="ER7" i="1" a="1"/>
  <c r="ER7" i="1"/>
  <c r="EQ7" i="1" a="1"/>
  <c r="EQ7" i="1"/>
  <c r="EP7" i="1" a="1"/>
  <c r="EP7" i="1"/>
  <c r="EO7" i="1" a="1"/>
  <c r="EO7" i="1"/>
  <c r="FQ6" i="1" a="1"/>
  <c r="FQ6" i="1"/>
  <c r="FP6" i="1" a="1"/>
  <c r="FP6" i="1"/>
  <c r="FO6" i="1" a="1"/>
  <c r="FO6" i="1"/>
  <c r="FN6" i="1" a="1"/>
  <c r="FN6" i="1"/>
  <c r="FM6" i="1" a="1"/>
  <c r="FM6" i="1"/>
  <c r="FL6" i="1" a="1"/>
  <c r="FL6" i="1"/>
  <c r="FK6" i="1" a="1"/>
  <c r="FK6" i="1"/>
  <c r="FJ6" i="1" a="1"/>
  <c r="FJ6" i="1"/>
  <c r="FI6" i="1" a="1"/>
  <c r="FI6" i="1"/>
  <c r="FH6" i="1" a="1"/>
  <c r="FH6" i="1"/>
  <c r="FG6" i="1" a="1"/>
  <c r="FG6" i="1"/>
  <c r="FF6" i="1" a="1"/>
  <c r="FF6" i="1"/>
  <c r="FE6" i="1" a="1"/>
  <c r="FE6" i="1"/>
  <c r="FD6" i="1" a="1"/>
  <c r="FD6" i="1"/>
  <c r="FC6" i="1" a="1"/>
  <c r="FC6" i="1"/>
  <c r="FB6" i="1" a="1"/>
  <c r="FB6" i="1"/>
  <c r="FA6" i="1" a="1"/>
  <c r="FA6" i="1"/>
  <c r="EZ6" i="1" a="1"/>
  <c r="EZ6" i="1"/>
  <c r="EY6" i="1" a="1"/>
  <c r="EY6" i="1"/>
  <c r="EX6" i="1" a="1"/>
  <c r="EX6" i="1"/>
  <c r="EW6" i="1" a="1"/>
  <c r="EW6" i="1"/>
  <c r="EV6" i="1" a="1"/>
  <c r="EV6" i="1"/>
  <c r="EU6" i="1" a="1"/>
  <c r="EU6" i="1"/>
  <c r="ET6" i="1" a="1"/>
  <c r="ET6" i="1"/>
  <c r="ES6" i="1" a="1"/>
  <c r="ES6" i="1"/>
  <c r="ER6" i="1" a="1"/>
  <c r="ER6" i="1"/>
  <c r="EQ6" i="1" a="1"/>
  <c r="EQ6" i="1"/>
  <c r="EP6" i="1" a="1"/>
  <c r="EP6" i="1"/>
  <c r="EO6" i="1" a="1"/>
  <c r="EO6" i="1"/>
  <c r="FQ5" i="1" a="1"/>
  <c r="FQ5" i="1"/>
  <c r="FP5" i="1" a="1"/>
  <c r="FP5" i="1"/>
  <c r="FO5" i="1" a="1"/>
  <c r="FO5" i="1"/>
  <c r="FN5" i="1" a="1"/>
  <c r="FN5" i="1"/>
  <c r="FM5" i="1" a="1"/>
  <c r="FM5" i="1"/>
  <c r="FL5" i="1" a="1"/>
  <c r="FL5" i="1"/>
  <c r="FK5" i="1" a="1"/>
  <c r="FK5" i="1"/>
  <c r="FJ5" i="1" a="1"/>
  <c r="FJ5" i="1"/>
  <c r="FI5" i="1" a="1"/>
  <c r="FI5" i="1"/>
  <c r="FH5" i="1" a="1"/>
  <c r="FH5" i="1"/>
  <c r="FG5" i="1" a="1"/>
  <c r="FG5" i="1"/>
  <c r="FF5" i="1" a="1"/>
  <c r="FF5" i="1"/>
  <c r="FE5" i="1" a="1"/>
  <c r="FE5" i="1"/>
  <c r="FD5" i="1" a="1"/>
  <c r="FD5" i="1"/>
  <c r="FC5" i="1" a="1"/>
  <c r="FC5" i="1"/>
  <c r="FB5" i="1" a="1"/>
  <c r="FB5" i="1"/>
  <c r="FA5" i="1" a="1"/>
  <c r="FA5" i="1"/>
  <c r="EZ5" i="1" a="1"/>
  <c r="EZ5" i="1"/>
  <c r="EY5" i="1" a="1"/>
  <c r="EY5" i="1"/>
  <c r="EX5" i="1" a="1"/>
  <c r="EX5" i="1"/>
  <c r="EW5" i="1" a="1"/>
  <c r="EW5" i="1"/>
  <c r="EV5" i="1" a="1"/>
  <c r="EV5" i="1"/>
  <c r="EU5" i="1" a="1"/>
  <c r="EU5" i="1"/>
  <c r="ET5" i="1" a="1"/>
  <c r="ET5" i="1"/>
  <c r="ES5" i="1" a="1"/>
  <c r="ES5" i="1"/>
  <c r="ER5" i="1" a="1"/>
  <c r="ER5" i="1"/>
  <c r="EQ5" i="1" a="1"/>
  <c r="EQ5" i="1"/>
  <c r="EP5" i="1" a="1"/>
  <c r="EP5" i="1"/>
  <c r="EO5" i="1" a="1"/>
  <c r="EO5" i="1"/>
  <c r="FQ4" i="1" a="1"/>
  <c r="FQ4" i="1"/>
  <c r="FP4" i="1" a="1"/>
  <c r="FP4" i="1"/>
  <c r="FO4" i="1" a="1"/>
  <c r="FO4" i="1"/>
  <c r="FN4" i="1" a="1"/>
  <c r="FN4" i="1"/>
  <c r="FM4" i="1" a="1"/>
  <c r="FM4" i="1"/>
  <c r="FL4" i="1" a="1"/>
  <c r="FL4" i="1"/>
  <c r="FK4" i="1" a="1"/>
  <c r="FK4" i="1"/>
  <c r="FJ4" i="1" a="1"/>
  <c r="FJ4" i="1"/>
  <c r="FI4" i="1" a="1"/>
  <c r="FI4" i="1"/>
  <c r="FH4" i="1" a="1"/>
  <c r="FH4" i="1"/>
  <c r="FG4" i="1" a="1"/>
  <c r="FG4" i="1"/>
  <c r="FF4" i="1" a="1"/>
  <c r="FF4" i="1"/>
  <c r="FE4" i="1" a="1"/>
  <c r="FE4" i="1"/>
  <c r="FD4" i="1" a="1"/>
  <c r="FD4" i="1"/>
  <c r="FC4" i="1" a="1"/>
  <c r="FC4" i="1"/>
  <c r="FB4" i="1" a="1"/>
  <c r="FB4" i="1"/>
  <c r="FA4" i="1" a="1"/>
  <c r="FA4" i="1"/>
  <c r="EZ4" i="1" a="1"/>
  <c r="EZ4" i="1"/>
  <c r="EY4" i="1" a="1"/>
  <c r="EY4" i="1"/>
  <c r="EX4" i="1" a="1"/>
  <c r="EX4" i="1"/>
  <c r="EW4" i="1" a="1"/>
  <c r="EW4" i="1"/>
  <c r="EV4" i="1" a="1"/>
  <c r="EV4" i="1"/>
  <c r="EU4" i="1" a="1"/>
  <c r="EU4" i="1"/>
  <c r="ET4" i="1" a="1"/>
  <c r="ET4" i="1"/>
  <c r="ES4" i="1" a="1"/>
  <c r="ES4" i="1"/>
  <c r="ER4" i="1" a="1"/>
  <c r="ER4" i="1"/>
  <c r="EQ4" i="1" a="1"/>
  <c r="EQ4" i="1"/>
  <c r="EP4" i="1" a="1"/>
  <c r="EP4" i="1"/>
  <c r="EO4" i="1" a="1"/>
  <c r="EO4" i="1"/>
  <c r="FQ3" i="1"/>
  <c r="FP3" i="1"/>
  <c r="FO3" i="1"/>
  <c r="FN3" i="1"/>
  <c r="FM3" i="1"/>
  <c r="FL3" i="1"/>
  <c r="FK3" i="1"/>
  <c r="FJ3" i="1"/>
  <c r="FI3" i="1"/>
  <c r="FH3" i="1"/>
  <c r="FG3" i="1"/>
  <c r="FF3" i="1"/>
  <c r="CQ152" i="1"/>
  <c r="CV152" i="1"/>
  <c r="CU152" i="1"/>
  <c r="CT152" i="1"/>
  <c r="CS152" i="1"/>
  <c r="CR152" i="1"/>
  <c r="CV175" i="1"/>
  <c r="CU175" i="1"/>
  <c r="CT175" i="1"/>
  <c r="CS175" i="1"/>
  <c r="CR175" i="1"/>
  <c r="CQ175" i="1"/>
  <c r="EO169" i="1"/>
  <c r="EO150" i="1"/>
  <c r="EO171" i="1"/>
  <c r="EO151" i="1"/>
  <c r="EO152" i="1"/>
  <c r="EO153" i="1"/>
  <c r="EO154" i="1"/>
  <c r="EO155" i="1"/>
  <c r="EO156" i="1"/>
  <c r="EO157" i="1"/>
  <c r="EO158" i="1"/>
  <c r="EO159" i="1"/>
  <c r="EO160" i="1"/>
  <c r="EO161" i="1"/>
  <c r="EO162" i="1"/>
  <c r="EO163" i="1"/>
  <c r="EO164" i="1"/>
  <c r="EO165" i="1"/>
  <c r="EO166" i="1"/>
  <c r="EO172" i="1"/>
  <c r="EO173" i="1"/>
  <c r="EN169" i="1"/>
  <c r="EN150" i="1"/>
  <c r="EN171" i="1"/>
  <c r="EJ151" i="1"/>
  <c r="EK151" i="1"/>
  <c r="EL151" i="1"/>
  <c r="EM151" i="1"/>
  <c r="EN151" i="1"/>
  <c r="EJ152" i="1"/>
  <c r="EK152" i="1"/>
  <c r="EL152" i="1"/>
  <c r="EM152" i="1"/>
  <c r="EN152" i="1"/>
  <c r="EJ153" i="1"/>
  <c r="EK153" i="1"/>
  <c r="EL153" i="1"/>
  <c r="EM153" i="1"/>
  <c r="EN153" i="1"/>
  <c r="EJ154" i="1"/>
  <c r="EK154" i="1"/>
  <c r="EL154" i="1"/>
  <c r="EM154" i="1"/>
  <c r="EN154" i="1"/>
  <c r="EJ155" i="1"/>
  <c r="EK155" i="1"/>
  <c r="EL155" i="1"/>
  <c r="EM155" i="1"/>
  <c r="EN155" i="1"/>
  <c r="EJ156" i="1"/>
  <c r="EK156" i="1"/>
  <c r="EL156" i="1"/>
  <c r="EM156" i="1"/>
  <c r="EN156" i="1"/>
  <c r="EJ157" i="1"/>
  <c r="EK157" i="1"/>
  <c r="EL157" i="1"/>
  <c r="EM157" i="1"/>
  <c r="EN157" i="1"/>
  <c r="EJ158" i="1"/>
  <c r="EK158" i="1"/>
  <c r="EL158" i="1"/>
  <c r="EM158" i="1"/>
  <c r="EN158" i="1"/>
  <c r="EJ159" i="1"/>
  <c r="EK159" i="1"/>
  <c r="EL159" i="1"/>
  <c r="EM159" i="1"/>
  <c r="EN159" i="1"/>
  <c r="EJ160" i="1"/>
  <c r="EK160" i="1"/>
  <c r="EL160" i="1"/>
  <c r="EM160" i="1"/>
  <c r="EN160" i="1"/>
  <c r="EJ161" i="1"/>
  <c r="EK161" i="1"/>
  <c r="EL161" i="1"/>
  <c r="EM161" i="1"/>
  <c r="EN161" i="1"/>
  <c r="EJ162" i="1"/>
  <c r="EK162" i="1"/>
  <c r="EL162" i="1"/>
  <c r="EM162" i="1"/>
  <c r="EN162" i="1"/>
  <c r="EJ163" i="1"/>
  <c r="EK163" i="1"/>
  <c r="EL163" i="1"/>
  <c r="EM163" i="1"/>
  <c r="EN163" i="1"/>
  <c r="EJ164" i="1"/>
  <c r="EK164" i="1"/>
  <c r="EL164" i="1"/>
  <c r="EM164" i="1"/>
  <c r="EN164" i="1"/>
  <c r="EJ165" i="1"/>
  <c r="EK165" i="1"/>
  <c r="EL165" i="1"/>
  <c r="EM165" i="1"/>
  <c r="EN165" i="1"/>
  <c r="EJ166" i="1"/>
  <c r="EK166" i="1"/>
  <c r="EL166" i="1"/>
  <c r="EM166" i="1"/>
  <c r="EN166" i="1"/>
  <c r="EN172" i="1"/>
  <c r="EN173" i="1"/>
  <c r="EM169" i="1"/>
  <c r="EM150" i="1"/>
  <c r="EM171" i="1"/>
  <c r="EM172" i="1"/>
  <c r="EM173" i="1"/>
  <c r="EL169" i="1"/>
  <c r="EL150" i="1"/>
  <c r="EL171" i="1"/>
  <c r="EL172" i="1"/>
  <c r="EL173" i="1"/>
  <c r="EK169" i="1"/>
  <c r="EK150" i="1"/>
  <c r="EK171" i="1"/>
  <c r="EK172" i="1"/>
  <c r="EK173" i="1"/>
  <c r="EJ169" i="1"/>
  <c r="EJ150" i="1"/>
  <c r="EJ171" i="1"/>
  <c r="EJ172" i="1"/>
  <c r="EJ173" i="1"/>
  <c r="EI169" i="1"/>
  <c r="EI150" i="1"/>
  <c r="EI171" i="1"/>
  <c r="EE151" i="1"/>
  <c r="EF151" i="1"/>
  <c r="EG151" i="1"/>
  <c r="EH151" i="1"/>
  <c r="EI151" i="1"/>
  <c r="EE152" i="1"/>
  <c r="EF152" i="1"/>
  <c r="EG152" i="1"/>
  <c r="EH152" i="1"/>
  <c r="EI152" i="1"/>
  <c r="EE153" i="1"/>
  <c r="EF153" i="1"/>
  <c r="EG153" i="1"/>
  <c r="EH153" i="1"/>
  <c r="EI153" i="1"/>
  <c r="EE154" i="1"/>
  <c r="EF154" i="1"/>
  <c r="EG154" i="1"/>
  <c r="EH154" i="1"/>
  <c r="EI154" i="1"/>
  <c r="EE155" i="1"/>
  <c r="EF155" i="1"/>
  <c r="EG155" i="1"/>
  <c r="EH155" i="1"/>
  <c r="EI155" i="1"/>
  <c r="EE156" i="1"/>
  <c r="EF156" i="1"/>
  <c r="EG156" i="1"/>
  <c r="EH156" i="1"/>
  <c r="EI156" i="1"/>
  <c r="EE157" i="1"/>
  <c r="EF157" i="1"/>
  <c r="EG157" i="1"/>
  <c r="EH157" i="1"/>
  <c r="EI157" i="1"/>
  <c r="EE158" i="1"/>
  <c r="EF158" i="1"/>
  <c r="EG158" i="1"/>
  <c r="EH158" i="1"/>
  <c r="EI158" i="1"/>
  <c r="EE159" i="1"/>
  <c r="EF159" i="1"/>
  <c r="EG159" i="1"/>
  <c r="EH159" i="1"/>
  <c r="EI159" i="1"/>
  <c r="EE160" i="1"/>
  <c r="EF160" i="1"/>
  <c r="EG160" i="1"/>
  <c r="EH160" i="1"/>
  <c r="EI160" i="1"/>
  <c r="EE161" i="1"/>
  <c r="EF161" i="1"/>
  <c r="EG161" i="1"/>
  <c r="EH161" i="1"/>
  <c r="EI161" i="1"/>
  <c r="EE162" i="1"/>
  <c r="EF162" i="1"/>
  <c r="EG162" i="1"/>
  <c r="EH162" i="1"/>
  <c r="EI162" i="1"/>
  <c r="EE163" i="1"/>
  <c r="EF163" i="1"/>
  <c r="EG163" i="1"/>
  <c r="EH163" i="1"/>
  <c r="EI163" i="1"/>
  <c r="EE164" i="1"/>
  <c r="EF164" i="1"/>
  <c r="EG164" i="1"/>
  <c r="EH164" i="1"/>
  <c r="EI164" i="1"/>
  <c r="EE165" i="1"/>
  <c r="EF165" i="1"/>
  <c r="EG165" i="1"/>
  <c r="EH165" i="1"/>
  <c r="EI165" i="1"/>
  <c r="EE166" i="1"/>
  <c r="EF166" i="1"/>
  <c r="EG166" i="1"/>
  <c r="EH166" i="1"/>
  <c r="EI166" i="1"/>
  <c r="EI172" i="1"/>
  <c r="EI173" i="1"/>
  <c r="EH169" i="1"/>
  <c r="EH150" i="1"/>
  <c r="EH171" i="1"/>
  <c r="EH172" i="1"/>
  <c r="EH173" i="1"/>
  <c r="EG169" i="1"/>
  <c r="EG150" i="1"/>
  <c r="EG171" i="1"/>
  <c r="EG172" i="1"/>
  <c r="EG173" i="1"/>
  <c r="EF169" i="1"/>
  <c r="EF150" i="1"/>
  <c r="EF171" i="1"/>
  <c r="EF172" i="1"/>
  <c r="EF173" i="1"/>
  <c r="EE169" i="1"/>
  <c r="EE150" i="1"/>
  <c r="EE171" i="1"/>
  <c r="EE172" i="1"/>
  <c r="EE173" i="1"/>
  <c r="ED169" i="1"/>
  <c r="ED150" i="1"/>
  <c r="ED171" i="1"/>
  <c r="DZ151" i="1"/>
  <c r="EA151" i="1"/>
  <c r="EB151" i="1"/>
  <c r="EC151" i="1"/>
  <c r="ED151" i="1"/>
  <c r="DZ152" i="1"/>
  <c r="EA152" i="1"/>
  <c r="EB152" i="1"/>
  <c r="EC152" i="1"/>
  <c r="ED152" i="1"/>
  <c r="DZ153" i="1"/>
  <c r="EA153" i="1"/>
  <c r="EB153" i="1"/>
  <c r="EC153" i="1"/>
  <c r="ED153" i="1"/>
  <c r="DZ154" i="1"/>
  <c r="EA154" i="1"/>
  <c r="EB154" i="1"/>
  <c r="EC154" i="1"/>
  <c r="ED154" i="1"/>
  <c r="DZ155" i="1"/>
  <c r="EA155" i="1"/>
  <c r="EB155" i="1"/>
  <c r="EC155" i="1"/>
  <c r="ED155" i="1"/>
  <c r="DZ156" i="1"/>
  <c r="EA156" i="1"/>
  <c r="EB156" i="1"/>
  <c r="EC156" i="1"/>
  <c r="ED156" i="1"/>
  <c r="DZ157" i="1"/>
  <c r="EA157" i="1"/>
  <c r="EB157" i="1"/>
  <c r="EC157" i="1"/>
  <c r="ED157" i="1"/>
  <c r="DZ158" i="1"/>
  <c r="EA158" i="1"/>
  <c r="EB158" i="1"/>
  <c r="EC158" i="1"/>
  <c r="ED158" i="1"/>
  <c r="DZ159" i="1"/>
  <c r="EA159" i="1"/>
  <c r="EB159" i="1"/>
  <c r="EC159" i="1"/>
  <c r="ED159" i="1"/>
  <c r="DZ160" i="1"/>
  <c r="EA160" i="1"/>
  <c r="EB160" i="1"/>
  <c r="EC160" i="1"/>
  <c r="ED160" i="1"/>
  <c r="DZ161" i="1"/>
  <c r="EA161" i="1"/>
  <c r="EB161" i="1"/>
  <c r="EC161" i="1"/>
  <c r="ED161" i="1"/>
  <c r="DZ162" i="1"/>
  <c r="EA162" i="1"/>
  <c r="EB162" i="1"/>
  <c r="EC162" i="1"/>
  <c r="ED162" i="1"/>
  <c r="DZ163" i="1"/>
  <c r="EA163" i="1"/>
  <c r="EB163" i="1"/>
  <c r="EC163" i="1"/>
  <c r="ED163" i="1"/>
  <c r="DZ164" i="1"/>
  <c r="EA164" i="1"/>
  <c r="EB164" i="1"/>
  <c r="EC164" i="1"/>
  <c r="ED164" i="1"/>
  <c r="DZ165" i="1"/>
  <c r="EA165" i="1"/>
  <c r="EB165" i="1"/>
  <c r="EC165" i="1"/>
  <c r="ED165" i="1"/>
  <c r="DZ166" i="1"/>
  <c r="EA166" i="1"/>
  <c r="EB166" i="1"/>
  <c r="EC166" i="1"/>
  <c r="ED166" i="1"/>
  <c r="ED172" i="1"/>
  <c r="ED173" i="1"/>
  <c r="EC169" i="1"/>
  <c r="EC150" i="1"/>
  <c r="EC171" i="1"/>
  <c r="EC172" i="1"/>
  <c r="EC173" i="1"/>
  <c r="EB169" i="1"/>
  <c r="EB150" i="1"/>
  <c r="EB171" i="1"/>
  <c r="EB172" i="1"/>
  <c r="EB173" i="1"/>
  <c r="EA169" i="1"/>
  <c r="EA150" i="1"/>
  <c r="EA171" i="1"/>
  <c r="EA172" i="1"/>
  <c r="EA173" i="1"/>
  <c r="DZ169" i="1"/>
  <c r="DZ150" i="1"/>
  <c r="DZ171" i="1"/>
  <c r="DZ172" i="1"/>
  <c r="DZ173" i="1"/>
  <c r="DY169" i="1"/>
  <c r="DY150" i="1"/>
  <c r="DY171" i="1"/>
  <c r="DU151" i="1"/>
  <c r="DV151" i="1"/>
  <c r="DW151" i="1"/>
  <c r="DX151" i="1"/>
  <c r="DY151" i="1"/>
  <c r="DU152" i="1"/>
  <c r="DV152" i="1"/>
  <c r="DW152" i="1"/>
  <c r="DX152" i="1"/>
  <c r="DY152" i="1"/>
  <c r="DU153" i="1"/>
  <c r="DV153" i="1"/>
  <c r="DW153" i="1"/>
  <c r="DX153" i="1"/>
  <c r="DY153" i="1"/>
  <c r="DU154" i="1"/>
  <c r="DV154" i="1"/>
  <c r="DW154" i="1"/>
  <c r="DX154" i="1"/>
  <c r="DY154" i="1"/>
  <c r="DU155" i="1"/>
  <c r="DV155" i="1"/>
  <c r="DW155" i="1"/>
  <c r="DX155" i="1"/>
  <c r="DY155" i="1"/>
  <c r="DU156" i="1"/>
  <c r="DV156" i="1"/>
  <c r="DW156" i="1"/>
  <c r="DX156" i="1"/>
  <c r="DY156" i="1"/>
  <c r="DU157" i="1"/>
  <c r="DV157" i="1"/>
  <c r="DW157" i="1"/>
  <c r="DX157" i="1"/>
  <c r="DY157" i="1"/>
  <c r="DU158" i="1"/>
  <c r="DV158" i="1"/>
  <c r="DW158" i="1"/>
  <c r="DX158" i="1"/>
  <c r="DY158" i="1"/>
  <c r="DU159" i="1"/>
  <c r="DV159" i="1"/>
  <c r="DW159" i="1"/>
  <c r="DX159" i="1"/>
  <c r="DY159" i="1"/>
  <c r="DU160" i="1"/>
  <c r="DV160" i="1"/>
  <c r="DW160" i="1"/>
  <c r="DX160" i="1"/>
  <c r="DY160" i="1"/>
  <c r="DU161" i="1"/>
  <c r="DV161" i="1"/>
  <c r="DW161" i="1"/>
  <c r="DX161" i="1"/>
  <c r="DY161" i="1"/>
  <c r="DU162" i="1"/>
  <c r="DV162" i="1"/>
  <c r="DW162" i="1"/>
  <c r="DX162" i="1"/>
  <c r="DY162" i="1"/>
  <c r="DU163" i="1"/>
  <c r="DV163" i="1"/>
  <c r="DW163" i="1"/>
  <c r="DX163" i="1"/>
  <c r="DY163" i="1"/>
  <c r="DU164" i="1"/>
  <c r="DV164" i="1"/>
  <c r="DW164" i="1"/>
  <c r="DX164" i="1"/>
  <c r="DY164" i="1"/>
  <c r="DU165" i="1"/>
  <c r="DV165" i="1"/>
  <c r="DW165" i="1"/>
  <c r="DX165" i="1"/>
  <c r="DY165" i="1"/>
  <c r="DU166" i="1"/>
  <c r="DV166" i="1"/>
  <c r="DW166" i="1"/>
  <c r="DX166" i="1"/>
  <c r="DY166" i="1"/>
  <c r="DY172" i="1"/>
  <c r="DY173" i="1"/>
  <c r="DX169" i="1"/>
  <c r="DX150" i="1"/>
  <c r="DX171" i="1"/>
  <c r="DX172" i="1"/>
  <c r="DX173" i="1"/>
  <c r="DW169" i="1"/>
  <c r="DW150" i="1"/>
  <c r="DW171" i="1"/>
  <c r="DW172" i="1"/>
  <c r="DW173" i="1"/>
  <c r="DV169" i="1"/>
  <c r="DV150" i="1"/>
  <c r="DV171" i="1"/>
  <c r="DV172" i="1"/>
  <c r="DV173" i="1"/>
  <c r="DU169" i="1"/>
  <c r="DU150" i="1"/>
  <c r="DU171" i="1"/>
  <c r="DU172" i="1"/>
  <c r="DU173" i="1"/>
  <c r="DT169" i="1"/>
  <c r="DT150" i="1"/>
  <c r="DT171" i="1"/>
  <c r="DP151" i="1"/>
  <c r="DQ151" i="1"/>
  <c r="DR151" i="1"/>
  <c r="DS151" i="1"/>
  <c r="DT151" i="1"/>
  <c r="DP152" i="1"/>
  <c r="DQ152" i="1"/>
  <c r="DR152" i="1"/>
  <c r="DS152" i="1"/>
  <c r="DT152" i="1"/>
  <c r="DP153" i="1"/>
  <c r="DQ153" i="1"/>
  <c r="DR153" i="1"/>
  <c r="DS153" i="1"/>
  <c r="DT153" i="1"/>
  <c r="DP154" i="1"/>
  <c r="DQ154" i="1"/>
  <c r="DR154" i="1"/>
  <c r="DS154" i="1"/>
  <c r="DT154" i="1"/>
  <c r="DP155" i="1"/>
  <c r="DQ155" i="1"/>
  <c r="DR155" i="1"/>
  <c r="DS155" i="1"/>
  <c r="DT155" i="1"/>
  <c r="DP156" i="1"/>
  <c r="DQ156" i="1"/>
  <c r="DR156" i="1"/>
  <c r="DS156" i="1"/>
  <c r="DT156" i="1"/>
  <c r="DP157" i="1"/>
  <c r="DQ157" i="1"/>
  <c r="DR157" i="1"/>
  <c r="DS157" i="1"/>
  <c r="DT157" i="1"/>
  <c r="DP158" i="1"/>
  <c r="DQ158" i="1"/>
  <c r="DR158" i="1"/>
  <c r="DS158" i="1"/>
  <c r="DT158" i="1"/>
  <c r="DP159" i="1"/>
  <c r="DQ159" i="1"/>
  <c r="DR159" i="1"/>
  <c r="DS159" i="1"/>
  <c r="DT159" i="1"/>
  <c r="DP160" i="1"/>
  <c r="DQ160" i="1"/>
  <c r="DR160" i="1"/>
  <c r="DS160" i="1"/>
  <c r="DT160" i="1"/>
  <c r="DP161" i="1"/>
  <c r="DQ161" i="1"/>
  <c r="DR161" i="1"/>
  <c r="DS161" i="1"/>
  <c r="DT161" i="1"/>
  <c r="DP162" i="1"/>
  <c r="DQ162" i="1"/>
  <c r="DR162" i="1"/>
  <c r="DS162" i="1"/>
  <c r="DT162" i="1"/>
  <c r="DP163" i="1"/>
  <c r="DQ163" i="1"/>
  <c r="DR163" i="1"/>
  <c r="DS163" i="1"/>
  <c r="DT163" i="1"/>
  <c r="DP164" i="1"/>
  <c r="DQ164" i="1"/>
  <c r="DR164" i="1"/>
  <c r="DS164" i="1"/>
  <c r="DT164" i="1"/>
  <c r="DP165" i="1"/>
  <c r="DQ165" i="1"/>
  <c r="DR165" i="1"/>
  <c r="DS165" i="1"/>
  <c r="DT165" i="1"/>
  <c r="DP166" i="1"/>
  <c r="DQ166" i="1"/>
  <c r="DR166" i="1"/>
  <c r="DS166" i="1"/>
  <c r="DT166" i="1"/>
  <c r="DT172" i="1"/>
  <c r="DT173" i="1"/>
  <c r="DS169" i="1"/>
  <c r="DS150" i="1"/>
  <c r="DS171" i="1"/>
  <c r="DS172" i="1"/>
  <c r="DS173" i="1"/>
  <c r="DR169" i="1"/>
  <c r="DR150" i="1"/>
  <c r="DR171" i="1"/>
  <c r="DR172" i="1"/>
  <c r="DR173" i="1"/>
  <c r="DQ169" i="1"/>
  <c r="DQ150" i="1"/>
  <c r="DQ171" i="1"/>
  <c r="DQ172" i="1"/>
  <c r="DQ173" i="1"/>
  <c r="DP169" i="1"/>
  <c r="DP150" i="1"/>
  <c r="DP171" i="1"/>
  <c r="DP172" i="1"/>
  <c r="DP173" i="1"/>
  <c r="DO169" i="1"/>
  <c r="DO150" i="1"/>
  <c r="DO171" i="1"/>
  <c r="DK151" i="1"/>
  <c r="DL151" i="1"/>
  <c r="DM151" i="1"/>
  <c r="DN151" i="1"/>
  <c r="DO151" i="1"/>
  <c r="DK152" i="1"/>
  <c r="DL152" i="1"/>
  <c r="DM152" i="1"/>
  <c r="DN152" i="1"/>
  <c r="DO152" i="1"/>
  <c r="DK153" i="1"/>
  <c r="DL153" i="1"/>
  <c r="DM153" i="1"/>
  <c r="DN153" i="1"/>
  <c r="DO153" i="1"/>
  <c r="DK154" i="1"/>
  <c r="DL154" i="1"/>
  <c r="DM154" i="1"/>
  <c r="DN154" i="1"/>
  <c r="DO154" i="1"/>
  <c r="DK155" i="1"/>
  <c r="DL155" i="1"/>
  <c r="DM155" i="1"/>
  <c r="DN155" i="1"/>
  <c r="DO155" i="1"/>
  <c r="DK156" i="1"/>
  <c r="DL156" i="1"/>
  <c r="DM156" i="1"/>
  <c r="DN156" i="1"/>
  <c r="DO156" i="1"/>
  <c r="DK157" i="1"/>
  <c r="DL157" i="1"/>
  <c r="DM157" i="1"/>
  <c r="DN157" i="1"/>
  <c r="DO157" i="1"/>
  <c r="DK158" i="1"/>
  <c r="DL158" i="1"/>
  <c r="DM158" i="1"/>
  <c r="DN158" i="1"/>
  <c r="DO158" i="1"/>
  <c r="DK159" i="1"/>
  <c r="DL159" i="1"/>
  <c r="DM159" i="1"/>
  <c r="DN159" i="1"/>
  <c r="DO159" i="1"/>
  <c r="DK160" i="1"/>
  <c r="DL160" i="1"/>
  <c r="DM160" i="1"/>
  <c r="DN160" i="1"/>
  <c r="DO160" i="1"/>
  <c r="DK161" i="1"/>
  <c r="DL161" i="1"/>
  <c r="DM161" i="1"/>
  <c r="DN161" i="1"/>
  <c r="DO161" i="1"/>
  <c r="DK162" i="1"/>
  <c r="DL162" i="1"/>
  <c r="DM162" i="1"/>
  <c r="DN162" i="1"/>
  <c r="DO162" i="1"/>
  <c r="DK163" i="1"/>
  <c r="DL163" i="1"/>
  <c r="DM163" i="1"/>
  <c r="DN163" i="1"/>
  <c r="DO163" i="1"/>
  <c r="DK164" i="1"/>
  <c r="DL164" i="1"/>
  <c r="DM164" i="1"/>
  <c r="DN164" i="1"/>
  <c r="DO164" i="1"/>
  <c r="DK165" i="1"/>
  <c r="DL165" i="1"/>
  <c r="DM165" i="1"/>
  <c r="DN165" i="1"/>
  <c r="DO165" i="1"/>
  <c r="DK166" i="1"/>
  <c r="DL166" i="1"/>
  <c r="DM166" i="1"/>
  <c r="DN166" i="1"/>
  <c r="DO166" i="1"/>
  <c r="DO172" i="1"/>
  <c r="DO173" i="1"/>
  <c r="DN169" i="1"/>
  <c r="DN150" i="1"/>
  <c r="DN171" i="1"/>
  <c r="DN172" i="1"/>
  <c r="DN173" i="1"/>
  <c r="DM169" i="1"/>
  <c r="DM150" i="1"/>
  <c r="DM171" i="1"/>
  <c r="DM172" i="1"/>
  <c r="DM173" i="1"/>
  <c r="DL169" i="1"/>
  <c r="DL150" i="1"/>
  <c r="DL171" i="1"/>
  <c r="DL172" i="1"/>
  <c r="DL173" i="1"/>
  <c r="DK169" i="1"/>
  <c r="DK150" i="1"/>
  <c r="DK171" i="1"/>
  <c r="DK172" i="1"/>
  <c r="DK173" i="1"/>
  <c r="DJ169" i="1"/>
  <c r="DJ150" i="1"/>
  <c r="DJ171" i="1"/>
  <c r="DF151" i="1"/>
  <c r="DG151" i="1"/>
  <c r="DH151" i="1"/>
  <c r="DI151" i="1"/>
  <c r="DJ151" i="1"/>
  <c r="DF152" i="1"/>
  <c r="DG152" i="1"/>
  <c r="DH152" i="1"/>
  <c r="DI152" i="1"/>
  <c r="DJ152" i="1"/>
  <c r="DF153" i="1"/>
  <c r="DG153" i="1"/>
  <c r="DH153" i="1"/>
  <c r="DI153" i="1"/>
  <c r="DJ153" i="1"/>
  <c r="DF154" i="1"/>
  <c r="DG154" i="1"/>
  <c r="DH154" i="1"/>
  <c r="DI154" i="1"/>
  <c r="DJ154" i="1"/>
  <c r="DF155" i="1"/>
  <c r="DG155" i="1"/>
  <c r="DH155" i="1"/>
  <c r="DI155" i="1"/>
  <c r="DJ155" i="1"/>
  <c r="DF156" i="1"/>
  <c r="DG156" i="1"/>
  <c r="DH156" i="1"/>
  <c r="DI156" i="1"/>
  <c r="DJ156" i="1"/>
  <c r="DF157" i="1"/>
  <c r="DG157" i="1"/>
  <c r="DH157" i="1"/>
  <c r="DI157" i="1"/>
  <c r="DJ157" i="1"/>
  <c r="DF158" i="1"/>
  <c r="DG158" i="1"/>
  <c r="DH158" i="1"/>
  <c r="DI158" i="1"/>
  <c r="DJ158" i="1"/>
  <c r="DF159" i="1"/>
  <c r="DG159" i="1"/>
  <c r="DH159" i="1"/>
  <c r="DI159" i="1"/>
  <c r="DJ159" i="1"/>
  <c r="DF160" i="1"/>
  <c r="DG160" i="1"/>
  <c r="DH160" i="1"/>
  <c r="DI160" i="1"/>
  <c r="DJ160" i="1"/>
  <c r="DF161" i="1"/>
  <c r="DG161" i="1"/>
  <c r="DH161" i="1"/>
  <c r="DI161" i="1"/>
  <c r="DJ161" i="1"/>
  <c r="DF162" i="1"/>
  <c r="DG162" i="1"/>
  <c r="DH162" i="1"/>
  <c r="DI162" i="1"/>
  <c r="DJ162" i="1"/>
  <c r="DF163" i="1"/>
  <c r="DG163" i="1"/>
  <c r="DH163" i="1"/>
  <c r="DI163" i="1"/>
  <c r="DJ163" i="1"/>
  <c r="DF164" i="1"/>
  <c r="DG164" i="1"/>
  <c r="DH164" i="1"/>
  <c r="DI164" i="1"/>
  <c r="DJ164" i="1"/>
  <c r="DF165" i="1"/>
  <c r="DG165" i="1"/>
  <c r="DH165" i="1"/>
  <c r="DI165" i="1"/>
  <c r="DJ165" i="1"/>
  <c r="DF166" i="1"/>
  <c r="DG166" i="1"/>
  <c r="DH166" i="1"/>
  <c r="DI166" i="1"/>
  <c r="DJ166" i="1"/>
  <c r="DJ172" i="1"/>
  <c r="DJ173" i="1"/>
  <c r="DI169" i="1"/>
  <c r="DI150" i="1"/>
  <c r="DI171" i="1"/>
  <c r="DI172" i="1"/>
  <c r="DI173" i="1"/>
  <c r="DH169" i="1"/>
  <c r="DH150" i="1"/>
  <c r="DH171" i="1"/>
  <c r="DH172" i="1"/>
  <c r="DH173" i="1"/>
  <c r="DG169" i="1"/>
  <c r="DG150" i="1"/>
  <c r="DG171" i="1"/>
  <c r="DG172" i="1"/>
  <c r="DG173" i="1"/>
  <c r="DF169" i="1"/>
  <c r="DF150" i="1"/>
  <c r="DF171" i="1"/>
  <c r="DF172" i="1"/>
  <c r="DF173" i="1"/>
  <c r="DE169" i="1"/>
  <c r="DE150" i="1"/>
  <c r="DE171" i="1"/>
  <c r="DA151" i="1"/>
  <c r="DB151" i="1"/>
  <c r="DC151" i="1"/>
  <c r="DD151" i="1"/>
  <c r="DE151" i="1"/>
  <c r="DA152" i="1"/>
  <c r="DB152" i="1"/>
  <c r="DC152" i="1"/>
  <c r="DD152" i="1"/>
  <c r="DE152" i="1"/>
  <c r="DA153" i="1"/>
  <c r="DB153" i="1"/>
  <c r="DC153" i="1"/>
  <c r="DD153" i="1"/>
  <c r="DE153" i="1"/>
  <c r="DA154" i="1"/>
  <c r="DB154" i="1"/>
  <c r="DC154" i="1"/>
  <c r="DD154" i="1"/>
  <c r="DE154" i="1"/>
  <c r="DA155" i="1"/>
  <c r="DB155" i="1"/>
  <c r="DC155" i="1"/>
  <c r="DD155" i="1"/>
  <c r="DE155" i="1"/>
  <c r="DA156" i="1"/>
  <c r="DB156" i="1"/>
  <c r="DC156" i="1"/>
  <c r="DD156" i="1"/>
  <c r="DE156" i="1"/>
  <c r="DA157" i="1"/>
  <c r="DB157" i="1"/>
  <c r="DC157" i="1"/>
  <c r="DD157" i="1"/>
  <c r="DE157" i="1"/>
  <c r="DA158" i="1"/>
  <c r="DB158" i="1"/>
  <c r="DC158" i="1"/>
  <c r="DD158" i="1"/>
  <c r="DE158" i="1"/>
  <c r="DA159" i="1"/>
  <c r="DB159" i="1"/>
  <c r="DC159" i="1"/>
  <c r="DD159" i="1"/>
  <c r="DE159" i="1"/>
  <c r="DA160" i="1"/>
  <c r="DB160" i="1"/>
  <c r="DC160" i="1"/>
  <c r="DD160" i="1"/>
  <c r="DE160" i="1"/>
  <c r="DA161" i="1"/>
  <c r="DB161" i="1"/>
  <c r="DC161" i="1"/>
  <c r="DD161" i="1"/>
  <c r="DE161" i="1"/>
  <c r="DA162" i="1"/>
  <c r="DB162" i="1"/>
  <c r="DC162" i="1"/>
  <c r="DD162" i="1"/>
  <c r="DE162" i="1"/>
  <c r="DA163" i="1"/>
  <c r="DB163" i="1"/>
  <c r="DC163" i="1"/>
  <c r="DD163" i="1"/>
  <c r="DE163" i="1"/>
  <c r="DA164" i="1"/>
  <c r="DB164" i="1"/>
  <c r="DC164" i="1"/>
  <c r="DD164" i="1"/>
  <c r="DE164" i="1"/>
  <c r="DA165" i="1"/>
  <c r="DB165" i="1"/>
  <c r="DC165" i="1"/>
  <c r="DD165" i="1"/>
  <c r="DE165" i="1"/>
  <c r="DA166" i="1"/>
  <c r="DB166" i="1"/>
  <c r="DC166" i="1"/>
  <c r="DD166" i="1"/>
  <c r="DE166" i="1"/>
  <c r="DE172" i="1"/>
  <c r="DE173" i="1"/>
  <c r="DD169" i="1"/>
  <c r="DD150" i="1"/>
  <c r="DD171" i="1"/>
  <c r="DD172" i="1"/>
  <c r="DD173" i="1"/>
  <c r="DC169" i="1"/>
  <c r="DC150" i="1"/>
  <c r="DC171" i="1"/>
  <c r="DC172" i="1"/>
  <c r="DC173" i="1"/>
  <c r="DB169" i="1"/>
  <c r="DB150" i="1"/>
  <c r="DB171" i="1"/>
  <c r="DB172" i="1"/>
  <c r="DB173" i="1"/>
  <c r="DA169" i="1"/>
  <c r="DA150" i="1"/>
  <c r="DA171" i="1"/>
  <c r="DA172" i="1"/>
  <c r="DA173" i="1"/>
  <c r="CW152" i="1"/>
  <c r="CX152" i="1"/>
  <c r="CY152" i="1"/>
  <c r="CZ152" i="1"/>
  <c r="CV151" i="1"/>
  <c r="CW151" i="1"/>
  <c r="CX151" i="1"/>
  <c r="CY151" i="1"/>
  <c r="CZ151" i="1"/>
  <c r="CV153" i="1"/>
  <c r="CW153" i="1"/>
  <c r="CX153" i="1"/>
  <c r="CY153" i="1"/>
  <c r="CZ153" i="1"/>
  <c r="CV154" i="1"/>
  <c r="CW154" i="1"/>
  <c r="CX154" i="1"/>
  <c r="CY154" i="1"/>
  <c r="CZ154" i="1"/>
  <c r="CV155" i="1"/>
  <c r="CW155" i="1"/>
  <c r="CX155" i="1"/>
  <c r="CY155" i="1"/>
  <c r="CZ155" i="1"/>
  <c r="CV156" i="1"/>
  <c r="CW156" i="1"/>
  <c r="CX156" i="1"/>
  <c r="CY156" i="1"/>
  <c r="CZ156" i="1"/>
  <c r="CV157" i="1"/>
  <c r="CW157" i="1"/>
  <c r="CX157" i="1"/>
  <c r="CY157" i="1"/>
  <c r="CZ157" i="1"/>
  <c r="CV158" i="1"/>
  <c r="CW158" i="1"/>
  <c r="CX158" i="1"/>
  <c r="CY158" i="1"/>
  <c r="CZ158" i="1"/>
  <c r="CV159" i="1"/>
  <c r="CW159" i="1"/>
  <c r="CX159" i="1"/>
  <c r="CY159" i="1"/>
  <c r="CZ159" i="1"/>
  <c r="CV160" i="1"/>
  <c r="CW160" i="1"/>
  <c r="CX160" i="1"/>
  <c r="CY160" i="1"/>
  <c r="CZ160" i="1"/>
  <c r="CV161" i="1"/>
  <c r="CW161" i="1"/>
  <c r="CX161" i="1"/>
  <c r="CY161" i="1"/>
  <c r="CZ161" i="1"/>
  <c r="CV162" i="1"/>
  <c r="CW162" i="1"/>
  <c r="CX162" i="1"/>
  <c r="CY162" i="1"/>
  <c r="CZ162" i="1"/>
  <c r="CV163" i="1"/>
  <c r="CW163" i="1"/>
  <c r="CX163" i="1"/>
  <c r="CY163" i="1"/>
  <c r="CZ163" i="1"/>
  <c r="CV164" i="1"/>
  <c r="CW164" i="1"/>
  <c r="CX164" i="1"/>
  <c r="CY164" i="1"/>
  <c r="CZ164" i="1"/>
  <c r="CV165" i="1"/>
  <c r="CW165" i="1"/>
  <c r="CX165" i="1"/>
  <c r="CY165" i="1"/>
  <c r="CZ165" i="1"/>
  <c r="CV166" i="1"/>
  <c r="CW166" i="1"/>
  <c r="CX166" i="1"/>
  <c r="CY166" i="1"/>
  <c r="CZ166" i="1"/>
  <c r="CZ172" i="1"/>
  <c r="CZ169" i="1"/>
  <c r="CZ150" i="1"/>
  <c r="CZ171" i="1"/>
  <c r="CZ173" i="1"/>
  <c r="CY172" i="1"/>
  <c r="CY169" i="1"/>
  <c r="CY150" i="1"/>
  <c r="CY171" i="1"/>
  <c r="CY173" i="1"/>
  <c r="CX172" i="1"/>
  <c r="CX169" i="1"/>
  <c r="CX150" i="1"/>
  <c r="CX171" i="1"/>
  <c r="CX173" i="1"/>
  <c r="CW172" i="1"/>
  <c r="CW169" i="1"/>
  <c r="CW150" i="1"/>
  <c r="CW171" i="1"/>
  <c r="CW173" i="1"/>
  <c r="CV172" i="1"/>
  <c r="CV169" i="1"/>
  <c r="CV150" i="1"/>
  <c r="CV171" i="1"/>
  <c r="CV173" i="1"/>
  <c r="CQ151" i="1"/>
  <c r="CR151" i="1"/>
  <c r="CS151" i="1"/>
  <c r="CT151" i="1"/>
  <c r="CU151" i="1"/>
  <c r="CQ153" i="1"/>
  <c r="CR153" i="1"/>
  <c r="CS153" i="1"/>
  <c r="CT153" i="1"/>
  <c r="CU153" i="1"/>
  <c r="CQ154" i="1"/>
  <c r="CR154" i="1"/>
  <c r="CS154" i="1"/>
  <c r="CT154" i="1"/>
  <c r="CU154" i="1"/>
  <c r="CQ155" i="1"/>
  <c r="CR155" i="1"/>
  <c r="CS155" i="1"/>
  <c r="CT155" i="1"/>
  <c r="CU155" i="1"/>
  <c r="CQ156" i="1"/>
  <c r="CR156" i="1"/>
  <c r="CS156" i="1"/>
  <c r="CT156" i="1"/>
  <c r="CU156" i="1"/>
  <c r="CQ157" i="1"/>
  <c r="CR157" i="1"/>
  <c r="CS157" i="1"/>
  <c r="CT157" i="1"/>
  <c r="CU157" i="1"/>
  <c r="CQ158" i="1"/>
  <c r="CR158" i="1"/>
  <c r="CS158" i="1"/>
  <c r="CT158" i="1"/>
  <c r="CU158" i="1"/>
  <c r="CQ159" i="1"/>
  <c r="CR159" i="1"/>
  <c r="CS159" i="1"/>
  <c r="CT159" i="1"/>
  <c r="CU159" i="1"/>
  <c r="CQ160" i="1"/>
  <c r="CR160" i="1"/>
  <c r="CS160" i="1"/>
  <c r="CT160" i="1"/>
  <c r="CU160" i="1"/>
  <c r="CQ161" i="1"/>
  <c r="CR161" i="1"/>
  <c r="CS161" i="1"/>
  <c r="CT161" i="1"/>
  <c r="CU161" i="1"/>
  <c r="CQ162" i="1"/>
  <c r="CR162" i="1"/>
  <c r="CS162" i="1"/>
  <c r="CT162" i="1"/>
  <c r="CU162" i="1"/>
  <c r="CQ163" i="1"/>
  <c r="CR163" i="1"/>
  <c r="CS163" i="1"/>
  <c r="CT163" i="1"/>
  <c r="CU163" i="1"/>
  <c r="CQ164" i="1"/>
  <c r="CR164" i="1"/>
  <c r="CS164" i="1"/>
  <c r="CT164" i="1"/>
  <c r="CU164" i="1"/>
  <c r="CQ165" i="1"/>
  <c r="CR165" i="1"/>
  <c r="CS165" i="1"/>
  <c r="CT165" i="1"/>
  <c r="CU165" i="1"/>
  <c r="CQ166" i="1"/>
  <c r="CR166" i="1"/>
  <c r="CS166" i="1"/>
  <c r="CT166" i="1"/>
  <c r="CU166" i="1"/>
  <c r="CU172" i="1"/>
  <c r="CU169" i="1"/>
  <c r="CU150" i="1"/>
  <c r="CU171" i="1"/>
  <c r="CU173" i="1"/>
  <c r="CT172" i="1"/>
  <c r="CT169" i="1"/>
  <c r="CT150" i="1"/>
  <c r="CT171" i="1"/>
  <c r="CT173" i="1"/>
  <c r="CS172" i="1"/>
  <c r="CS169" i="1"/>
  <c r="CS150" i="1"/>
  <c r="CS171" i="1"/>
  <c r="CS173" i="1"/>
  <c r="CR172" i="1"/>
  <c r="CR169" i="1"/>
  <c r="CR150" i="1"/>
  <c r="CR171" i="1"/>
  <c r="CR173" i="1"/>
  <c r="CQ169" i="1"/>
  <c r="CQ150" i="1"/>
  <c r="CQ171" i="1"/>
  <c r="CQ172" i="1"/>
  <c r="CQ173" i="1"/>
  <c r="CP169" i="1"/>
  <c r="CP150" i="1"/>
  <c r="CP171" i="1"/>
  <c r="CL151" i="1"/>
  <c r="CM151" i="1"/>
  <c r="CN151" i="1"/>
  <c r="CO151" i="1"/>
  <c r="CP151" i="1"/>
  <c r="CL152" i="1"/>
  <c r="CM152" i="1"/>
  <c r="CN152" i="1"/>
  <c r="CO152" i="1"/>
  <c r="CP152" i="1"/>
  <c r="CL153" i="1"/>
  <c r="CM153" i="1"/>
  <c r="CN153" i="1"/>
  <c r="CO153" i="1"/>
  <c r="CP153" i="1"/>
  <c r="CL154" i="1"/>
  <c r="CM154" i="1"/>
  <c r="CN154" i="1"/>
  <c r="CO154" i="1"/>
  <c r="CP154" i="1"/>
  <c r="CL155" i="1"/>
  <c r="CM155" i="1"/>
  <c r="CN155" i="1"/>
  <c r="CO155" i="1"/>
  <c r="CP155" i="1"/>
  <c r="CL156" i="1"/>
  <c r="CM156" i="1"/>
  <c r="CN156" i="1"/>
  <c r="CO156" i="1"/>
  <c r="CP156" i="1"/>
  <c r="CL157" i="1"/>
  <c r="CM157" i="1"/>
  <c r="CN157" i="1"/>
  <c r="CO157" i="1"/>
  <c r="CP157" i="1"/>
  <c r="CL158" i="1"/>
  <c r="CM158" i="1"/>
  <c r="CN158" i="1"/>
  <c r="CO158" i="1"/>
  <c r="CP158" i="1"/>
  <c r="CL159" i="1"/>
  <c r="CM159" i="1"/>
  <c r="CN159" i="1"/>
  <c r="CO159" i="1"/>
  <c r="CP159" i="1"/>
  <c r="CL160" i="1"/>
  <c r="CM160" i="1"/>
  <c r="CN160" i="1"/>
  <c r="CO160" i="1"/>
  <c r="CP160" i="1"/>
  <c r="CL161" i="1"/>
  <c r="CM161" i="1"/>
  <c r="CN161" i="1"/>
  <c r="CO161" i="1"/>
  <c r="CP161" i="1"/>
  <c r="CL162" i="1"/>
  <c r="CM162" i="1"/>
  <c r="CN162" i="1"/>
  <c r="CO162" i="1"/>
  <c r="CP162" i="1"/>
  <c r="CL163" i="1"/>
  <c r="CM163" i="1"/>
  <c r="CN163" i="1"/>
  <c r="CO163" i="1"/>
  <c r="CP163" i="1"/>
  <c r="CL164" i="1"/>
  <c r="CM164" i="1"/>
  <c r="CN164" i="1"/>
  <c r="CO164" i="1"/>
  <c r="CP164" i="1"/>
  <c r="CL165" i="1"/>
  <c r="CM165" i="1"/>
  <c r="CN165" i="1"/>
  <c r="CO165" i="1"/>
  <c r="CP165" i="1"/>
  <c r="CL166" i="1"/>
  <c r="CM166" i="1"/>
  <c r="CN166" i="1"/>
  <c r="CO166" i="1"/>
  <c r="CP166" i="1"/>
  <c r="CP172" i="1"/>
  <c r="CP173" i="1"/>
  <c r="CO169" i="1"/>
  <c r="CO150" i="1"/>
  <c r="CO171" i="1"/>
  <c r="CO172" i="1"/>
  <c r="CO173" i="1"/>
  <c r="CN169" i="1"/>
  <c r="CN150" i="1"/>
  <c r="CN171" i="1"/>
  <c r="CN172" i="1"/>
  <c r="CN173" i="1"/>
  <c r="CM169" i="1"/>
  <c r="CM150" i="1"/>
  <c r="CM171" i="1"/>
  <c r="CM172" i="1"/>
  <c r="CM173" i="1"/>
  <c r="CL169" i="1"/>
  <c r="CL150" i="1"/>
  <c r="CL171" i="1"/>
  <c r="CL172" i="1"/>
  <c r="CL173" i="1"/>
  <c r="CK169" i="1"/>
  <c r="CK150" i="1"/>
  <c r="CK171" i="1"/>
  <c r="CG151" i="1"/>
  <c r="CH151" i="1"/>
  <c r="CI151" i="1"/>
  <c r="CJ151" i="1"/>
  <c r="CK151" i="1"/>
  <c r="CG152" i="1"/>
  <c r="CH152" i="1"/>
  <c r="CI152" i="1"/>
  <c r="CJ152" i="1"/>
  <c r="CK152" i="1"/>
  <c r="CG153" i="1"/>
  <c r="CH153" i="1"/>
  <c r="CI153" i="1"/>
  <c r="CJ153" i="1"/>
  <c r="CK153" i="1"/>
  <c r="CG154" i="1"/>
  <c r="CH154" i="1"/>
  <c r="CI154" i="1"/>
  <c r="CJ154" i="1"/>
  <c r="CK154" i="1"/>
  <c r="CG155" i="1"/>
  <c r="CH155" i="1"/>
  <c r="CI155" i="1"/>
  <c r="CJ155" i="1"/>
  <c r="CK155" i="1"/>
  <c r="CG156" i="1"/>
  <c r="CH156" i="1"/>
  <c r="CI156" i="1"/>
  <c r="CJ156" i="1"/>
  <c r="CK156" i="1"/>
  <c r="CG157" i="1"/>
  <c r="CH157" i="1"/>
  <c r="CI157" i="1"/>
  <c r="CJ157" i="1"/>
  <c r="CK157" i="1"/>
  <c r="CG158" i="1"/>
  <c r="CH158" i="1"/>
  <c r="CI158" i="1"/>
  <c r="CJ158" i="1"/>
  <c r="CK158" i="1"/>
  <c r="CG159" i="1"/>
  <c r="CH159" i="1"/>
  <c r="CI159" i="1"/>
  <c r="CJ159" i="1"/>
  <c r="CK159" i="1"/>
  <c r="CG160" i="1"/>
  <c r="CH160" i="1"/>
  <c r="CI160" i="1"/>
  <c r="CJ160" i="1"/>
  <c r="CK160" i="1"/>
  <c r="CG161" i="1"/>
  <c r="CH161" i="1"/>
  <c r="CI161" i="1"/>
  <c r="CJ161" i="1"/>
  <c r="CK161" i="1"/>
  <c r="CG162" i="1"/>
  <c r="CH162" i="1"/>
  <c r="CI162" i="1"/>
  <c r="CJ162" i="1"/>
  <c r="CK162" i="1"/>
  <c r="CG163" i="1"/>
  <c r="CH163" i="1"/>
  <c r="CI163" i="1"/>
  <c r="CJ163" i="1"/>
  <c r="CK163" i="1"/>
  <c r="CG164" i="1"/>
  <c r="CH164" i="1"/>
  <c r="CI164" i="1"/>
  <c r="CJ164" i="1"/>
  <c r="CK164" i="1"/>
  <c r="CG165" i="1"/>
  <c r="CH165" i="1"/>
  <c r="CI165" i="1"/>
  <c r="CJ165" i="1"/>
  <c r="CK165" i="1"/>
  <c r="CG166" i="1"/>
  <c r="CH166" i="1"/>
  <c r="CI166" i="1"/>
  <c r="CJ166" i="1"/>
  <c r="CK166" i="1"/>
  <c r="CK172" i="1"/>
  <c r="CK173" i="1"/>
  <c r="CJ169" i="1"/>
  <c r="CJ150" i="1"/>
  <c r="CJ171" i="1"/>
  <c r="CJ172" i="1"/>
  <c r="CJ173" i="1"/>
  <c r="CI169" i="1"/>
  <c r="CI150" i="1"/>
  <c r="CI171" i="1"/>
  <c r="CI172" i="1"/>
  <c r="CI173" i="1"/>
  <c r="CH169" i="1"/>
  <c r="CH150" i="1"/>
  <c r="CH171" i="1"/>
  <c r="CH172" i="1"/>
  <c r="CH173" i="1"/>
  <c r="CG169" i="1"/>
  <c r="CG150" i="1"/>
  <c r="CG171" i="1"/>
  <c r="CG172" i="1"/>
  <c r="CG173" i="1"/>
  <c r="CF169" i="1"/>
  <c r="CF150" i="1"/>
  <c r="CF171" i="1"/>
  <c r="CB151" i="1"/>
  <c r="CC151" i="1"/>
  <c r="CD151" i="1"/>
  <c r="CE151" i="1"/>
  <c r="CF151" i="1"/>
  <c r="CB152" i="1"/>
  <c r="CC152" i="1"/>
  <c r="CD152" i="1"/>
  <c r="CE152" i="1"/>
  <c r="CF152" i="1"/>
  <c r="CB153" i="1"/>
  <c r="CC153" i="1"/>
  <c r="CD153" i="1"/>
  <c r="CE153" i="1"/>
  <c r="CF153" i="1"/>
  <c r="CB154" i="1"/>
  <c r="CC154" i="1"/>
  <c r="CD154" i="1"/>
  <c r="CE154" i="1"/>
  <c r="CF154" i="1"/>
  <c r="CB155" i="1"/>
  <c r="CC155" i="1"/>
  <c r="CD155" i="1"/>
  <c r="CE155" i="1"/>
  <c r="CF155" i="1"/>
  <c r="CB156" i="1"/>
  <c r="CC156" i="1"/>
  <c r="CD156" i="1"/>
  <c r="CE156" i="1"/>
  <c r="CF156" i="1"/>
  <c r="CB157" i="1"/>
  <c r="CC157" i="1"/>
  <c r="CD157" i="1"/>
  <c r="CE157" i="1"/>
  <c r="CF157" i="1"/>
  <c r="CB158" i="1"/>
  <c r="CC158" i="1"/>
  <c r="CD158" i="1"/>
  <c r="CE158" i="1"/>
  <c r="CF158" i="1"/>
  <c r="CB159" i="1"/>
  <c r="CC159" i="1"/>
  <c r="CD159" i="1"/>
  <c r="CE159" i="1"/>
  <c r="CF159" i="1"/>
  <c r="CB160" i="1"/>
  <c r="CC160" i="1"/>
  <c r="CD160" i="1"/>
  <c r="CE160" i="1"/>
  <c r="CF160" i="1"/>
  <c r="CB161" i="1"/>
  <c r="CC161" i="1"/>
  <c r="CD161" i="1"/>
  <c r="CE161" i="1"/>
  <c r="CF161" i="1"/>
  <c r="CB162" i="1"/>
  <c r="CC162" i="1"/>
  <c r="CD162" i="1"/>
  <c r="CE162" i="1"/>
  <c r="CF162" i="1"/>
  <c r="CB163" i="1"/>
  <c r="CC163" i="1"/>
  <c r="CD163" i="1"/>
  <c r="CE163" i="1"/>
  <c r="CF163" i="1"/>
  <c r="CB164" i="1"/>
  <c r="CC164" i="1"/>
  <c r="CD164" i="1"/>
  <c r="CE164" i="1"/>
  <c r="CF164" i="1"/>
  <c r="CB165" i="1"/>
  <c r="CC165" i="1"/>
  <c r="CD165" i="1"/>
  <c r="CE165" i="1"/>
  <c r="CF165" i="1"/>
  <c r="CB166" i="1"/>
  <c r="CC166" i="1"/>
  <c r="CD166" i="1"/>
  <c r="CE166" i="1"/>
  <c r="CF166" i="1"/>
  <c r="CF172" i="1"/>
  <c r="CF173" i="1"/>
  <c r="CE169" i="1"/>
  <c r="CE150" i="1"/>
  <c r="CE171" i="1"/>
  <c r="CE172" i="1"/>
  <c r="CE173" i="1"/>
  <c r="CD169" i="1"/>
  <c r="CD150" i="1"/>
  <c r="CD171" i="1"/>
  <c r="CD172" i="1"/>
  <c r="CD173" i="1"/>
  <c r="CC169" i="1"/>
  <c r="CC150" i="1"/>
  <c r="CC171" i="1"/>
  <c r="CC172" i="1"/>
  <c r="CC173" i="1"/>
  <c r="CB169" i="1"/>
  <c r="CB150" i="1"/>
  <c r="CB171" i="1"/>
  <c r="CB172" i="1"/>
  <c r="CB173" i="1"/>
  <c r="CA169" i="1"/>
  <c r="CA150" i="1"/>
  <c r="CA171" i="1"/>
  <c r="BW151" i="1"/>
  <c r="BX151" i="1"/>
  <c r="BY151" i="1"/>
  <c r="BZ151" i="1"/>
  <c r="CA151" i="1"/>
  <c r="BW152" i="1"/>
  <c r="BX152" i="1"/>
  <c r="BY152" i="1"/>
  <c r="BZ152" i="1"/>
  <c r="CA152" i="1"/>
  <c r="BW153" i="1"/>
  <c r="BX153" i="1"/>
  <c r="BY153" i="1"/>
  <c r="BZ153" i="1"/>
  <c r="CA153" i="1"/>
  <c r="BW154" i="1"/>
  <c r="BX154" i="1"/>
  <c r="BY154" i="1"/>
  <c r="BZ154" i="1"/>
  <c r="CA154" i="1"/>
  <c r="BW155" i="1"/>
  <c r="BX155" i="1"/>
  <c r="BY155" i="1"/>
  <c r="BZ155" i="1"/>
  <c r="CA155" i="1"/>
  <c r="BW156" i="1"/>
  <c r="BX156" i="1"/>
  <c r="BY156" i="1"/>
  <c r="BZ156" i="1"/>
  <c r="CA156" i="1"/>
  <c r="BW157" i="1"/>
  <c r="BX157" i="1"/>
  <c r="BY157" i="1"/>
  <c r="BZ157" i="1"/>
  <c r="CA157" i="1"/>
  <c r="BW158" i="1"/>
  <c r="BX158" i="1"/>
  <c r="BY158" i="1"/>
  <c r="BZ158" i="1"/>
  <c r="CA158" i="1"/>
  <c r="BW159" i="1"/>
  <c r="BX159" i="1"/>
  <c r="BY159" i="1"/>
  <c r="BZ159" i="1"/>
  <c r="CA159" i="1"/>
  <c r="BW160" i="1"/>
  <c r="BX160" i="1"/>
  <c r="BY160" i="1"/>
  <c r="BZ160" i="1"/>
  <c r="CA160" i="1"/>
  <c r="BW161" i="1"/>
  <c r="BX161" i="1"/>
  <c r="BY161" i="1"/>
  <c r="BZ161" i="1"/>
  <c r="CA161" i="1"/>
  <c r="BW162" i="1"/>
  <c r="BX162" i="1"/>
  <c r="BY162" i="1"/>
  <c r="BZ162" i="1"/>
  <c r="CA162" i="1"/>
  <c r="BW163" i="1"/>
  <c r="BX163" i="1"/>
  <c r="BY163" i="1"/>
  <c r="BZ163" i="1"/>
  <c r="CA163" i="1"/>
  <c r="BW164" i="1"/>
  <c r="BX164" i="1"/>
  <c r="BY164" i="1"/>
  <c r="BZ164" i="1"/>
  <c r="CA164" i="1"/>
  <c r="BW165" i="1"/>
  <c r="BX165" i="1"/>
  <c r="BY165" i="1"/>
  <c r="BZ165" i="1"/>
  <c r="CA165" i="1"/>
  <c r="BW166" i="1"/>
  <c r="BX166" i="1"/>
  <c r="BY166" i="1"/>
  <c r="BZ166" i="1"/>
  <c r="CA166" i="1"/>
  <c r="CA172" i="1"/>
  <c r="CA173" i="1"/>
  <c r="BZ169" i="1"/>
  <c r="BZ150" i="1"/>
  <c r="BZ171" i="1"/>
  <c r="BZ172" i="1"/>
  <c r="BZ173" i="1"/>
  <c r="BY169" i="1"/>
  <c r="BY150" i="1"/>
  <c r="BY171" i="1"/>
  <c r="BY172" i="1"/>
  <c r="BY173" i="1"/>
  <c r="BX169" i="1"/>
  <c r="BX150" i="1"/>
  <c r="BX171" i="1"/>
  <c r="BX172" i="1"/>
  <c r="BX173" i="1"/>
  <c r="BW169" i="1"/>
  <c r="BW150" i="1"/>
  <c r="BW171" i="1"/>
  <c r="BW172" i="1"/>
  <c r="BW173" i="1"/>
  <c r="BV169" i="1"/>
  <c r="BV150" i="1"/>
  <c r="BV171" i="1"/>
  <c r="BR151" i="1"/>
  <c r="BS151" i="1"/>
  <c r="BT151" i="1"/>
  <c r="BU151" i="1"/>
  <c r="BV151" i="1"/>
  <c r="BR152" i="1"/>
  <c r="BS152" i="1"/>
  <c r="BT152" i="1"/>
  <c r="BU152" i="1"/>
  <c r="BV152" i="1"/>
  <c r="BR153" i="1"/>
  <c r="BS153" i="1"/>
  <c r="BT153" i="1"/>
  <c r="BU153" i="1"/>
  <c r="BV153" i="1"/>
  <c r="BR154" i="1"/>
  <c r="BS154" i="1"/>
  <c r="BT154" i="1"/>
  <c r="BU154" i="1"/>
  <c r="BV154" i="1"/>
  <c r="BR155" i="1"/>
  <c r="BS155" i="1"/>
  <c r="BT155" i="1"/>
  <c r="BU155" i="1"/>
  <c r="BV155" i="1"/>
  <c r="BR156" i="1"/>
  <c r="BS156" i="1"/>
  <c r="BT156" i="1"/>
  <c r="BU156" i="1"/>
  <c r="BV156" i="1"/>
  <c r="BR157" i="1"/>
  <c r="BS157" i="1"/>
  <c r="BT157" i="1"/>
  <c r="BU157" i="1"/>
  <c r="BV157" i="1"/>
  <c r="BR158" i="1"/>
  <c r="BS158" i="1"/>
  <c r="BT158" i="1"/>
  <c r="BU158" i="1"/>
  <c r="BV158" i="1"/>
  <c r="BR159" i="1"/>
  <c r="BS159" i="1"/>
  <c r="BT159" i="1"/>
  <c r="BU159" i="1"/>
  <c r="BV159" i="1"/>
  <c r="BR160" i="1"/>
  <c r="BS160" i="1"/>
  <c r="BT160" i="1"/>
  <c r="BU160" i="1"/>
  <c r="BV160" i="1"/>
  <c r="BR161" i="1"/>
  <c r="BS161" i="1"/>
  <c r="BT161" i="1"/>
  <c r="BU161" i="1"/>
  <c r="BV161" i="1"/>
  <c r="BR162" i="1"/>
  <c r="BS162" i="1"/>
  <c r="BT162" i="1"/>
  <c r="BU162" i="1"/>
  <c r="BV162" i="1"/>
  <c r="BR163" i="1"/>
  <c r="BS163" i="1"/>
  <c r="BT163" i="1"/>
  <c r="BU163" i="1"/>
  <c r="BV163" i="1"/>
  <c r="BR164" i="1"/>
  <c r="BS164" i="1"/>
  <c r="BT164" i="1"/>
  <c r="BU164" i="1"/>
  <c r="BV164" i="1"/>
  <c r="BR165" i="1"/>
  <c r="BS165" i="1"/>
  <c r="BT165" i="1"/>
  <c r="BU165" i="1"/>
  <c r="BV165" i="1"/>
  <c r="BR166" i="1"/>
  <c r="BS166" i="1"/>
  <c r="BT166" i="1"/>
  <c r="BU166" i="1"/>
  <c r="BV166" i="1"/>
  <c r="BV172" i="1"/>
  <c r="BV173" i="1"/>
  <c r="BU169" i="1"/>
  <c r="BU150" i="1"/>
  <c r="BU171" i="1"/>
  <c r="BU172" i="1"/>
  <c r="BU173" i="1"/>
  <c r="BT169" i="1"/>
  <c r="BT150" i="1"/>
  <c r="BT171" i="1"/>
  <c r="BT172" i="1"/>
  <c r="BT173" i="1"/>
  <c r="BS169" i="1"/>
  <c r="BS150" i="1"/>
  <c r="BS171" i="1"/>
  <c r="BS172" i="1"/>
  <c r="BS173" i="1"/>
  <c r="BR169" i="1"/>
  <c r="BR150" i="1"/>
  <c r="BR171" i="1"/>
  <c r="BR172" i="1"/>
  <c r="BR173" i="1"/>
  <c r="BQ169" i="1"/>
  <c r="BQ150" i="1"/>
  <c r="BQ171" i="1"/>
  <c r="BM151" i="1"/>
  <c r="BN151" i="1"/>
  <c r="BO151" i="1"/>
  <c r="BP151" i="1"/>
  <c r="BQ151" i="1"/>
  <c r="BM152" i="1"/>
  <c r="BN152" i="1"/>
  <c r="BO152" i="1"/>
  <c r="BP152" i="1"/>
  <c r="BQ152" i="1"/>
  <c r="BM153" i="1"/>
  <c r="BN153" i="1"/>
  <c r="BO153" i="1"/>
  <c r="BP153" i="1"/>
  <c r="BQ153" i="1"/>
  <c r="BM154" i="1"/>
  <c r="BN154" i="1"/>
  <c r="BO154" i="1"/>
  <c r="BP154" i="1"/>
  <c r="BQ154" i="1"/>
  <c r="BM155" i="1"/>
  <c r="BN155" i="1"/>
  <c r="BO155" i="1"/>
  <c r="BP155" i="1"/>
  <c r="BQ155" i="1"/>
  <c r="BM156" i="1"/>
  <c r="BN156" i="1"/>
  <c r="BO156" i="1"/>
  <c r="BP156" i="1"/>
  <c r="BQ156" i="1"/>
  <c r="BM157" i="1"/>
  <c r="BN157" i="1"/>
  <c r="BO157" i="1"/>
  <c r="BP157" i="1"/>
  <c r="BQ157" i="1"/>
  <c r="BM158" i="1"/>
  <c r="BN158" i="1"/>
  <c r="BO158" i="1"/>
  <c r="BP158" i="1"/>
  <c r="BQ158" i="1"/>
  <c r="BM159" i="1"/>
  <c r="BN159" i="1"/>
  <c r="BO159" i="1"/>
  <c r="BP159" i="1"/>
  <c r="BQ159" i="1"/>
  <c r="BM160" i="1"/>
  <c r="BN160" i="1"/>
  <c r="BO160" i="1"/>
  <c r="BP160" i="1"/>
  <c r="BQ160" i="1"/>
  <c r="BM161" i="1"/>
  <c r="BN161" i="1"/>
  <c r="BO161" i="1"/>
  <c r="BP161" i="1"/>
  <c r="BQ161" i="1"/>
  <c r="BM162" i="1"/>
  <c r="BN162" i="1"/>
  <c r="BO162" i="1"/>
  <c r="BP162" i="1"/>
  <c r="BQ162" i="1"/>
  <c r="BM163" i="1"/>
  <c r="BN163" i="1"/>
  <c r="BO163" i="1"/>
  <c r="BP163" i="1"/>
  <c r="BQ163" i="1"/>
  <c r="BM164" i="1"/>
  <c r="BN164" i="1"/>
  <c r="BO164" i="1"/>
  <c r="BP164" i="1"/>
  <c r="BQ164" i="1"/>
  <c r="BM165" i="1"/>
  <c r="BN165" i="1"/>
  <c r="BO165" i="1"/>
  <c r="BP165" i="1"/>
  <c r="BQ165" i="1"/>
  <c r="BM166" i="1"/>
  <c r="BN166" i="1"/>
  <c r="BO166" i="1"/>
  <c r="BP166" i="1"/>
  <c r="BQ166" i="1"/>
  <c r="BQ172" i="1"/>
  <c r="BQ173" i="1"/>
  <c r="BP169" i="1"/>
  <c r="BP150" i="1"/>
  <c r="BP171" i="1"/>
  <c r="BP172" i="1"/>
  <c r="BP173" i="1"/>
  <c r="BO169" i="1"/>
  <c r="BO150" i="1"/>
  <c r="BO171" i="1"/>
  <c r="BO172" i="1"/>
  <c r="BO173" i="1"/>
  <c r="BN169" i="1"/>
  <c r="BN150" i="1"/>
  <c r="BN171" i="1"/>
  <c r="BN172" i="1"/>
  <c r="BN173" i="1"/>
  <c r="BM169" i="1"/>
  <c r="BM150" i="1"/>
  <c r="BM171" i="1"/>
  <c r="BM172" i="1"/>
  <c r="BM173" i="1"/>
  <c r="BL169" i="1"/>
  <c r="BL150" i="1"/>
  <c r="BL171" i="1"/>
  <c r="BH151" i="1"/>
  <c r="BI151" i="1"/>
  <c r="BJ151" i="1"/>
  <c r="BK151" i="1"/>
  <c r="BL151" i="1"/>
  <c r="BH152" i="1"/>
  <c r="BI152" i="1"/>
  <c r="BJ152" i="1"/>
  <c r="BK152" i="1"/>
  <c r="BL152" i="1"/>
  <c r="BH153" i="1"/>
  <c r="BI153" i="1"/>
  <c r="BJ153" i="1"/>
  <c r="BK153" i="1"/>
  <c r="BL153" i="1"/>
  <c r="BH154" i="1"/>
  <c r="BI154" i="1"/>
  <c r="BJ154" i="1"/>
  <c r="BK154" i="1"/>
  <c r="BL154" i="1"/>
  <c r="BH155" i="1"/>
  <c r="BI155" i="1"/>
  <c r="BJ155" i="1"/>
  <c r="BK155" i="1"/>
  <c r="BL155" i="1"/>
  <c r="BH156" i="1"/>
  <c r="BI156" i="1"/>
  <c r="BJ156" i="1"/>
  <c r="BK156" i="1"/>
  <c r="BL156" i="1"/>
  <c r="BH157" i="1"/>
  <c r="BI157" i="1"/>
  <c r="BJ157" i="1"/>
  <c r="BK157" i="1"/>
  <c r="BL157" i="1"/>
  <c r="BH158" i="1"/>
  <c r="BI158" i="1"/>
  <c r="BJ158" i="1"/>
  <c r="BK158" i="1"/>
  <c r="BL158" i="1"/>
  <c r="BH159" i="1"/>
  <c r="BI159" i="1"/>
  <c r="BJ159" i="1"/>
  <c r="BK159" i="1"/>
  <c r="BL159" i="1"/>
  <c r="BH160" i="1"/>
  <c r="BI160" i="1"/>
  <c r="BJ160" i="1"/>
  <c r="BK160" i="1"/>
  <c r="BL160" i="1"/>
  <c r="BH161" i="1"/>
  <c r="BI161" i="1"/>
  <c r="BJ161" i="1"/>
  <c r="BK161" i="1"/>
  <c r="BL161" i="1"/>
  <c r="BH162" i="1"/>
  <c r="BI162" i="1"/>
  <c r="BJ162" i="1"/>
  <c r="BK162" i="1"/>
  <c r="BL162" i="1"/>
  <c r="BH163" i="1"/>
  <c r="BI163" i="1"/>
  <c r="BJ163" i="1"/>
  <c r="BK163" i="1"/>
  <c r="BL163" i="1"/>
  <c r="BH164" i="1"/>
  <c r="BI164" i="1"/>
  <c r="BJ164" i="1"/>
  <c r="BK164" i="1"/>
  <c r="BL164" i="1"/>
  <c r="BH165" i="1"/>
  <c r="BI165" i="1"/>
  <c r="BJ165" i="1"/>
  <c r="BK165" i="1"/>
  <c r="BL165" i="1"/>
  <c r="BH166" i="1"/>
  <c r="BI166" i="1"/>
  <c r="BJ166" i="1"/>
  <c r="BK166" i="1"/>
  <c r="BL166" i="1"/>
  <c r="BL172" i="1"/>
  <c r="BL173" i="1"/>
  <c r="BK169" i="1"/>
  <c r="BK150" i="1"/>
  <c r="BK171" i="1"/>
  <c r="BK172" i="1"/>
  <c r="BK173" i="1"/>
  <c r="BJ169" i="1"/>
  <c r="BJ150" i="1"/>
  <c r="BJ171" i="1"/>
  <c r="BJ172" i="1"/>
  <c r="BJ173" i="1"/>
  <c r="BI169" i="1"/>
  <c r="BI150" i="1"/>
  <c r="BI171" i="1"/>
  <c r="BI172" i="1"/>
  <c r="BI173" i="1"/>
  <c r="BH169" i="1"/>
  <c r="BH150" i="1"/>
  <c r="BH171" i="1"/>
  <c r="BH172" i="1"/>
  <c r="BH173" i="1"/>
  <c r="BG169" i="1"/>
  <c r="BG150" i="1"/>
  <c r="BG171" i="1"/>
  <c r="BC151" i="1"/>
  <c r="BD151" i="1"/>
  <c r="BE151" i="1"/>
  <c r="BF151" i="1"/>
  <c r="BG151" i="1"/>
  <c r="BC152" i="1"/>
  <c r="BD152" i="1"/>
  <c r="BE152" i="1"/>
  <c r="BF152" i="1"/>
  <c r="BG152" i="1"/>
  <c r="BC153" i="1"/>
  <c r="BD153" i="1"/>
  <c r="BE153" i="1"/>
  <c r="BF153" i="1"/>
  <c r="BG153" i="1"/>
  <c r="BC154" i="1"/>
  <c r="BD154" i="1"/>
  <c r="BE154" i="1"/>
  <c r="BF154" i="1"/>
  <c r="BG154" i="1"/>
  <c r="BC155" i="1"/>
  <c r="BD155" i="1"/>
  <c r="BE155" i="1"/>
  <c r="BF155" i="1"/>
  <c r="BG155" i="1"/>
  <c r="BC156" i="1"/>
  <c r="BD156" i="1"/>
  <c r="BE156" i="1"/>
  <c r="BF156" i="1"/>
  <c r="BG156" i="1"/>
  <c r="BC157" i="1"/>
  <c r="BD157" i="1"/>
  <c r="BE157" i="1"/>
  <c r="BF157" i="1"/>
  <c r="BG157" i="1"/>
  <c r="BC158" i="1"/>
  <c r="BD158" i="1"/>
  <c r="BE158" i="1"/>
  <c r="BF158" i="1"/>
  <c r="BG158" i="1"/>
  <c r="BC159" i="1"/>
  <c r="BD159" i="1"/>
  <c r="BE159" i="1"/>
  <c r="BF159" i="1"/>
  <c r="BG159" i="1"/>
  <c r="BC160" i="1"/>
  <c r="BD160" i="1"/>
  <c r="BE160" i="1"/>
  <c r="BF160" i="1"/>
  <c r="BG160" i="1"/>
  <c r="BC161" i="1"/>
  <c r="BD161" i="1"/>
  <c r="BE161" i="1"/>
  <c r="BF161" i="1"/>
  <c r="BG161" i="1"/>
  <c r="BC162" i="1"/>
  <c r="BD162" i="1"/>
  <c r="BE162" i="1"/>
  <c r="BF162" i="1"/>
  <c r="BG162" i="1"/>
  <c r="BC163" i="1"/>
  <c r="BD163" i="1"/>
  <c r="BE163" i="1"/>
  <c r="BF163" i="1"/>
  <c r="BG163" i="1"/>
  <c r="BC164" i="1"/>
  <c r="BD164" i="1"/>
  <c r="BE164" i="1"/>
  <c r="BF164" i="1"/>
  <c r="BG164" i="1"/>
  <c r="BC165" i="1"/>
  <c r="BD165" i="1"/>
  <c r="BE165" i="1"/>
  <c r="BF165" i="1"/>
  <c r="BG165" i="1"/>
  <c r="BC166" i="1"/>
  <c r="BD166" i="1"/>
  <c r="BE166" i="1"/>
  <c r="BF166" i="1"/>
  <c r="BG166" i="1"/>
  <c r="BG172" i="1"/>
  <c r="BG173" i="1"/>
  <c r="BF169" i="1"/>
  <c r="BF150" i="1"/>
  <c r="BF171" i="1"/>
  <c r="BF172" i="1"/>
  <c r="BF173" i="1"/>
  <c r="BE169" i="1"/>
  <c r="BE150" i="1"/>
  <c r="BE171" i="1"/>
  <c r="BE172" i="1"/>
  <c r="BE173" i="1"/>
  <c r="BD169" i="1"/>
  <c r="BD150" i="1"/>
  <c r="BD171" i="1"/>
  <c r="BD172" i="1"/>
  <c r="BD173" i="1"/>
  <c r="BC169" i="1"/>
  <c r="BC150" i="1"/>
  <c r="BC171" i="1"/>
  <c r="BC172" i="1"/>
  <c r="BC173" i="1"/>
  <c r="ER169" i="1"/>
  <c r="ER150" i="1"/>
  <c r="ER171" i="1"/>
  <c r="EQ169" i="1"/>
  <c r="EO167" i="1"/>
  <c r="EN167" i="1"/>
  <c r="EM167" i="1"/>
  <c r="EL167" i="1"/>
  <c r="EK167" i="1"/>
  <c r="EJ167" i="1"/>
  <c r="EI167" i="1"/>
  <c r="EH167" i="1"/>
  <c r="EG167" i="1"/>
  <c r="EF167" i="1"/>
  <c r="EE167" i="1"/>
  <c r="ED167" i="1"/>
  <c r="EC167" i="1"/>
  <c r="EB167" i="1"/>
  <c r="EA167" i="1"/>
  <c r="DZ167" i="1"/>
  <c r="DY167" i="1"/>
  <c r="DX167" i="1"/>
  <c r="DW167" i="1"/>
  <c r="DV167" i="1"/>
  <c r="DU167" i="1"/>
  <c r="DT167" i="1"/>
  <c r="DS167" i="1"/>
  <c r="DR167" i="1"/>
  <c r="DQ167" i="1"/>
  <c r="DP167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AX150" i="1"/>
  <c r="AY150" i="1"/>
  <c r="AZ150" i="1"/>
  <c r="BA150" i="1"/>
  <c r="BB150" i="1"/>
  <c r="AX151" i="1"/>
  <c r="AY151" i="1"/>
  <c r="AZ151" i="1"/>
  <c r="BA151" i="1"/>
  <c r="BB151" i="1"/>
  <c r="AX152" i="1"/>
  <c r="AY152" i="1"/>
  <c r="AZ152" i="1"/>
  <c r="BA152" i="1"/>
  <c r="BB152" i="1"/>
  <c r="AX153" i="1"/>
  <c r="AY153" i="1"/>
  <c r="AZ153" i="1"/>
  <c r="BA153" i="1"/>
  <c r="BB153" i="1"/>
  <c r="AX154" i="1"/>
  <c r="AY154" i="1"/>
  <c r="AZ154" i="1"/>
  <c r="BA154" i="1"/>
  <c r="BB154" i="1"/>
  <c r="AX155" i="1"/>
  <c r="AY155" i="1"/>
  <c r="AZ155" i="1"/>
  <c r="BA155" i="1"/>
  <c r="BB155" i="1"/>
  <c r="AX156" i="1"/>
  <c r="AY156" i="1"/>
  <c r="AZ156" i="1"/>
  <c r="BA156" i="1"/>
  <c r="BB156" i="1"/>
  <c r="AX157" i="1"/>
  <c r="AY157" i="1"/>
  <c r="AZ157" i="1"/>
  <c r="BA157" i="1"/>
  <c r="BB157" i="1"/>
  <c r="AX158" i="1"/>
  <c r="AY158" i="1"/>
  <c r="AZ158" i="1"/>
  <c r="BA158" i="1"/>
  <c r="BB158" i="1"/>
  <c r="AX159" i="1"/>
  <c r="AY159" i="1"/>
  <c r="AZ159" i="1"/>
  <c r="BA159" i="1"/>
  <c r="BB159" i="1"/>
  <c r="AX160" i="1"/>
  <c r="AY160" i="1"/>
  <c r="AZ160" i="1"/>
  <c r="BA160" i="1"/>
  <c r="BB160" i="1"/>
  <c r="AX161" i="1"/>
  <c r="AY161" i="1"/>
  <c r="AZ161" i="1"/>
  <c r="BA161" i="1"/>
  <c r="BB161" i="1"/>
  <c r="AX162" i="1"/>
  <c r="AY162" i="1"/>
  <c r="AZ162" i="1"/>
  <c r="BA162" i="1"/>
  <c r="BB162" i="1"/>
  <c r="AX163" i="1"/>
  <c r="AY163" i="1"/>
  <c r="AZ163" i="1"/>
  <c r="BA163" i="1"/>
  <c r="BB163" i="1"/>
  <c r="AX164" i="1"/>
  <c r="AY164" i="1"/>
  <c r="AZ164" i="1"/>
  <c r="BA164" i="1"/>
  <c r="BB164" i="1"/>
  <c r="AX165" i="1"/>
  <c r="AY165" i="1"/>
  <c r="AZ165" i="1"/>
  <c r="BA165" i="1"/>
  <c r="BB165" i="1"/>
  <c r="AX166" i="1"/>
  <c r="AY166" i="1"/>
  <c r="AZ166" i="1"/>
  <c r="BA166" i="1"/>
  <c r="BB166" i="1"/>
  <c r="BB167" i="1"/>
  <c r="BA167" i="1"/>
  <c r="AZ167" i="1"/>
  <c r="AY167" i="1"/>
  <c r="AX167" i="1"/>
  <c r="AS150" i="1"/>
  <c r="AT150" i="1"/>
  <c r="AU150" i="1"/>
  <c r="AV150" i="1"/>
  <c r="AW150" i="1"/>
  <c r="AS151" i="1"/>
  <c r="AT151" i="1"/>
  <c r="AU151" i="1"/>
  <c r="AV151" i="1"/>
  <c r="AW151" i="1"/>
  <c r="AS152" i="1"/>
  <c r="AT152" i="1"/>
  <c r="AU152" i="1"/>
  <c r="AV152" i="1"/>
  <c r="AW152" i="1"/>
  <c r="AS153" i="1"/>
  <c r="AT153" i="1"/>
  <c r="AU153" i="1"/>
  <c r="AV153" i="1"/>
  <c r="AW153" i="1"/>
  <c r="AS154" i="1"/>
  <c r="AT154" i="1"/>
  <c r="AU154" i="1"/>
  <c r="AV154" i="1"/>
  <c r="AW154" i="1"/>
  <c r="AS155" i="1"/>
  <c r="AT155" i="1"/>
  <c r="AU155" i="1"/>
  <c r="AV155" i="1"/>
  <c r="AW155" i="1"/>
  <c r="AS156" i="1"/>
  <c r="AT156" i="1"/>
  <c r="AU156" i="1"/>
  <c r="AV156" i="1"/>
  <c r="AW156" i="1"/>
  <c r="AS157" i="1"/>
  <c r="AT157" i="1"/>
  <c r="AU157" i="1"/>
  <c r="AV157" i="1"/>
  <c r="AW157" i="1"/>
  <c r="AS158" i="1"/>
  <c r="AT158" i="1"/>
  <c r="AU158" i="1"/>
  <c r="AV158" i="1"/>
  <c r="AW158" i="1"/>
  <c r="AS159" i="1"/>
  <c r="AT159" i="1"/>
  <c r="AU159" i="1"/>
  <c r="AV159" i="1"/>
  <c r="AW159" i="1"/>
  <c r="AS160" i="1"/>
  <c r="AT160" i="1"/>
  <c r="AU160" i="1"/>
  <c r="AV160" i="1"/>
  <c r="AW160" i="1"/>
  <c r="AS161" i="1"/>
  <c r="AT161" i="1"/>
  <c r="AU161" i="1"/>
  <c r="AV161" i="1"/>
  <c r="AW161" i="1"/>
  <c r="AS162" i="1"/>
  <c r="AT162" i="1"/>
  <c r="AU162" i="1"/>
  <c r="AV162" i="1"/>
  <c r="AW162" i="1"/>
  <c r="AS163" i="1"/>
  <c r="AT163" i="1"/>
  <c r="AU163" i="1"/>
  <c r="AV163" i="1"/>
  <c r="AW163" i="1"/>
  <c r="AS164" i="1"/>
  <c r="AT164" i="1"/>
  <c r="AU164" i="1"/>
  <c r="AV164" i="1"/>
  <c r="AW164" i="1"/>
  <c r="AS165" i="1"/>
  <c r="AT165" i="1"/>
  <c r="AU165" i="1"/>
  <c r="AV165" i="1"/>
  <c r="AW165" i="1"/>
  <c r="AS166" i="1"/>
  <c r="AT166" i="1"/>
  <c r="AU166" i="1"/>
  <c r="AV166" i="1"/>
  <c r="AW166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ET149" i="1"/>
  <c r="ER149" i="1"/>
  <c r="EQ149" i="1"/>
  <c r="EO149" i="1"/>
  <c r="EJ149" i="1"/>
  <c r="EE149" i="1"/>
  <c r="DZ149" i="1"/>
  <c r="DU149" i="1"/>
  <c r="DP149" i="1"/>
  <c r="DK149" i="1"/>
  <c r="DF149" i="1"/>
  <c r="DA149" i="1"/>
  <c r="CV149" i="1"/>
  <c r="CQ149" i="1"/>
  <c r="CL149" i="1"/>
  <c r="CG149" i="1"/>
  <c r="CB149" i="1"/>
  <c r="BW149" i="1"/>
  <c r="BR149" i="1"/>
  <c r="BM149" i="1"/>
  <c r="BH149" i="1"/>
  <c r="BC149" i="1"/>
  <c r="AX149" i="1"/>
  <c r="AS149" i="1"/>
  <c r="FQ144" i="1"/>
  <c r="FP144" i="1"/>
  <c r="FO144" i="1"/>
  <c r="FN144" i="1"/>
  <c r="FM144" i="1"/>
  <c r="FL144" i="1"/>
  <c r="FK144" i="1"/>
  <c r="FJ144" i="1"/>
  <c r="FI144" i="1"/>
  <c r="FH144" i="1"/>
  <c r="FG144" i="1"/>
  <c r="FF144" i="1"/>
  <c r="FE144" i="1"/>
  <c r="FD144" i="1"/>
  <c r="FC144" i="1"/>
  <c r="FB144" i="1"/>
  <c r="FA144" i="1"/>
  <c r="EZ144" i="1"/>
  <c r="EY144" i="1"/>
  <c r="EX144" i="1"/>
  <c r="EW144" i="1"/>
  <c r="EV144" i="1"/>
  <c r="EU144" i="1"/>
  <c r="ET144" i="1"/>
  <c r="ES144" i="1"/>
  <c r="ER144" i="1"/>
  <c r="ER147" i="1"/>
  <c r="ES147" i="1"/>
  <c r="ER152" i="1"/>
  <c r="ER153" i="1"/>
  <c r="ER154" i="1"/>
  <c r="ER155" i="1"/>
  <c r="ER156" i="1"/>
  <c r="ER157" i="1"/>
  <c r="ER158" i="1"/>
  <c r="ER159" i="1"/>
  <c r="ER160" i="1"/>
  <c r="ER162" i="1"/>
  <c r="ER163" i="1"/>
  <c r="ER164" i="1"/>
  <c r="ER165" i="1"/>
  <c r="ER166" i="1"/>
  <c r="ER151" i="1"/>
  <c r="ER161" i="1"/>
  <c r="ER172" i="1"/>
  <c r="ER173" i="1"/>
  <c r="ER167" i="1"/>
  <c r="EO115" i="1"/>
  <c r="EP115" i="1"/>
  <c r="EQ115" i="1"/>
  <c r="EQ155" i="1"/>
  <c r="EO8" i="1"/>
  <c r="EO11" i="1"/>
  <c r="EQ161" i="1"/>
  <c r="EO18" i="1"/>
  <c r="EO33" i="1"/>
  <c r="EO110" i="1"/>
  <c r="EO113" i="1"/>
  <c r="EO116" i="1"/>
  <c r="EO125" i="1"/>
  <c r="EO132" i="1"/>
  <c r="EO135" i="1"/>
  <c r="EO138" i="1"/>
  <c r="ET150" i="1"/>
  <c r="ET151" i="1"/>
  <c r="ET152" i="1"/>
  <c r="ET153" i="1"/>
  <c r="ET154" i="1"/>
  <c r="ET155" i="1"/>
  <c r="ET156" i="1"/>
  <c r="ET157" i="1"/>
  <c r="ET158" i="1"/>
  <c r="ET159" i="1"/>
  <c r="ET160" i="1"/>
  <c r="ET161" i="1"/>
  <c r="ET162" i="1"/>
  <c r="ET163" i="1"/>
  <c r="ET164" i="1"/>
  <c r="ET165" i="1"/>
  <c r="ET166" i="1"/>
  <c r="ET167" i="1"/>
  <c r="EQ150" i="1"/>
  <c r="EQ151" i="1"/>
  <c r="EQ152" i="1"/>
  <c r="EQ153" i="1"/>
  <c r="EQ154" i="1"/>
  <c r="EQ156" i="1"/>
  <c r="EQ157" i="1"/>
  <c r="EQ158" i="1"/>
  <c r="EQ159" i="1"/>
  <c r="EQ160" i="1"/>
  <c r="EQ162" i="1"/>
  <c r="EQ163" i="1"/>
  <c r="EQ164" i="1"/>
  <c r="EQ165" i="1"/>
  <c r="EQ166" i="1"/>
  <c r="EQ167" i="1"/>
  <c r="EQ147" i="1"/>
  <c r="EP8" i="1"/>
  <c r="EP11" i="1"/>
  <c r="EP18" i="1"/>
  <c r="EP33" i="1"/>
  <c r="EP110" i="1"/>
  <c r="EP113" i="1"/>
  <c r="EP116" i="1"/>
  <c r="EP125" i="1"/>
  <c r="EP132" i="1"/>
  <c r="EP135" i="1"/>
  <c r="EP138" i="1"/>
  <c r="EP147" i="1"/>
  <c r="EO147" i="1"/>
  <c r="EQ144" i="1"/>
  <c r="EP144" i="1"/>
  <c r="EO144" i="1"/>
  <c r="EU161" i="1"/>
  <c r="FU4" i="1"/>
  <c r="EN4" i="1"/>
  <c r="EU158" i="1"/>
  <c r="FU5" i="1"/>
  <c r="EN5" i="1"/>
  <c r="FU6" i="1"/>
  <c r="EN6" i="1"/>
  <c r="EU164" i="1"/>
  <c r="FU7" i="1"/>
  <c r="EN7" i="1"/>
  <c r="EU155" i="1"/>
  <c r="FU8" i="1"/>
  <c r="EN8" i="1"/>
  <c r="EU154" i="1"/>
  <c r="FU9" i="1"/>
  <c r="EN9" i="1"/>
  <c r="EU152" i="1"/>
  <c r="FU10" i="1"/>
  <c r="EN10" i="1"/>
  <c r="FU11" i="1"/>
  <c r="EN11" i="1"/>
  <c r="EU157" i="1"/>
  <c r="FU12" i="1"/>
  <c r="EN12" i="1"/>
  <c r="EU160" i="1"/>
  <c r="FU13" i="1"/>
  <c r="EN13" i="1"/>
  <c r="FU14" i="1"/>
  <c r="EN14" i="1"/>
  <c r="FU15" i="1"/>
  <c r="EN15" i="1"/>
  <c r="FU16" i="1"/>
  <c r="EN16" i="1"/>
  <c r="EU159" i="1"/>
  <c r="FU17" i="1"/>
  <c r="EN17" i="1"/>
  <c r="FU18" i="1"/>
  <c r="EN18" i="1"/>
  <c r="FU19" i="1"/>
  <c r="EN19" i="1"/>
  <c r="EU165" i="1"/>
  <c r="FU20" i="1"/>
  <c r="EN20" i="1"/>
  <c r="FU21" i="1"/>
  <c r="EN21" i="1"/>
  <c r="FU22" i="1"/>
  <c r="EN22" i="1"/>
  <c r="EU156" i="1"/>
  <c r="FU23" i="1"/>
  <c r="EN23" i="1"/>
  <c r="FU24" i="1"/>
  <c r="EN24" i="1"/>
  <c r="EU151" i="1"/>
  <c r="FU25" i="1"/>
  <c r="EN25" i="1"/>
  <c r="FU26" i="1"/>
  <c r="EN26" i="1"/>
  <c r="FU27" i="1"/>
  <c r="EN27" i="1"/>
  <c r="FU28" i="1"/>
  <c r="EN28" i="1"/>
  <c r="FU29" i="1"/>
  <c r="EN29" i="1"/>
  <c r="FU30" i="1"/>
  <c r="EN30" i="1"/>
  <c r="FU31" i="1"/>
  <c r="EN31" i="1"/>
  <c r="FU32" i="1"/>
  <c r="EN32" i="1"/>
  <c r="FU33" i="1"/>
  <c r="EN33" i="1"/>
  <c r="FU34" i="1"/>
  <c r="EN34" i="1"/>
  <c r="FU35" i="1"/>
  <c r="EN35" i="1"/>
  <c r="FU36" i="1"/>
  <c r="EN36" i="1"/>
  <c r="FU37" i="1"/>
  <c r="EN37" i="1"/>
  <c r="FU38" i="1"/>
  <c r="EN38" i="1"/>
  <c r="FU39" i="1"/>
  <c r="EN39" i="1"/>
  <c r="FU40" i="1"/>
  <c r="EN40" i="1"/>
  <c r="FU41" i="1"/>
  <c r="EN41" i="1"/>
  <c r="FU42" i="1"/>
  <c r="EN42" i="1"/>
  <c r="FU43" i="1"/>
  <c r="EN43" i="1"/>
  <c r="FU44" i="1"/>
  <c r="EN44" i="1"/>
  <c r="FU45" i="1"/>
  <c r="EN45" i="1"/>
  <c r="FU46" i="1"/>
  <c r="EN46" i="1"/>
  <c r="FU47" i="1"/>
  <c r="EN47" i="1"/>
  <c r="FU48" i="1"/>
  <c r="EN48" i="1"/>
  <c r="FU49" i="1"/>
  <c r="EN49" i="1"/>
  <c r="FU50" i="1"/>
  <c r="EN50" i="1"/>
  <c r="FU51" i="1"/>
  <c r="EN51" i="1"/>
  <c r="FU52" i="1"/>
  <c r="EN52" i="1"/>
  <c r="FU53" i="1"/>
  <c r="EN53" i="1"/>
  <c r="FU54" i="1"/>
  <c r="EN54" i="1"/>
  <c r="FU55" i="1"/>
  <c r="EN55" i="1"/>
  <c r="FU56" i="1"/>
  <c r="EN56" i="1"/>
  <c r="FU57" i="1"/>
  <c r="EN57" i="1"/>
  <c r="FU58" i="1"/>
  <c r="EN58" i="1"/>
  <c r="FU59" i="1"/>
  <c r="EN59" i="1"/>
  <c r="EU163" i="1"/>
  <c r="FU60" i="1"/>
  <c r="EN60" i="1"/>
  <c r="FU61" i="1"/>
  <c r="EN61" i="1"/>
  <c r="FU62" i="1"/>
  <c r="EN62" i="1"/>
  <c r="FU63" i="1"/>
  <c r="EN63" i="1"/>
  <c r="FU64" i="1"/>
  <c r="EN64" i="1"/>
  <c r="FU65" i="1"/>
  <c r="EN65" i="1"/>
  <c r="FU66" i="1"/>
  <c r="EN66" i="1"/>
  <c r="FU67" i="1"/>
  <c r="EN67" i="1"/>
  <c r="EU153" i="1"/>
  <c r="FU68" i="1"/>
  <c r="EN68" i="1"/>
  <c r="FU69" i="1"/>
  <c r="EN69" i="1"/>
  <c r="FU70" i="1"/>
  <c r="EN70" i="1"/>
  <c r="FU71" i="1"/>
  <c r="EN71" i="1"/>
  <c r="FU72" i="1"/>
  <c r="EN72" i="1"/>
  <c r="FU73" i="1"/>
  <c r="EN73" i="1"/>
  <c r="FU74" i="1"/>
  <c r="EN74" i="1"/>
  <c r="FU75" i="1"/>
  <c r="EN75" i="1"/>
  <c r="FU76" i="1"/>
  <c r="EN76" i="1"/>
  <c r="FU77" i="1"/>
  <c r="EN77" i="1"/>
  <c r="FU78" i="1"/>
  <c r="EN78" i="1"/>
  <c r="FU79" i="1"/>
  <c r="EN79" i="1"/>
  <c r="FU80" i="1"/>
  <c r="EN80" i="1"/>
  <c r="FU81" i="1"/>
  <c r="EN81" i="1"/>
  <c r="FU82" i="1"/>
  <c r="EN82" i="1"/>
  <c r="EU166" i="1"/>
  <c r="FU83" i="1"/>
  <c r="EN83" i="1"/>
  <c r="FU84" i="1"/>
  <c r="EN84" i="1"/>
  <c r="FU85" i="1"/>
  <c r="EN85" i="1"/>
  <c r="FU86" i="1"/>
  <c r="EN86" i="1"/>
  <c r="FU87" i="1"/>
  <c r="EN87" i="1"/>
  <c r="FU88" i="1"/>
  <c r="EN88" i="1"/>
  <c r="FU89" i="1"/>
  <c r="EN89" i="1"/>
  <c r="FU90" i="1"/>
  <c r="EN90" i="1"/>
  <c r="FU91" i="1"/>
  <c r="EN91" i="1"/>
  <c r="FU92" i="1"/>
  <c r="EN92" i="1"/>
  <c r="FU93" i="1"/>
  <c r="EN93" i="1"/>
  <c r="FU94" i="1"/>
  <c r="EN94" i="1"/>
  <c r="FU95" i="1"/>
  <c r="EN95" i="1"/>
  <c r="FU96" i="1"/>
  <c r="EN96" i="1"/>
  <c r="FU97" i="1"/>
  <c r="EN97" i="1"/>
  <c r="FU98" i="1"/>
  <c r="EN98" i="1"/>
  <c r="FU99" i="1"/>
  <c r="EN99" i="1"/>
  <c r="FU100" i="1"/>
  <c r="EN100" i="1"/>
  <c r="FU101" i="1"/>
  <c r="EN101" i="1"/>
  <c r="FU102" i="1"/>
  <c r="EN102" i="1"/>
  <c r="FU103" i="1"/>
  <c r="EN103" i="1"/>
  <c r="FU104" i="1"/>
  <c r="EN104" i="1"/>
  <c r="FU105" i="1"/>
  <c r="EN105" i="1"/>
  <c r="FU106" i="1"/>
  <c r="EN106" i="1"/>
  <c r="FU107" i="1"/>
  <c r="EN107" i="1"/>
  <c r="FU108" i="1"/>
  <c r="EN108" i="1"/>
  <c r="FU109" i="1"/>
  <c r="EN109" i="1"/>
  <c r="FU110" i="1"/>
  <c r="EN110" i="1"/>
  <c r="FU111" i="1"/>
  <c r="EN111" i="1"/>
  <c r="FU112" i="1"/>
  <c r="EN112" i="1"/>
  <c r="FU113" i="1"/>
  <c r="EN113" i="1"/>
  <c r="FU114" i="1"/>
  <c r="EN114" i="1"/>
  <c r="FU115" i="1"/>
  <c r="EN115" i="1"/>
  <c r="FU116" i="1"/>
  <c r="EN116" i="1"/>
  <c r="FU117" i="1"/>
  <c r="EN117" i="1"/>
  <c r="FU118" i="1"/>
  <c r="EN118" i="1"/>
  <c r="FU119" i="1"/>
  <c r="EN119" i="1"/>
  <c r="FU120" i="1"/>
  <c r="EN120" i="1"/>
  <c r="FU121" i="1"/>
  <c r="EN121" i="1"/>
  <c r="FU122" i="1"/>
  <c r="EN122" i="1"/>
  <c r="FU123" i="1"/>
  <c r="EN123" i="1"/>
  <c r="FU124" i="1"/>
  <c r="EN124" i="1"/>
  <c r="FU125" i="1"/>
  <c r="EN125" i="1"/>
  <c r="FU126" i="1"/>
  <c r="EN126" i="1"/>
  <c r="FU127" i="1"/>
  <c r="EN127" i="1"/>
  <c r="FU128" i="1"/>
  <c r="EN128" i="1"/>
  <c r="FU129" i="1"/>
  <c r="EN129" i="1"/>
  <c r="FU130" i="1"/>
  <c r="EN130" i="1"/>
  <c r="FU131" i="1"/>
  <c r="EN131" i="1"/>
  <c r="FU132" i="1"/>
  <c r="EN132" i="1"/>
  <c r="FU133" i="1"/>
  <c r="EN133" i="1"/>
  <c r="FU134" i="1"/>
  <c r="EN134" i="1"/>
  <c r="FU135" i="1"/>
  <c r="EN135" i="1"/>
  <c r="FU136" i="1"/>
  <c r="EN136" i="1"/>
  <c r="EU150" i="1"/>
  <c r="FU137" i="1"/>
  <c r="EN137" i="1"/>
  <c r="FU138" i="1"/>
  <c r="EN138" i="1"/>
  <c r="FU139" i="1"/>
  <c r="EN139" i="1"/>
  <c r="FU140" i="1"/>
  <c r="EN140" i="1"/>
  <c r="FU141" i="1"/>
  <c r="EN141" i="1"/>
  <c r="FU142" i="1"/>
  <c r="EN142" i="1"/>
  <c r="FU143" i="1"/>
  <c r="EN143" i="1"/>
  <c r="EN144" i="1"/>
  <c r="EM4" i="1"/>
  <c r="EM5" i="1"/>
  <c r="EM6" i="1"/>
  <c r="EM7" i="1"/>
  <c r="EM8" i="1"/>
  <c r="EM9" i="1"/>
  <c r="EM10" i="1"/>
  <c r="EM11" i="1"/>
  <c r="EM12" i="1"/>
  <c r="EM13" i="1"/>
  <c r="EM14" i="1"/>
  <c r="EM15" i="1"/>
  <c r="EM16" i="1"/>
  <c r="EM17" i="1"/>
  <c r="EM18" i="1"/>
  <c r="EM19" i="1"/>
  <c r="EM20" i="1"/>
  <c r="EM21" i="1"/>
  <c r="EM22" i="1"/>
  <c r="EM23" i="1"/>
  <c r="EM24" i="1"/>
  <c r="EM25" i="1"/>
  <c r="EM26" i="1"/>
  <c r="EM27" i="1"/>
  <c r="EM28" i="1"/>
  <c r="EM29" i="1"/>
  <c r="EM30" i="1"/>
  <c r="EM31" i="1"/>
  <c r="EM32" i="1"/>
  <c r="EM33" i="1"/>
  <c r="EM34" i="1"/>
  <c r="EM35" i="1"/>
  <c r="EM36" i="1"/>
  <c r="EM37" i="1"/>
  <c r="EM38" i="1"/>
  <c r="EM39" i="1"/>
  <c r="EM40" i="1"/>
  <c r="EM41" i="1"/>
  <c r="EM42" i="1"/>
  <c r="EM43" i="1"/>
  <c r="EM44" i="1"/>
  <c r="EM45" i="1"/>
  <c r="EM46" i="1"/>
  <c r="EM47" i="1"/>
  <c r="EM48" i="1"/>
  <c r="EM49" i="1"/>
  <c r="EM50" i="1"/>
  <c r="EM51" i="1"/>
  <c r="EM52" i="1"/>
  <c r="EM53" i="1"/>
  <c r="EM54" i="1"/>
  <c r="EM55" i="1"/>
  <c r="EM56" i="1"/>
  <c r="EM57" i="1"/>
  <c r="EM58" i="1"/>
  <c r="EM59" i="1"/>
  <c r="EM60" i="1"/>
  <c r="EM61" i="1"/>
  <c r="EM62" i="1"/>
  <c r="EM63" i="1"/>
  <c r="EM64" i="1"/>
  <c r="EM65" i="1"/>
  <c r="EM66" i="1"/>
  <c r="EM67" i="1"/>
  <c r="EM68" i="1"/>
  <c r="EM69" i="1"/>
  <c r="EM70" i="1"/>
  <c r="EM71" i="1"/>
  <c r="EM72" i="1"/>
  <c r="EM73" i="1"/>
  <c r="EM74" i="1"/>
  <c r="EM75" i="1"/>
  <c r="EM76" i="1"/>
  <c r="EM77" i="1"/>
  <c r="EM78" i="1"/>
  <c r="EM79" i="1"/>
  <c r="EM80" i="1"/>
  <c r="EM81" i="1"/>
  <c r="EM82" i="1"/>
  <c r="EM83" i="1"/>
  <c r="EM84" i="1"/>
  <c r="EM85" i="1"/>
  <c r="EM86" i="1"/>
  <c r="EM87" i="1"/>
  <c r="EM88" i="1"/>
  <c r="EM89" i="1"/>
  <c r="EM90" i="1"/>
  <c r="EM91" i="1"/>
  <c r="EM92" i="1"/>
  <c r="EM93" i="1"/>
  <c r="EM94" i="1"/>
  <c r="EM95" i="1"/>
  <c r="EM96" i="1"/>
  <c r="EM97" i="1"/>
  <c r="EM98" i="1"/>
  <c r="EM99" i="1"/>
  <c r="EM100" i="1"/>
  <c r="EM101" i="1"/>
  <c r="EM102" i="1"/>
  <c r="EM103" i="1"/>
  <c r="EM104" i="1"/>
  <c r="EM105" i="1"/>
  <c r="EM106" i="1"/>
  <c r="EM107" i="1"/>
  <c r="EM108" i="1"/>
  <c r="EM109" i="1"/>
  <c r="EM110" i="1"/>
  <c r="EM111" i="1"/>
  <c r="EM112" i="1"/>
  <c r="EM113" i="1"/>
  <c r="EM114" i="1"/>
  <c r="EM115" i="1"/>
  <c r="EM116" i="1"/>
  <c r="EM117" i="1"/>
  <c r="EM118" i="1"/>
  <c r="EM119" i="1"/>
  <c r="EM120" i="1"/>
  <c r="EM121" i="1"/>
  <c r="EM122" i="1"/>
  <c r="EM123" i="1"/>
  <c r="EM124" i="1"/>
  <c r="EM125" i="1"/>
  <c r="EM126" i="1"/>
  <c r="EM127" i="1"/>
  <c r="EM128" i="1"/>
  <c r="EM129" i="1"/>
  <c r="EM130" i="1"/>
  <c r="EM131" i="1"/>
  <c r="EM132" i="1"/>
  <c r="EM133" i="1"/>
  <c r="EM134" i="1"/>
  <c r="EM135" i="1"/>
  <c r="EM136" i="1"/>
  <c r="EM137" i="1"/>
  <c r="EM138" i="1"/>
  <c r="EM139" i="1"/>
  <c r="EM140" i="1"/>
  <c r="EM141" i="1"/>
  <c r="EM142" i="1"/>
  <c r="EM143" i="1"/>
  <c r="EM144" i="1"/>
  <c r="EL4" i="1"/>
  <c r="EL5" i="1"/>
  <c r="EL6" i="1"/>
  <c r="EL7" i="1"/>
  <c r="EL8" i="1"/>
  <c r="EL9" i="1"/>
  <c r="EL10" i="1"/>
  <c r="EL11" i="1"/>
  <c r="EL12" i="1"/>
  <c r="EL13" i="1"/>
  <c r="EL14" i="1"/>
  <c r="EL15" i="1"/>
  <c r="EL16" i="1"/>
  <c r="EL17" i="1"/>
  <c r="EL18" i="1"/>
  <c r="EL19" i="1"/>
  <c r="EL20" i="1"/>
  <c r="EL21" i="1"/>
  <c r="EL22" i="1"/>
  <c r="EL23" i="1"/>
  <c r="EL24" i="1"/>
  <c r="EL25" i="1"/>
  <c r="EL26" i="1"/>
  <c r="EL27" i="1"/>
  <c r="EL28" i="1"/>
  <c r="EL29" i="1"/>
  <c r="EL30" i="1"/>
  <c r="EL31" i="1"/>
  <c r="EL32" i="1"/>
  <c r="EL33" i="1"/>
  <c r="EL34" i="1"/>
  <c r="EL35" i="1"/>
  <c r="EL36" i="1"/>
  <c r="EL37" i="1"/>
  <c r="EL38" i="1"/>
  <c r="EL39" i="1"/>
  <c r="EL40" i="1"/>
  <c r="EL41" i="1"/>
  <c r="EL42" i="1"/>
  <c r="EL43" i="1"/>
  <c r="EL44" i="1"/>
  <c r="EL45" i="1"/>
  <c r="EL46" i="1"/>
  <c r="EL47" i="1"/>
  <c r="EL48" i="1"/>
  <c r="EL49" i="1"/>
  <c r="EL50" i="1"/>
  <c r="EL51" i="1"/>
  <c r="EL52" i="1"/>
  <c r="EL53" i="1"/>
  <c r="EL54" i="1"/>
  <c r="EL55" i="1"/>
  <c r="EL56" i="1"/>
  <c r="EL57" i="1"/>
  <c r="EL58" i="1"/>
  <c r="EL59" i="1"/>
  <c r="EL60" i="1"/>
  <c r="EL61" i="1"/>
  <c r="EL62" i="1"/>
  <c r="EL63" i="1"/>
  <c r="EL64" i="1"/>
  <c r="EL65" i="1"/>
  <c r="EL66" i="1"/>
  <c r="EL67" i="1"/>
  <c r="EL68" i="1"/>
  <c r="EL69" i="1"/>
  <c r="EL70" i="1"/>
  <c r="EL71" i="1"/>
  <c r="EL72" i="1"/>
  <c r="EL73" i="1"/>
  <c r="EL74" i="1"/>
  <c r="EL75" i="1"/>
  <c r="EL76" i="1"/>
  <c r="EL77" i="1"/>
  <c r="EL78" i="1"/>
  <c r="EL79" i="1"/>
  <c r="EL80" i="1"/>
  <c r="EL81" i="1"/>
  <c r="EL82" i="1"/>
  <c r="EL83" i="1"/>
  <c r="EL84" i="1"/>
  <c r="EL85" i="1"/>
  <c r="EL86" i="1"/>
  <c r="EL87" i="1"/>
  <c r="EL88" i="1"/>
  <c r="EL89" i="1"/>
  <c r="EL90" i="1"/>
  <c r="EL91" i="1"/>
  <c r="EL92" i="1"/>
  <c r="EL93" i="1"/>
  <c r="EL94" i="1"/>
  <c r="EL95" i="1"/>
  <c r="EL96" i="1"/>
  <c r="EL97" i="1"/>
  <c r="EL98" i="1"/>
  <c r="EL99" i="1"/>
  <c r="EL100" i="1"/>
  <c r="EL101" i="1"/>
  <c r="EL102" i="1"/>
  <c r="EL103" i="1"/>
  <c r="EL104" i="1"/>
  <c r="EL105" i="1"/>
  <c r="EL106" i="1"/>
  <c r="EL107" i="1"/>
  <c r="EL108" i="1"/>
  <c r="EL109" i="1"/>
  <c r="EL110" i="1"/>
  <c r="EL111" i="1"/>
  <c r="EL112" i="1"/>
  <c r="EL113" i="1"/>
  <c r="EL114" i="1"/>
  <c r="EL115" i="1"/>
  <c r="EL116" i="1"/>
  <c r="EL117" i="1"/>
  <c r="EL118" i="1"/>
  <c r="EL119" i="1"/>
  <c r="EL120" i="1"/>
  <c r="EL121" i="1"/>
  <c r="EL122" i="1"/>
  <c r="EL123" i="1"/>
  <c r="EL124" i="1"/>
  <c r="EL125" i="1"/>
  <c r="EL126" i="1"/>
  <c r="EL127" i="1"/>
  <c r="EL128" i="1"/>
  <c r="EL129" i="1"/>
  <c r="EL130" i="1"/>
  <c r="EL131" i="1"/>
  <c r="EL132" i="1"/>
  <c r="EL133" i="1"/>
  <c r="EL134" i="1"/>
  <c r="EL135" i="1"/>
  <c r="EL136" i="1"/>
  <c r="EL137" i="1"/>
  <c r="EL138" i="1"/>
  <c r="EL139" i="1"/>
  <c r="EL140" i="1"/>
  <c r="EL141" i="1"/>
  <c r="EL142" i="1"/>
  <c r="EL143" i="1"/>
  <c r="EL144" i="1"/>
  <c r="EK4" i="1"/>
  <c r="EK5" i="1"/>
  <c r="EK6" i="1"/>
  <c r="EK7" i="1"/>
  <c r="EK8" i="1"/>
  <c r="EK9" i="1"/>
  <c r="EK10" i="1"/>
  <c r="EK11" i="1"/>
  <c r="EK12" i="1"/>
  <c r="EK13" i="1"/>
  <c r="EK14" i="1"/>
  <c r="EK15" i="1"/>
  <c r="EK16" i="1"/>
  <c r="EK17" i="1"/>
  <c r="EK18" i="1"/>
  <c r="EK19" i="1"/>
  <c r="EK20" i="1"/>
  <c r="EK21" i="1"/>
  <c r="EK22" i="1"/>
  <c r="EK23" i="1"/>
  <c r="EK24" i="1"/>
  <c r="EK25" i="1"/>
  <c r="EK26" i="1"/>
  <c r="EK27" i="1"/>
  <c r="EK28" i="1"/>
  <c r="EK29" i="1"/>
  <c r="EK30" i="1"/>
  <c r="EK31" i="1"/>
  <c r="EK32" i="1"/>
  <c r="EK33" i="1"/>
  <c r="EK34" i="1"/>
  <c r="EK35" i="1"/>
  <c r="EK36" i="1"/>
  <c r="EK37" i="1"/>
  <c r="EK38" i="1"/>
  <c r="EK39" i="1"/>
  <c r="EK40" i="1"/>
  <c r="EK41" i="1"/>
  <c r="EK42" i="1"/>
  <c r="EK43" i="1"/>
  <c r="EK44" i="1"/>
  <c r="EK45" i="1"/>
  <c r="EK46" i="1"/>
  <c r="EK47" i="1"/>
  <c r="EK48" i="1"/>
  <c r="EK49" i="1"/>
  <c r="EK50" i="1"/>
  <c r="EK51" i="1"/>
  <c r="EK52" i="1"/>
  <c r="EK53" i="1"/>
  <c r="EK54" i="1"/>
  <c r="EK55" i="1"/>
  <c r="EK56" i="1"/>
  <c r="EK57" i="1"/>
  <c r="EK58" i="1"/>
  <c r="EK59" i="1"/>
  <c r="EK60" i="1"/>
  <c r="EK61" i="1"/>
  <c r="EK62" i="1"/>
  <c r="EK63" i="1"/>
  <c r="EK64" i="1"/>
  <c r="EK65" i="1"/>
  <c r="EK66" i="1"/>
  <c r="EK67" i="1"/>
  <c r="EK68" i="1"/>
  <c r="EK69" i="1"/>
  <c r="EK70" i="1"/>
  <c r="EK71" i="1"/>
  <c r="EK72" i="1"/>
  <c r="EK73" i="1"/>
  <c r="EK74" i="1"/>
  <c r="EK75" i="1"/>
  <c r="EK76" i="1"/>
  <c r="EK77" i="1"/>
  <c r="EK78" i="1"/>
  <c r="EK79" i="1"/>
  <c r="EK80" i="1"/>
  <c r="EK81" i="1"/>
  <c r="EK82" i="1"/>
  <c r="EK83" i="1"/>
  <c r="EK84" i="1"/>
  <c r="EK85" i="1"/>
  <c r="EK86" i="1"/>
  <c r="EK87" i="1"/>
  <c r="EK88" i="1"/>
  <c r="EK89" i="1"/>
  <c r="EK90" i="1"/>
  <c r="EK91" i="1"/>
  <c r="EK92" i="1"/>
  <c r="EK93" i="1"/>
  <c r="EK94" i="1"/>
  <c r="EK95" i="1"/>
  <c r="EK96" i="1"/>
  <c r="EK97" i="1"/>
  <c r="EK98" i="1"/>
  <c r="EK99" i="1"/>
  <c r="EK100" i="1"/>
  <c r="EK101" i="1"/>
  <c r="EK102" i="1"/>
  <c r="EK103" i="1"/>
  <c r="EK104" i="1"/>
  <c r="EK105" i="1"/>
  <c r="EK106" i="1"/>
  <c r="EK107" i="1"/>
  <c r="EK108" i="1"/>
  <c r="EK109" i="1"/>
  <c r="EK110" i="1"/>
  <c r="EK111" i="1"/>
  <c r="EK112" i="1"/>
  <c r="EK113" i="1"/>
  <c r="EK114" i="1"/>
  <c r="EK115" i="1"/>
  <c r="EK116" i="1"/>
  <c r="EK117" i="1"/>
  <c r="EK118" i="1"/>
  <c r="EK119" i="1"/>
  <c r="EK120" i="1"/>
  <c r="EK121" i="1"/>
  <c r="EK122" i="1"/>
  <c r="EK123" i="1"/>
  <c r="EK124" i="1"/>
  <c r="EK125" i="1"/>
  <c r="EK126" i="1"/>
  <c r="EK127" i="1"/>
  <c r="EK128" i="1"/>
  <c r="EK129" i="1"/>
  <c r="EK130" i="1"/>
  <c r="EK131" i="1"/>
  <c r="EK132" i="1"/>
  <c r="EK133" i="1"/>
  <c r="EK134" i="1"/>
  <c r="EK135" i="1"/>
  <c r="EK136" i="1"/>
  <c r="EK137" i="1"/>
  <c r="EK138" i="1"/>
  <c r="EK139" i="1"/>
  <c r="EK140" i="1"/>
  <c r="EK141" i="1"/>
  <c r="EK142" i="1"/>
  <c r="EK143" i="1"/>
  <c r="EK144" i="1"/>
  <c r="EJ4" i="1"/>
  <c r="EJ5" i="1"/>
  <c r="EJ6" i="1"/>
  <c r="EJ7" i="1"/>
  <c r="EJ8" i="1"/>
  <c r="EJ9" i="1"/>
  <c r="EJ10" i="1"/>
  <c r="EJ11" i="1"/>
  <c r="EJ12" i="1"/>
  <c r="EJ13" i="1"/>
  <c r="EJ14" i="1"/>
  <c r="EJ15" i="1"/>
  <c r="EJ16" i="1"/>
  <c r="EJ17" i="1"/>
  <c r="EJ18" i="1"/>
  <c r="EJ19" i="1"/>
  <c r="EJ20" i="1"/>
  <c r="EJ21" i="1"/>
  <c r="EJ22" i="1"/>
  <c r="EJ23" i="1"/>
  <c r="EJ24" i="1"/>
  <c r="EJ25" i="1"/>
  <c r="EJ26" i="1"/>
  <c r="EJ27" i="1"/>
  <c r="EJ28" i="1"/>
  <c r="EJ29" i="1"/>
  <c r="EJ30" i="1"/>
  <c r="EJ31" i="1"/>
  <c r="EJ32" i="1"/>
  <c r="EJ33" i="1"/>
  <c r="EJ34" i="1"/>
  <c r="EJ35" i="1"/>
  <c r="EJ36" i="1"/>
  <c r="EJ37" i="1"/>
  <c r="EJ38" i="1"/>
  <c r="EJ39" i="1"/>
  <c r="EJ40" i="1"/>
  <c r="EJ41" i="1"/>
  <c r="EJ42" i="1"/>
  <c r="EJ43" i="1"/>
  <c r="EJ44" i="1"/>
  <c r="EJ45" i="1"/>
  <c r="EJ46" i="1"/>
  <c r="EJ47" i="1"/>
  <c r="EJ48" i="1"/>
  <c r="EJ49" i="1"/>
  <c r="EJ50" i="1"/>
  <c r="EJ51" i="1"/>
  <c r="EJ52" i="1"/>
  <c r="EJ53" i="1"/>
  <c r="EJ54" i="1"/>
  <c r="EJ55" i="1"/>
  <c r="EJ56" i="1"/>
  <c r="EJ57" i="1"/>
  <c r="EJ58" i="1"/>
  <c r="EJ59" i="1"/>
  <c r="EJ60" i="1"/>
  <c r="EJ61" i="1"/>
  <c r="EJ62" i="1"/>
  <c r="EJ63" i="1"/>
  <c r="EJ64" i="1"/>
  <c r="EJ65" i="1"/>
  <c r="EJ66" i="1"/>
  <c r="EJ67" i="1"/>
  <c r="EJ68" i="1"/>
  <c r="EJ69" i="1"/>
  <c r="EJ70" i="1"/>
  <c r="EJ71" i="1"/>
  <c r="EJ72" i="1"/>
  <c r="EJ73" i="1"/>
  <c r="EJ74" i="1"/>
  <c r="EJ75" i="1"/>
  <c r="EJ76" i="1"/>
  <c r="EJ77" i="1"/>
  <c r="EJ78" i="1"/>
  <c r="EJ79" i="1"/>
  <c r="EJ80" i="1"/>
  <c r="EJ81" i="1"/>
  <c r="EJ82" i="1"/>
  <c r="EJ83" i="1"/>
  <c r="EJ84" i="1"/>
  <c r="EJ85" i="1"/>
  <c r="EJ86" i="1"/>
  <c r="EJ87" i="1"/>
  <c r="EJ88" i="1"/>
  <c r="EJ89" i="1"/>
  <c r="EJ90" i="1"/>
  <c r="EJ91" i="1"/>
  <c r="EJ92" i="1"/>
  <c r="EJ93" i="1"/>
  <c r="EJ94" i="1"/>
  <c r="EJ95" i="1"/>
  <c r="EJ96" i="1"/>
  <c r="EJ97" i="1"/>
  <c r="EJ98" i="1"/>
  <c r="EJ99" i="1"/>
  <c r="EJ100" i="1"/>
  <c r="EJ101" i="1"/>
  <c r="EJ102" i="1"/>
  <c r="EJ103" i="1"/>
  <c r="EJ104" i="1"/>
  <c r="EJ105" i="1"/>
  <c r="EJ106" i="1"/>
  <c r="EJ107" i="1"/>
  <c r="EJ108" i="1"/>
  <c r="EJ109" i="1"/>
  <c r="EJ110" i="1"/>
  <c r="EJ111" i="1"/>
  <c r="EJ112" i="1"/>
  <c r="EJ113" i="1"/>
  <c r="EJ114" i="1"/>
  <c r="EJ115" i="1"/>
  <c r="EJ116" i="1"/>
  <c r="EJ117" i="1"/>
  <c r="EJ118" i="1"/>
  <c r="EJ119" i="1"/>
  <c r="EJ120" i="1"/>
  <c r="EJ121" i="1"/>
  <c r="EJ122" i="1"/>
  <c r="EJ123" i="1"/>
  <c r="EJ124" i="1"/>
  <c r="EJ125" i="1"/>
  <c r="EJ126" i="1"/>
  <c r="EJ127" i="1"/>
  <c r="EJ128" i="1"/>
  <c r="EJ129" i="1"/>
  <c r="EJ130" i="1"/>
  <c r="EJ131" i="1"/>
  <c r="EJ132" i="1"/>
  <c r="EJ133" i="1"/>
  <c r="EJ134" i="1"/>
  <c r="EJ135" i="1"/>
  <c r="EJ136" i="1"/>
  <c r="EJ137" i="1"/>
  <c r="EJ138" i="1"/>
  <c r="EJ139" i="1"/>
  <c r="EJ140" i="1"/>
  <c r="EJ141" i="1"/>
  <c r="EJ142" i="1"/>
  <c r="EJ143" i="1"/>
  <c r="EJ144" i="1"/>
  <c r="EI4" i="1"/>
  <c r="EI5" i="1"/>
  <c r="EI6" i="1"/>
  <c r="EI7" i="1"/>
  <c r="EI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29" i="1"/>
  <c r="EI30" i="1"/>
  <c r="EI31" i="1"/>
  <c r="EI32" i="1"/>
  <c r="EI33" i="1"/>
  <c r="EI34" i="1"/>
  <c r="EI35" i="1"/>
  <c r="EI36" i="1"/>
  <c r="EI37" i="1"/>
  <c r="EI38" i="1"/>
  <c r="EI39" i="1"/>
  <c r="EI40" i="1"/>
  <c r="EI41" i="1"/>
  <c r="EI42" i="1"/>
  <c r="EI43" i="1"/>
  <c r="EI44" i="1"/>
  <c r="EI45" i="1"/>
  <c r="EI46" i="1"/>
  <c r="EI47" i="1"/>
  <c r="EI48" i="1"/>
  <c r="EI49" i="1"/>
  <c r="EI50" i="1"/>
  <c r="EI51" i="1"/>
  <c r="EI52" i="1"/>
  <c r="EI53" i="1"/>
  <c r="EI54" i="1"/>
  <c r="EI55" i="1"/>
  <c r="EI56" i="1"/>
  <c r="EI57" i="1"/>
  <c r="EI58" i="1"/>
  <c r="EI59" i="1"/>
  <c r="EI60" i="1"/>
  <c r="EI61" i="1"/>
  <c r="EI62" i="1"/>
  <c r="EI63" i="1"/>
  <c r="EI64" i="1"/>
  <c r="EI65" i="1"/>
  <c r="EI66" i="1"/>
  <c r="EI67" i="1"/>
  <c r="EI68" i="1"/>
  <c r="EI69" i="1"/>
  <c r="EI70" i="1"/>
  <c r="EI71" i="1"/>
  <c r="EI72" i="1"/>
  <c r="EI73" i="1"/>
  <c r="EI74" i="1"/>
  <c r="EI75" i="1"/>
  <c r="EI76" i="1"/>
  <c r="EI77" i="1"/>
  <c r="EI78" i="1"/>
  <c r="EI79" i="1"/>
  <c r="EI80" i="1"/>
  <c r="EI81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0" i="1"/>
  <c r="EI101" i="1"/>
  <c r="EI102" i="1"/>
  <c r="EI103" i="1"/>
  <c r="EI104" i="1"/>
  <c r="EI105" i="1"/>
  <c r="EI106" i="1"/>
  <c r="EI107" i="1"/>
  <c r="EI108" i="1"/>
  <c r="EI109" i="1"/>
  <c r="EI110" i="1"/>
  <c r="EI111" i="1"/>
  <c r="EI112" i="1"/>
  <c r="EI113" i="1"/>
  <c r="EI114" i="1"/>
  <c r="EI115" i="1"/>
  <c r="EI116" i="1"/>
  <c r="EI117" i="1"/>
  <c r="EI118" i="1"/>
  <c r="EI119" i="1"/>
  <c r="EI120" i="1"/>
  <c r="EI121" i="1"/>
  <c r="EI122" i="1"/>
  <c r="EI123" i="1"/>
  <c r="EI124" i="1"/>
  <c r="EI125" i="1"/>
  <c r="EI126" i="1"/>
  <c r="EI127" i="1"/>
  <c r="EI128" i="1"/>
  <c r="EI129" i="1"/>
  <c r="EI130" i="1"/>
  <c r="EI131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H4" i="1"/>
  <c r="EH5" i="1"/>
  <c r="EH6" i="1"/>
  <c r="EH7" i="1"/>
  <c r="EH8" i="1"/>
  <c r="EH9" i="1"/>
  <c r="EH10" i="1"/>
  <c r="EH11" i="1"/>
  <c r="EH12" i="1"/>
  <c r="EH13" i="1"/>
  <c r="EH14" i="1"/>
  <c r="EH15" i="1"/>
  <c r="EH16" i="1"/>
  <c r="EH17" i="1"/>
  <c r="EH18" i="1"/>
  <c r="EH19" i="1"/>
  <c r="EH20" i="1"/>
  <c r="EH21" i="1"/>
  <c r="EH22" i="1"/>
  <c r="EH23" i="1"/>
  <c r="EH24" i="1"/>
  <c r="EH25" i="1"/>
  <c r="EH26" i="1"/>
  <c r="EH27" i="1"/>
  <c r="EH28" i="1"/>
  <c r="EH29" i="1"/>
  <c r="EH30" i="1"/>
  <c r="EH31" i="1"/>
  <c r="EH32" i="1"/>
  <c r="EH33" i="1"/>
  <c r="EH34" i="1"/>
  <c r="EH35" i="1"/>
  <c r="EH36" i="1"/>
  <c r="EH37" i="1"/>
  <c r="EH38" i="1"/>
  <c r="EH39" i="1"/>
  <c r="EH40" i="1"/>
  <c r="EH41" i="1"/>
  <c r="EH42" i="1"/>
  <c r="EH43" i="1"/>
  <c r="EH44" i="1"/>
  <c r="EH45" i="1"/>
  <c r="EH46" i="1"/>
  <c r="EH47" i="1"/>
  <c r="EH48" i="1"/>
  <c r="EH49" i="1"/>
  <c r="EH50" i="1"/>
  <c r="EH51" i="1"/>
  <c r="EH52" i="1"/>
  <c r="EH53" i="1"/>
  <c r="EH54" i="1"/>
  <c r="EH55" i="1"/>
  <c r="EH56" i="1"/>
  <c r="EH57" i="1"/>
  <c r="EH58" i="1"/>
  <c r="EH59" i="1"/>
  <c r="EH60" i="1"/>
  <c r="EH61" i="1"/>
  <c r="EH62" i="1"/>
  <c r="EH63" i="1"/>
  <c r="EH64" i="1"/>
  <c r="EH65" i="1"/>
  <c r="EH66" i="1"/>
  <c r="EH67" i="1"/>
  <c r="EH68" i="1"/>
  <c r="EH69" i="1"/>
  <c r="EH70" i="1"/>
  <c r="EH71" i="1"/>
  <c r="EH72" i="1"/>
  <c r="EH73" i="1"/>
  <c r="EH74" i="1"/>
  <c r="EH75" i="1"/>
  <c r="EH76" i="1"/>
  <c r="EH77" i="1"/>
  <c r="EH78" i="1"/>
  <c r="EH79" i="1"/>
  <c r="EH80" i="1"/>
  <c r="EH81" i="1"/>
  <c r="EH82" i="1"/>
  <c r="EH83" i="1"/>
  <c r="EH84" i="1"/>
  <c r="EH85" i="1"/>
  <c r="EH86" i="1"/>
  <c r="EH87" i="1"/>
  <c r="EH88" i="1"/>
  <c r="EH89" i="1"/>
  <c r="EH90" i="1"/>
  <c r="EH91" i="1"/>
  <c r="EH92" i="1"/>
  <c r="EH93" i="1"/>
  <c r="EH94" i="1"/>
  <c r="EH95" i="1"/>
  <c r="EH96" i="1"/>
  <c r="EH97" i="1"/>
  <c r="EH98" i="1"/>
  <c r="EH99" i="1"/>
  <c r="EH100" i="1"/>
  <c r="EH101" i="1"/>
  <c r="EH102" i="1"/>
  <c r="EH103" i="1"/>
  <c r="EH104" i="1"/>
  <c r="EH105" i="1"/>
  <c r="EH106" i="1"/>
  <c r="EH107" i="1"/>
  <c r="EH108" i="1"/>
  <c r="EH109" i="1"/>
  <c r="EH110" i="1"/>
  <c r="EH111" i="1"/>
  <c r="EH112" i="1"/>
  <c r="EH113" i="1"/>
  <c r="EH114" i="1"/>
  <c r="EH115" i="1"/>
  <c r="EH116" i="1"/>
  <c r="EH117" i="1"/>
  <c r="EH118" i="1"/>
  <c r="EH119" i="1"/>
  <c r="EH120" i="1"/>
  <c r="EH121" i="1"/>
  <c r="EH122" i="1"/>
  <c r="EH123" i="1"/>
  <c r="EH124" i="1"/>
  <c r="EH125" i="1"/>
  <c r="EH126" i="1"/>
  <c r="EH127" i="1"/>
  <c r="EH128" i="1"/>
  <c r="EH129" i="1"/>
  <c r="EH130" i="1"/>
  <c r="EH131" i="1"/>
  <c r="EH132" i="1"/>
  <c r="EH133" i="1"/>
  <c r="EH134" i="1"/>
  <c r="EH135" i="1"/>
  <c r="EH136" i="1"/>
  <c r="EH137" i="1"/>
  <c r="EH138" i="1"/>
  <c r="EH139" i="1"/>
  <c r="EH140" i="1"/>
  <c r="EH141" i="1"/>
  <c r="EH142" i="1"/>
  <c r="EH143" i="1"/>
  <c r="EH144" i="1"/>
  <c r="EG4" i="1"/>
  <c r="EG5" i="1"/>
  <c r="EG6" i="1"/>
  <c r="EG7" i="1"/>
  <c r="EG8" i="1"/>
  <c r="EG9" i="1"/>
  <c r="EG10" i="1"/>
  <c r="EG11" i="1"/>
  <c r="EG12" i="1"/>
  <c r="EG13" i="1"/>
  <c r="EG14" i="1"/>
  <c r="EG15" i="1"/>
  <c r="EG16" i="1"/>
  <c r="EG17" i="1"/>
  <c r="EG18" i="1"/>
  <c r="EG19" i="1"/>
  <c r="EG20" i="1"/>
  <c r="EG21" i="1"/>
  <c r="EG22" i="1"/>
  <c r="EG23" i="1"/>
  <c r="EG24" i="1"/>
  <c r="EG25" i="1"/>
  <c r="EG26" i="1"/>
  <c r="EG27" i="1"/>
  <c r="EG28" i="1"/>
  <c r="EG29" i="1"/>
  <c r="EG30" i="1"/>
  <c r="EG31" i="1"/>
  <c r="EG32" i="1"/>
  <c r="EG33" i="1"/>
  <c r="EG34" i="1"/>
  <c r="EG35" i="1"/>
  <c r="EG36" i="1"/>
  <c r="EG37" i="1"/>
  <c r="EG38" i="1"/>
  <c r="EG39" i="1"/>
  <c r="EG40" i="1"/>
  <c r="EG41" i="1"/>
  <c r="EG42" i="1"/>
  <c r="EG43" i="1"/>
  <c r="EG44" i="1"/>
  <c r="EG45" i="1"/>
  <c r="EG46" i="1"/>
  <c r="EG47" i="1"/>
  <c r="EG48" i="1"/>
  <c r="EG49" i="1"/>
  <c r="EG50" i="1"/>
  <c r="EG51" i="1"/>
  <c r="EG52" i="1"/>
  <c r="EG53" i="1"/>
  <c r="EG54" i="1"/>
  <c r="EG55" i="1"/>
  <c r="EG56" i="1"/>
  <c r="EG57" i="1"/>
  <c r="EG58" i="1"/>
  <c r="EG59" i="1"/>
  <c r="EG60" i="1"/>
  <c r="EG61" i="1"/>
  <c r="EG62" i="1"/>
  <c r="EG63" i="1"/>
  <c r="EG64" i="1"/>
  <c r="EG65" i="1"/>
  <c r="EG66" i="1"/>
  <c r="EG67" i="1"/>
  <c r="EG68" i="1"/>
  <c r="EG69" i="1"/>
  <c r="EG70" i="1"/>
  <c r="EG71" i="1"/>
  <c r="EG72" i="1"/>
  <c r="EG73" i="1"/>
  <c r="EG74" i="1"/>
  <c r="EG75" i="1"/>
  <c r="EG76" i="1"/>
  <c r="EG77" i="1"/>
  <c r="EG78" i="1"/>
  <c r="EG79" i="1"/>
  <c r="EG80" i="1"/>
  <c r="EG81" i="1"/>
  <c r="EG82" i="1"/>
  <c r="EG83" i="1"/>
  <c r="EG84" i="1"/>
  <c r="EG85" i="1"/>
  <c r="EG86" i="1"/>
  <c r="EG87" i="1"/>
  <c r="EG88" i="1"/>
  <c r="EG89" i="1"/>
  <c r="EG90" i="1"/>
  <c r="EG91" i="1"/>
  <c r="EG92" i="1"/>
  <c r="EG93" i="1"/>
  <c r="EG94" i="1"/>
  <c r="EG95" i="1"/>
  <c r="EG96" i="1"/>
  <c r="EG97" i="1"/>
  <c r="EG98" i="1"/>
  <c r="EG99" i="1"/>
  <c r="EG100" i="1"/>
  <c r="EG101" i="1"/>
  <c r="EG102" i="1"/>
  <c r="EG103" i="1"/>
  <c r="EG104" i="1"/>
  <c r="EG105" i="1"/>
  <c r="EG106" i="1"/>
  <c r="EG107" i="1"/>
  <c r="EG108" i="1"/>
  <c r="EG109" i="1"/>
  <c r="EG110" i="1"/>
  <c r="EG111" i="1"/>
  <c r="EG112" i="1"/>
  <c r="EG113" i="1"/>
  <c r="EG114" i="1"/>
  <c r="EG115" i="1"/>
  <c r="EG116" i="1"/>
  <c r="EG117" i="1"/>
  <c r="EG118" i="1"/>
  <c r="EG119" i="1"/>
  <c r="EG120" i="1"/>
  <c r="EG121" i="1"/>
  <c r="EG122" i="1"/>
  <c r="EG123" i="1"/>
  <c r="EG124" i="1"/>
  <c r="EG125" i="1"/>
  <c r="EG126" i="1"/>
  <c r="EG127" i="1"/>
  <c r="EG128" i="1"/>
  <c r="EG129" i="1"/>
  <c r="EG130" i="1"/>
  <c r="EG131" i="1"/>
  <c r="EG132" i="1"/>
  <c r="EG133" i="1"/>
  <c r="EG134" i="1"/>
  <c r="EG135" i="1"/>
  <c r="EG136" i="1"/>
  <c r="EG137" i="1"/>
  <c r="EG138" i="1"/>
  <c r="EG139" i="1"/>
  <c r="EG140" i="1"/>
  <c r="EG141" i="1"/>
  <c r="EG142" i="1"/>
  <c r="EG143" i="1"/>
  <c r="EG144" i="1"/>
  <c r="EF4" i="1"/>
  <c r="EF5" i="1"/>
  <c r="EF6" i="1"/>
  <c r="EF7" i="1"/>
  <c r="EF8" i="1"/>
  <c r="EF9" i="1"/>
  <c r="EF10" i="1"/>
  <c r="EF11" i="1"/>
  <c r="EF12" i="1"/>
  <c r="EF13" i="1"/>
  <c r="EF14" i="1"/>
  <c r="EF15" i="1"/>
  <c r="EF16" i="1"/>
  <c r="EF17" i="1"/>
  <c r="EF18" i="1"/>
  <c r="EF19" i="1"/>
  <c r="EF20" i="1"/>
  <c r="EF21" i="1"/>
  <c r="EF22" i="1"/>
  <c r="EF23" i="1"/>
  <c r="EF24" i="1"/>
  <c r="EF25" i="1"/>
  <c r="EF26" i="1"/>
  <c r="EF27" i="1"/>
  <c r="EF28" i="1"/>
  <c r="EF29" i="1"/>
  <c r="EF30" i="1"/>
  <c r="EF31" i="1"/>
  <c r="EF32" i="1"/>
  <c r="EF33" i="1"/>
  <c r="EF34" i="1"/>
  <c r="EF35" i="1"/>
  <c r="EF36" i="1"/>
  <c r="EF37" i="1"/>
  <c r="EF38" i="1"/>
  <c r="EF39" i="1"/>
  <c r="EF40" i="1"/>
  <c r="EF41" i="1"/>
  <c r="EF42" i="1"/>
  <c r="EF43" i="1"/>
  <c r="EF44" i="1"/>
  <c r="EF45" i="1"/>
  <c r="EF46" i="1"/>
  <c r="EF47" i="1"/>
  <c r="EF48" i="1"/>
  <c r="EF49" i="1"/>
  <c r="EF50" i="1"/>
  <c r="EF51" i="1"/>
  <c r="EF52" i="1"/>
  <c r="EF53" i="1"/>
  <c r="EF54" i="1"/>
  <c r="EF55" i="1"/>
  <c r="EF56" i="1"/>
  <c r="EF57" i="1"/>
  <c r="EF58" i="1"/>
  <c r="EF59" i="1"/>
  <c r="EF60" i="1"/>
  <c r="EF61" i="1"/>
  <c r="EF62" i="1"/>
  <c r="EF63" i="1"/>
  <c r="EF64" i="1"/>
  <c r="EF65" i="1"/>
  <c r="EF66" i="1"/>
  <c r="EF67" i="1"/>
  <c r="EF68" i="1"/>
  <c r="EF69" i="1"/>
  <c r="EF70" i="1"/>
  <c r="EF71" i="1"/>
  <c r="EF72" i="1"/>
  <c r="EF73" i="1"/>
  <c r="EF74" i="1"/>
  <c r="EF75" i="1"/>
  <c r="EF76" i="1"/>
  <c r="EF77" i="1"/>
  <c r="EF78" i="1"/>
  <c r="EF79" i="1"/>
  <c r="EF80" i="1"/>
  <c r="EF81" i="1"/>
  <c r="EF82" i="1"/>
  <c r="EF83" i="1"/>
  <c r="EF84" i="1"/>
  <c r="EF85" i="1"/>
  <c r="EF86" i="1"/>
  <c r="EF87" i="1"/>
  <c r="EF88" i="1"/>
  <c r="EF89" i="1"/>
  <c r="EF90" i="1"/>
  <c r="EF91" i="1"/>
  <c r="EF92" i="1"/>
  <c r="EF93" i="1"/>
  <c r="EF94" i="1"/>
  <c r="EF95" i="1"/>
  <c r="EF96" i="1"/>
  <c r="EF97" i="1"/>
  <c r="EF98" i="1"/>
  <c r="EF99" i="1"/>
  <c r="EF100" i="1"/>
  <c r="EF101" i="1"/>
  <c r="EF102" i="1"/>
  <c r="EF103" i="1"/>
  <c r="EF104" i="1"/>
  <c r="EF105" i="1"/>
  <c r="EF106" i="1"/>
  <c r="EF107" i="1"/>
  <c r="EF108" i="1"/>
  <c r="EF109" i="1"/>
  <c r="EF110" i="1"/>
  <c r="EF111" i="1"/>
  <c r="EF112" i="1"/>
  <c r="EF113" i="1"/>
  <c r="EF114" i="1"/>
  <c r="EF115" i="1"/>
  <c r="EF116" i="1"/>
  <c r="EF117" i="1"/>
  <c r="EF118" i="1"/>
  <c r="EF119" i="1"/>
  <c r="EF120" i="1"/>
  <c r="EF121" i="1"/>
  <c r="EF122" i="1"/>
  <c r="EF123" i="1"/>
  <c r="EF124" i="1"/>
  <c r="EF125" i="1"/>
  <c r="EF126" i="1"/>
  <c r="EF127" i="1"/>
  <c r="EF128" i="1"/>
  <c r="EF129" i="1"/>
  <c r="EF130" i="1"/>
  <c r="EF131" i="1"/>
  <c r="EF132" i="1"/>
  <c r="EF133" i="1"/>
  <c r="EF134" i="1"/>
  <c r="EF135" i="1"/>
  <c r="EF136" i="1"/>
  <c r="EF137" i="1"/>
  <c r="EF138" i="1"/>
  <c r="EF139" i="1"/>
  <c r="EF140" i="1"/>
  <c r="EF141" i="1"/>
  <c r="EF142" i="1"/>
  <c r="EF143" i="1"/>
  <c r="EF144" i="1"/>
  <c r="EE4" i="1"/>
  <c r="EE5" i="1"/>
  <c r="EE6" i="1"/>
  <c r="EE7" i="1"/>
  <c r="EE8" i="1"/>
  <c r="EE9" i="1"/>
  <c r="EE10" i="1"/>
  <c r="EE11" i="1"/>
  <c r="EE12" i="1"/>
  <c r="EE13" i="1"/>
  <c r="EE14" i="1"/>
  <c r="EE15" i="1"/>
  <c r="EE16" i="1"/>
  <c r="EE17" i="1"/>
  <c r="EE18" i="1"/>
  <c r="EE19" i="1"/>
  <c r="EE20" i="1"/>
  <c r="EE21" i="1"/>
  <c r="EE22" i="1"/>
  <c r="EE23" i="1"/>
  <c r="EE24" i="1"/>
  <c r="EE25" i="1"/>
  <c r="EE26" i="1"/>
  <c r="EE27" i="1"/>
  <c r="EE28" i="1"/>
  <c r="EE29" i="1"/>
  <c r="EE30" i="1"/>
  <c r="EE31" i="1"/>
  <c r="EE32" i="1"/>
  <c r="EE33" i="1"/>
  <c r="EE34" i="1"/>
  <c r="EE35" i="1"/>
  <c r="EE36" i="1"/>
  <c r="EE37" i="1"/>
  <c r="EE38" i="1"/>
  <c r="EE39" i="1"/>
  <c r="EE40" i="1"/>
  <c r="EE41" i="1"/>
  <c r="EE42" i="1"/>
  <c r="EE43" i="1"/>
  <c r="EE44" i="1"/>
  <c r="EE45" i="1"/>
  <c r="EE46" i="1"/>
  <c r="EE47" i="1"/>
  <c r="EE48" i="1"/>
  <c r="EE49" i="1"/>
  <c r="EE50" i="1"/>
  <c r="EE51" i="1"/>
  <c r="EE52" i="1"/>
  <c r="EE53" i="1"/>
  <c r="EE54" i="1"/>
  <c r="EE55" i="1"/>
  <c r="EE56" i="1"/>
  <c r="EE57" i="1"/>
  <c r="EE58" i="1"/>
  <c r="EE59" i="1"/>
  <c r="EE60" i="1"/>
  <c r="EE61" i="1"/>
  <c r="EE62" i="1"/>
  <c r="EE63" i="1"/>
  <c r="EE64" i="1"/>
  <c r="EE65" i="1"/>
  <c r="EE66" i="1"/>
  <c r="EE67" i="1"/>
  <c r="EE68" i="1"/>
  <c r="EE69" i="1"/>
  <c r="EE70" i="1"/>
  <c r="EE71" i="1"/>
  <c r="EE72" i="1"/>
  <c r="EE73" i="1"/>
  <c r="EE74" i="1"/>
  <c r="EE75" i="1"/>
  <c r="EE76" i="1"/>
  <c r="EE77" i="1"/>
  <c r="EE78" i="1"/>
  <c r="EE79" i="1"/>
  <c r="EE80" i="1"/>
  <c r="EE81" i="1"/>
  <c r="EE82" i="1"/>
  <c r="EE83" i="1"/>
  <c r="EE84" i="1"/>
  <c r="EE85" i="1"/>
  <c r="EE86" i="1"/>
  <c r="EE87" i="1"/>
  <c r="EE88" i="1"/>
  <c r="EE89" i="1"/>
  <c r="EE90" i="1"/>
  <c r="EE91" i="1"/>
  <c r="EE92" i="1"/>
  <c r="EE93" i="1"/>
  <c r="EE94" i="1"/>
  <c r="EE95" i="1"/>
  <c r="EE96" i="1"/>
  <c r="EE97" i="1"/>
  <c r="EE98" i="1"/>
  <c r="EE99" i="1"/>
  <c r="EE100" i="1"/>
  <c r="EE101" i="1"/>
  <c r="EE102" i="1"/>
  <c r="EE103" i="1"/>
  <c r="EE104" i="1"/>
  <c r="EE105" i="1"/>
  <c r="EE106" i="1"/>
  <c r="EE107" i="1"/>
  <c r="EE108" i="1"/>
  <c r="EE109" i="1"/>
  <c r="EE110" i="1"/>
  <c r="EE111" i="1"/>
  <c r="EE112" i="1"/>
  <c r="EE113" i="1"/>
  <c r="EE114" i="1"/>
  <c r="EE115" i="1"/>
  <c r="EE116" i="1"/>
  <c r="EE117" i="1"/>
  <c r="EE118" i="1"/>
  <c r="EE119" i="1"/>
  <c r="EE120" i="1"/>
  <c r="EE121" i="1"/>
  <c r="EE122" i="1"/>
  <c r="EE123" i="1"/>
  <c r="EE124" i="1"/>
  <c r="EE125" i="1"/>
  <c r="EE126" i="1"/>
  <c r="EE127" i="1"/>
  <c r="EE128" i="1"/>
  <c r="EE129" i="1"/>
  <c r="EE130" i="1"/>
  <c r="EE131" i="1"/>
  <c r="EE132" i="1"/>
  <c r="EE133" i="1"/>
  <c r="EE134" i="1"/>
  <c r="EE135" i="1"/>
  <c r="EE136" i="1"/>
  <c r="EE137" i="1"/>
  <c r="EE138" i="1"/>
  <c r="EE139" i="1"/>
  <c r="EE140" i="1"/>
  <c r="EE141" i="1"/>
  <c r="EE142" i="1"/>
  <c r="EE143" i="1"/>
  <c r="EE144" i="1"/>
  <c r="ED4" i="1"/>
  <c r="ED5" i="1"/>
  <c r="ED6" i="1"/>
  <c r="ED7" i="1"/>
  <c r="ED8" i="1"/>
  <c r="ED9" i="1"/>
  <c r="ED10" i="1"/>
  <c r="ED11" i="1"/>
  <c r="ED12" i="1"/>
  <c r="ED13" i="1"/>
  <c r="ED14" i="1"/>
  <c r="ED15" i="1"/>
  <c r="ED16" i="1"/>
  <c r="ED17" i="1"/>
  <c r="ED18" i="1"/>
  <c r="ED19" i="1"/>
  <c r="ED20" i="1"/>
  <c r="ED21" i="1"/>
  <c r="ED22" i="1"/>
  <c r="ED23" i="1"/>
  <c r="ED24" i="1"/>
  <c r="ED25" i="1"/>
  <c r="ED26" i="1"/>
  <c r="ED27" i="1"/>
  <c r="ED28" i="1"/>
  <c r="ED29" i="1"/>
  <c r="ED30" i="1"/>
  <c r="ED31" i="1"/>
  <c r="ED32" i="1"/>
  <c r="ED33" i="1"/>
  <c r="ED34" i="1"/>
  <c r="ED35" i="1"/>
  <c r="ED36" i="1"/>
  <c r="ED37" i="1"/>
  <c r="ED38" i="1"/>
  <c r="ED39" i="1"/>
  <c r="ED40" i="1"/>
  <c r="ED41" i="1"/>
  <c r="ED42" i="1"/>
  <c r="ED43" i="1"/>
  <c r="ED44" i="1"/>
  <c r="ED45" i="1"/>
  <c r="ED46" i="1"/>
  <c r="ED47" i="1"/>
  <c r="ED48" i="1"/>
  <c r="ED49" i="1"/>
  <c r="ED50" i="1"/>
  <c r="ED51" i="1"/>
  <c r="ED52" i="1"/>
  <c r="ED53" i="1"/>
  <c r="ED54" i="1"/>
  <c r="ED55" i="1"/>
  <c r="ED56" i="1"/>
  <c r="ED57" i="1"/>
  <c r="ED58" i="1"/>
  <c r="ED59" i="1"/>
  <c r="ED60" i="1"/>
  <c r="ED61" i="1"/>
  <c r="ED62" i="1"/>
  <c r="ED63" i="1"/>
  <c r="ED64" i="1"/>
  <c r="ED65" i="1"/>
  <c r="ED66" i="1"/>
  <c r="ED67" i="1"/>
  <c r="ED68" i="1"/>
  <c r="ED69" i="1"/>
  <c r="ED70" i="1"/>
  <c r="ED71" i="1"/>
  <c r="ED72" i="1"/>
  <c r="ED73" i="1"/>
  <c r="ED74" i="1"/>
  <c r="ED75" i="1"/>
  <c r="ED76" i="1"/>
  <c r="ED77" i="1"/>
  <c r="ED78" i="1"/>
  <c r="ED79" i="1"/>
  <c r="ED80" i="1"/>
  <c r="ED81" i="1"/>
  <c r="ED82" i="1"/>
  <c r="ED83" i="1"/>
  <c r="ED84" i="1"/>
  <c r="ED85" i="1"/>
  <c r="ED86" i="1"/>
  <c r="ED87" i="1"/>
  <c r="ED88" i="1"/>
  <c r="ED89" i="1"/>
  <c r="ED90" i="1"/>
  <c r="ED91" i="1"/>
  <c r="ED92" i="1"/>
  <c r="ED93" i="1"/>
  <c r="ED94" i="1"/>
  <c r="ED95" i="1"/>
  <c r="ED96" i="1"/>
  <c r="ED97" i="1"/>
  <c r="ED98" i="1"/>
  <c r="ED99" i="1"/>
  <c r="ED100" i="1"/>
  <c r="ED101" i="1"/>
  <c r="ED102" i="1"/>
  <c r="ED103" i="1"/>
  <c r="ED104" i="1"/>
  <c r="ED105" i="1"/>
  <c r="ED106" i="1"/>
  <c r="ED107" i="1"/>
  <c r="ED108" i="1"/>
  <c r="ED109" i="1"/>
  <c r="ED110" i="1"/>
  <c r="ED111" i="1"/>
  <c r="ED112" i="1"/>
  <c r="ED113" i="1"/>
  <c r="ED114" i="1"/>
  <c r="ED115" i="1"/>
  <c r="ED116" i="1"/>
  <c r="ED117" i="1"/>
  <c r="ED118" i="1"/>
  <c r="ED119" i="1"/>
  <c r="ED120" i="1"/>
  <c r="ED121" i="1"/>
  <c r="ED122" i="1"/>
  <c r="ED123" i="1"/>
  <c r="ED124" i="1"/>
  <c r="ED125" i="1"/>
  <c r="ED126" i="1"/>
  <c r="ED127" i="1"/>
  <c r="ED128" i="1"/>
  <c r="ED129" i="1"/>
  <c r="ED130" i="1"/>
  <c r="ED131" i="1"/>
  <c r="ED132" i="1"/>
  <c r="ED133" i="1"/>
  <c r="ED134" i="1"/>
  <c r="ED135" i="1"/>
  <c r="ED136" i="1"/>
  <c r="ED137" i="1"/>
  <c r="ED138" i="1"/>
  <c r="ED139" i="1"/>
  <c r="ED140" i="1"/>
  <c r="ED141" i="1"/>
  <c r="ED142" i="1"/>
  <c r="ED143" i="1"/>
  <c r="ED144" i="1"/>
  <c r="EC4" i="1"/>
  <c r="EC5" i="1"/>
  <c r="EC6" i="1"/>
  <c r="EC7" i="1"/>
  <c r="EC8" i="1"/>
  <c r="EC9" i="1"/>
  <c r="EC10" i="1"/>
  <c r="EC11" i="1"/>
  <c r="EC12" i="1"/>
  <c r="EC13" i="1"/>
  <c r="EC14" i="1"/>
  <c r="EC15" i="1"/>
  <c r="EC16" i="1"/>
  <c r="EC17" i="1"/>
  <c r="EC18" i="1"/>
  <c r="EC19" i="1"/>
  <c r="EC20" i="1"/>
  <c r="EC21" i="1"/>
  <c r="EC22" i="1"/>
  <c r="EC23" i="1"/>
  <c r="EC24" i="1"/>
  <c r="EC25" i="1"/>
  <c r="EC26" i="1"/>
  <c r="EC27" i="1"/>
  <c r="EC28" i="1"/>
  <c r="EC29" i="1"/>
  <c r="EC30" i="1"/>
  <c r="EC31" i="1"/>
  <c r="EC32" i="1"/>
  <c r="EC33" i="1"/>
  <c r="EC34" i="1"/>
  <c r="EC35" i="1"/>
  <c r="EC36" i="1"/>
  <c r="EC37" i="1"/>
  <c r="EC38" i="1"/>
  <c r="EC39" i="1"/>
  <c r="EC40" i="1"/>
  <c r="EC41" i="1"/>
  <c r="EC42" i="1"/>
  <c r="EC43" i="1"/>
  <c r="EC44" i="1"/>
  <c r="EC45" i="1"/>
  <c r="EC46" i="1"/>
  <c r="EC47" i="1"/>
  <c r="EC48" i="1"/>
  <c r="EC49" i="1"/>
  <c r="EC50" i="1"/>
  <c r="EC51" i="1"/>
  <c r="EC52" i="1"/>
  <c r="EC53" i="1"/>
  <c r="EC54" i="1"/>
  <c r="EC55" i="1"/>
  <c r="EC56" i="1"/>
  <c r="EC57" i="1"/>
  <c r="EC58" i="1"/>
  <c r="EC59" i="1"/>
  <c r="EC60" i="1"/>
  <c r="EC61" i="1"/>
  <c r="EC62" i="1"/>
  <c r="EC63" i="1"/>
  <c r="EC64" i="1"/>
  <c r="EC65" i="1"/>
  <c r="EC66" i="1"/>
  <c r="EC67" i="1"/>
  <c r="EC68" i="1"/>
  <c r="EC69" i="1"/>
  <c r="EC70" i="1"/>
  <c r="EC71" i="1"/>
  <c r="EC72" i="1"/>
  <c r="EC73" i="1"/>
  <c r="EC74" i="1"/>
  <c r="EC75" i="1"/>
  <c r="EC76" i="1"/>
  <c r="EC77" i="1"/>
  <c r="EC78" i="1"/>
  <c r="EC79" i="1"/>
  <c r="EC80" i="1"/>
  <c r="EC81" i="1"/>
  <c r="EC82" i="1"/>
  <c r="EC83" i="1"/>
  <c r="EC84" i="1"/>
  <c r="EC85" i="1"/>
  <c r="EC86" i="1"/>
  <c r="EC87" i="1"/>
  <c r="EC88" i="1"/>
  <c r="EC89" i="1"/>
  <c r="EC90" i="1"/>
  <c r="EC91" i="1"/>
  <c r="EC92" i="1"/>
  <c r="EC93" i="1"/>
  <c r="EC94" i="1"/>
  <c r="EC95" i="1"/>
  <c r="EC96" i="1"/>
  <c r="EC97" i="1"/>
  <c r="EC98" i="1"/>
  <c r="EC99" i="1"/>
  <c r="EC100" i="1"/>
  <c r="EC101" i="1"/>
  <c r="EC102" i="1"/>
  <c r="EC103" i="1"/>
  <c r="EC104" i="1"/>
  <c r="EC105" i="1"/>
  <c r="EC106" i="1"/>
  <c r="EC107" i="1"/>
  <c r="EC108" i="1"/>
  <c r="EC109" i="1"/>
  <c r="EC110" i="1"/>
  <c r="EC111" i="1"/>
  <c r="EC112" i="1"/>
  <c r="EC113" i="1"/>
  <c r="EC114" i="1"/>
  <c r="EC115" i="1"/>
  <c r="EC116" i="1"/>
  <c r="EC117" i="1"/>
  <c r="EC118" i="1"/>
  <c r="EC119" i="1"/>
  <c r="EC120" i="1"/>
  <c r="EC121" i="1"/>
  <c r="EC122" i="1"/>
  <c r="EC123" i="1"/>
  <c r="EC124" i="1"/>
  <c r="EC125" i="1"/>
  <c r="EC126" i="1"/>
  <c r="EC127" i="1"/>
  <c r="EC128" i="1"/>
  <c r="EC129" i="1"/>
  <c r="EC130" i="1"/>
  <c r="EC131" i="1"/>
  <c r="EC132" i="1"/>
  <c r="EC133" i="1"/>
  <c r="EC134" i="1"/>
  <c r="EC135" i="1"/>
  <c r="EC136" i="1"/>
  <c r="EC137" i="1"/>
  <c r="EC138" i="1"/>
  <c r="EC139" i="1"/>
  <c r="EC140" i="1"/>
  <c r="EC141" i="1"/>
  <c r="EC142" i="1"/>
  <c r="EC143" i="1"/>
  <c r="EC144" i="1"/>
  <c r="EB4" i="1"/>
  <c r="EB5" i="1"/>
  <c r="EB6" i="1"/>
  <c r="EB7" i="1"/>
  <c r="EB8" i="1"/>
  <c r="EB9" i="1"/>
  <c r="EB10" i="1"/>
  <c r="EB11" i="1"/>
  <c r="EB12" i="1"/>
  <c r="EB13" i="1"/>
  <c r="EB14" i="1"/>
  <c r="EB15" i="1"/>
  <c r="EB16" i="1"/>
  <c r="EB17" i="1"/>
  <c r="EB18" i="1"/>
  <c r="EB19" i="1"/>
  <c r="EB20" i="1"/>
  <c r="EB21" i="1"/>
  <c r="EB22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EB110" i="1"/>
  <c r="EB111" i="1"/>
  <c r="EB112" i="1"/>
  <c r="EB113" i="1"/>
  <c r="EB114" i="1"/>
  <c r="EB115" i="1"/>
  <c r="EB116" i="1"/>
  <c r="EB117" i="1"/>
  <c r="EB118" i="1"/>
  <c r="EB119" i="1"/>
  <c r="EB120" i="1"/>
  <c r="EB121" i="1"/>
  <c r="EB122" i="1"/>
  <c r="EB123" i="1"/>
  <c r="EB124" i="1"/>
  <c r="EB125" i="1"/>
  <c r="EB126" i="1"/>
  <c r="EB127" i="1"/>
  <c r="EB128" i="1"/>
  <c r="EB129" i="1"/>
  <c r="EB130" i="1"/>
  <c r="EB131" i="1"/>
  <c r="EB132" i="1"/>
  <c r="EB133" i="1"/>
  <c r="EB134" i="1"/>
  <c r="EB135" i="1"/>
  <c r="EB136" i="1"/>
  <c r="EB137" i="1"/>
  <c r="EB138" i="1"/>
  <c r="EB139" i="1"/>
  <c r="EB140" i="1"/>
  <c r="EB141" i="1"/>
  <c r="EB142" i="1"/>
  <c r="EB143" i="1"/>
  <c r="EB144" i="1"/>
  <c r="EA4" i="1"/>
  <c r="EA5" i="1"/>
  <c r="EA6" i="1"/>
  <c r="EA7" i="1"/>
  <c r="EA8" i="1"/>
  <c r="EA9" i="1"/>
  <c r="EA10" i="1"/>
  <c r="EA11" i="1"/>
  <c r="EA12" i="1"/>
  <c r="EA13" i="1"/>
  <c r="EA14" i="1"/>
  <c r="EA15" i="1"/>
  <c r="EA16" i="1"/>
  <c r="EA17" i="1"/>
  <c r="EA18" i="1"/>
  <c r="EA19" i="1"/>
  <c r="EA20" i="1"/>
  <c r="EA21" i="1"/>
  <c r="EA22" i="1"/>
  <c r="EA23" i="1"/>
  <c r="EA24" i="1"/>
  <c r="EA25" i="1"/>
  <c r="EA26" i="1"/>
  <c r="EA27" i="1"/>
  <c r="EA28" i="1"/>
  <c r="EA29" i="1"/>
  <c r="EA30" i="1"/>
  <c r="EA31" i="1"/>
  <c r="EA32" i="1"/>
  <c r="EA33" i="1"/>
  <c r="EA34" i="1"/>
  <c r="EA35" i="1"/>
  <c r="EA36" i="1"/>
  <c r="EA37" i="1"/>
  <c r="EA38" i="1"/>
  <c r="EA39" i="1"/>
  <c r="EA40" i="1"/>
  <c r="EA41" i="1"/>
  <c r="EA42" i="1"/>
  <c r="EA43" i="1"/>
  <c r="EA44" i="1"/>
  <c r="EA45" i="1"/>
  <c r="EA46" i="1"/>
  <c r="EA47" i="1"/>
  <c r="EA48" i="1"/>
  <c r="EA49" i="1"/>
  <c r="EA50" i="1"/>
  <c r="EA51" i="1"/>
  <c r="EA52" i="1"/>
  <c r="EA53" i="1"/>
  <c r="EA54" i="1"/>
  <c r="EA55" i="1"/>
  <c r="EA56" i="1"/>
  <c r="EA57" i="1"/>
  <c r="EA58" i="1"/>
  <c r="EA59" i="1"/>
  <c r="EA60" i="1"/>
  <c r="EA61" i="1"/>
  <c r="EA62" i="1"/>
  <c r="EA63" i="1"/>
  <c r="EA64" i="1"/>
  <c r="EA65" i="1"/>
  <c r="EA66" i="1"/>
  <c r="EA67" i="1"/>
  <c r="EA68" i="1"/>
  <c r="EA69" i="1"/>
  <c r="EA70" i="1"/>
  <c r="EA71" i="1"/>
  <c r="EA72" i="1"/>
  <c r="EA73" i="1"/>
  <c r="EA74" i="1"/>
  <c r="EA75" i="1"/>
  <c r="EA76" i="1"/>
  <c r="EA77" i="1"/>
  <c r="EA78" i="1"/>
  <c r="EA79" i="1"/>
  <c r="EA80" i="1"/>
  <c r="EA81" i="1"/>
  <c r="EA82" i="1"/>
  <c r="EA83" i="1"/>
  <c r="EA84" i="1"/>
  <c r="EA85" i="1"/>
  <c r="EA86" i="1"/>
  <c r="EA87" i="1"/>
  <c r="EA88" i="1"/>
  <c r="EA89" i="1"/>
  <c r="EA90" i="1"/>
  <c r="EA91" i="1"/>
  <c r="EA92" i="1"/>
  <c r="EA93" i="1"/>
  <c r="EA94" i="1"/>
  <c r="EA95" i="1"/>
  <c r="EA96" i="1"/>
  <c r="EA97" i="1"/>
  <c r="EA98" i="1"/>
  <c r="EA99" i="1"/>
  <c r="EA100" i="1"/>
  <c r="EA101" i="1"/>
  <c r="EA102" i="1"/>
  <c r="EA103" i="1"/>
  <c r="EA104" i="1"/>
  <c r="EA105" i="1"/>
  <c r="EA106" i="1"/>
  <c r="EA107" i="1"/>
  <c r="EA108" i="1"/>
  <c r="EA109" i="1"/>
  <c r="EA110" i="1"/>
  <c r="EA111" i="1"/>
  <c r="EA112" i="1"/>
  <c r="EA113" i="1"/>
  <c r="EA114" i="1"/>
  <c r="EA115" i="1"/>
  <c r="EA116" i="1"/>
  <c r="EA117" i="1"/>
  <c r="EA118" i="1"/>
  <c r="EA119" i="1"/>
  <c r="EA120" i="1"/>
  <c r="EA121" i="1"/>
  <c r="EA122" i="1"/>
  <c r="EA123" i="1"/>
  <c r="EA124" i="1"/>
  <c r="EA125" i="1"/>
  <c r="EA126" i="1"/>
  <c r="EA127" i="1"/>
  <c r="EA128" i="1"/>
  <c r="EA129" i="1"/>
  <c r="EA130" i="1"/>
  <c r="EA131" i="1"/>
  <c r="EA132" i="1"/>
  <c r="EA133" i="1"/>
  <c r="EA134" i="1"/>
  <c r="EA135" i="1"/>
  <c r="EA136" i="1"/>
  <c r="EA137" i="1"/>
  <c r="EA138" i="1"/>
  <c r="EA139" i="1"/>
  <c r="EA140" i="1"/>
  <c r="EA141" i="1"/>
  <c r="EA142" i="1"/>
  <c r="EA143" i="1"/>
  <c r="EA144" i="1"/>
  <c r="DZ4" i="1"/>
  <c r="DZ5" i="1"/>
  <c r="DZ6" i="1"/>
  <c r="DZ7" i="1"/>
  <c r="DZ8" i="1"/>
  <c r="DZ9" i="1"/>
  <c r="DZ10" i="1"/>
  <c r="DZ11" i="1"/>
  <c r="DZ12" i="1"/>
  <c r="DZ13" i="1"/>
  <c r="DZ14" i="1"/>
  <c r="DZ15" i="1"/>
  <c r="DZ16" i="1"/>
  <c r="DZ17" i="1"/>
  <c r="DZ18" i="1"/>
  <c r="DZ19" i="1"/>
  <c r="DZ20" i="1"/>
  <c r="DZ21" i="1"/>
  <c r="DZ22" i="1"/>
  <c r="DZ23" i="1"/>
  <c r="DZ24" i="1"/>
  <c r="DZ25" i="1"/>
  <c r="DZ26" i="1"/>
  <c r="DZ27" i="1"/>
  <c r="DZ28" i="1"/>
  <c r="DZ29" i="1"/>
  <c r="DZ30" i="1"/>
  <c r="DZ31" i="1"/>
  <c r="DZ32" i="1"/>
  <c r="DZ33" i="1"/>
  <c r="DZ34" i="1"/>
  <c r="DZ35" i="1"/>
  <c r="DZ36" i="1"/>
  <c r="DZ37" i="1"/>
  <c r="DZ38" i="1"/>
  <c r="DZ39" i="1"/>
  <c r="DZ40" i="1"/>
  <c r="DZ41" i="1"/>
  <c r="DZ42" i="1"/>
  <c r="DZ43" i="1"/>
  <c r="DZ44" i="1"/>
  <c r="DZ45" i="1"/>
  <c r="DZ46" i="1"/>
  <c r="DZ47" i="1"/>
  <c r="DZ48" i="1"/>
  <c r="DZ49" i="1"/>
  <c r="DZ50" i="1"/>
  <c r="DZ51" i="1"/>
  <c r="DZ52" i="1"/>
  <c r="DZ53" i="1"/>
  <c r="DZ54" i="1"/>
  <c r="DZ55" i="1"/>
  <c r="DZ56" i="1"/>
  <c r="DZ57" i="1"/>
  <c r="DZ58" i="1"/>
  <c r="DZ59" i="1"/>
  <c r="DZ60" i="1"/>
  <c r="DZ61" i="1"/>
  <c r="DZ62" i="1"/>
  <c r="DZ63" i="1"/>
  <c r="DZ64" i="1"/>
  <c r="DZ65" i="1"/>
  <c r="DZ66" i="1"/>
  <c r="DZ67" i="1"/>
  <c r="DZ68" i="1"/>
  <c r="DZ69" i="1"/>
  <c r="DZ70" i="1"/>
  <c r="DZ71" i="1"/>
  <c r="DZ72" i="1"/>
  <c r="DZ73" i="1"/>
  <c r="DZ74" i="1"/>
  <c r="DZ75" i="1"/>
  <c r="DZ76" i="1"/>
  <c r="DZ77" i="1"/>
  <c r="DZ78" i="1"/>
  <c r="DZ79" i="1"/>
  <c r="DZ80" i="1"/>
  <c r="DZ81" i="1"/>
  <c r="DZ82" i="1"/>
  <c r="DZ83" i="1"/>
  <c r="DZ84" i="1"/>
  <c r="DZ85" i="1"/>
  <c r="DZ86" i="1"/>
  <c r="DZ87" i="1"/>
  <c r="DZ88" i="1"/>
  <c r="DZ89" i="1"/>
  <c r="DZ90" i="1"/>
  <c r="DZ91" i="1"/>
  <c r="DZ92" i="1"/>
  <c r="DZ93" i="1"/>
  <c r="DZ94" i="1"/>
  <c r="DZ95" i="1"/>
  <c r="DZ96" i="1"/>
  <c r="DZ97" i="1"/>
  <c r="DZ98" i="1"/>
  <c r="DZ99" i="1"/>
  <c r="DZ100" i="1"/>
  <c r="DZ101" i="1"/>
  <c r="DZ102" i="1"/>
  <c r="DZ103" i="1"/>
  <c r="DZ104" i="1"/>
  <c r="DZ105" i="1"/>
  <c r="DZ106" i="1"/>
  <c r="DZ107" i="1"/>
  <c r="DZ108" i="1"/>
  <c r="DZ109" i="1"/>
  <c r="DZ110" i="1"/>
  <c r="DZ111" i="1"/>
  <c r="DZ112" i="1"/>
  <c r="DZ113" i="1"/>
  <c r="DZ114" i="1"/>
  <c r="DZ115" i="1"/>
  <c r="DZ116" i="1"/>
  <c r="DZ117" i="1"/>
  <c r="DZ118" i="1"/>
  <c r="DZ119" i="1"/>
  <c r="DZ120" i="1"/>
  <c r="DZ121" i="1"/>
  <c r="DZ122" i="1"/>
  <c r="DZ123" i="1"/>
  <c r="DZ124" i="1"/>
  <c r="DZ125" i="1"/>
  <c r="DZ126" i="1"/>
  <c r="DZ127" i="1"/>
  <c r="DZ128" i="1"/>
  <c r="DZ129" i="1"/>
  <c r="DZ130" i="1"/>
  <c r="DZ131" i="1"/>
  <c r="DZ132" i="1"/>
  <c r="DZ133" i="1"/>
  <c r="DZ134" i="1"/>
  <c r="DZ135" i="1"/>
  <c r="DZ136" i="1"/>
  <c r="DZ137" i="1"/>
  <c r="DZ138" i="1"/>
  <c r="DZ139" i="1"/>
  <c r="DZ140" i="1"/>
  <c r="DZ141" i="1"/>
  <c r="DZ142" i="1"/>
  <c r="DZ143" i="1"/>
  <c r="DZ144" i="1"/>
  <c r="DY4" i="1"/>
  <c r="DY5" i="1"/>
  <c r="DY6" i="1"/>
  <c r="DY7" i="1"/>
  <c r="DY8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30" i="1"/>
  <c r="DY31" i="1"/>
  <c r="DY32" i="1"/>
  <c r="DY33" i="1"/>
  <c r="DY34" i="1"/>
  <c r="DY35" i="1"/>
  <c r="DY36" i="1"/>
  <c r="DY37" i="1"/>
  <c r="DY38" i="1"/>
  <c r="DY39" i="1"/>
  <c r="DY40" i="1"/>
  <c r="DY41" i="1"/>
  <c r="DY42" i="1"/>
  <c r="DY43" i="1"/>
  <c r="DY44" i="1"/>
  <c r="DY45" i="1"/>
  <c r="DY46" i="1"/>
  <c r="DY47" i="1"/>
  <c r="DY48" i="1"/>
  <c r="DY49" i="1"/>
  <c r="DY50" i="1"/>
  <c r="DY51" i="1"/>
  <c r="DY52" i="1"/>
  <c r="DY53" i="1"/>
  <c r="DY54" i="1"/>
  <c r="DY55" i="1"/>
  <c r="DY56" i="1"/>
  <c r="DY57" i="1"/>
  <c r="DY58" i="1"/>
  <c r="DY59" i="1"/>
  <c r="DY60" i="1"/>
  <c r="DY61" i="1"/>
  <c r="DY62" i="1"/>
  <c r="DY63" i="1"/>
  <c r="DY64" i="1"/>
  <c r="DY65" i="1"/>
  <c r="DY66" i="1"/>
  <c r="DY67" i="1"/>
  <c r="DY68" i="1"/>
  <c r="DY69" i="1"/>
  <c r="DY70" i="1"/>
  <c r="DY71" i="1"/>
  <c r="DY72" i="1"/>
  <c r="DY73" i="1"/>
  <c r="DY74" i="1"/>
  <c r="DY75" i="1"/>
  <c r="DY76" i="1"/>
  <c r="DY77" i="1"/>
  <c r="DY78" i="1"/>
  <c r="DY79" i="1"/>
  <c r="DY80" i="1"/>
  <c r="DY81" i="1"/>
  <c r="DY82" i="1"/>
  <c r="DY83" i="1"/>
  <c r="DY84" i="1"/>
  <c r="DY85" i="1"/>
  <c r="DY86" i="1"/>
  <c r="DY87" i="1"/>
  <c r="DY88" i="1"/>
  <c r="DY89" i="1"/>
  <c r="DY90" i="1"/>
  <c r="DY91" i="1"/>
  <c r="DY92" i="1"/>
  <c r="DY93" i="1"/>
  <c r="DY94" i="1"/>
  <c r="DY95" i="1"/>
  <c r="DY96" i="1"/>
  <c r="DY97" i="1"/>
  <c r="DY98" i="1"/>
  <c r="DY99" i="1"/>
  <c r="DY100" i="1"/>
  <c r="DY101" i="1"/>
  <c r="DY102" i="1"/>
  <c r="DY103" i="1"/>
  <c r="DY104" i="1"/>
  <c r="DY105" i="1"/>
  <c r="DY106" i="1"/>
  <c r="DY107" i="1"/>
  <c r="DY108" i="1"/>
  <c r="DY109" i="1"/>
  <c r="DY110" i="1"/>
  <c r="DY111" i="1"/>
  <c r="DY112" i="1"/>
  <c r="DY113" i="1"/>
  <c r="DY114" i="1"/>
  <c r="DY115" i="1"/>
  <c r="DY116" i="1"/>
  <c r="DY117" i="1"/>
  <c r="DY118" i="1"/>
  <c r="DY119" i="1"/>
  <c r="DY120" i="1"/>
  <c r="DY121" i="1"/>
  <c r="DY122" i="1"/>
  <c r="DY123" i="1"/>
  <c r="DY124" i="1"/>
  <c r="DY125" i="1"/>
  <c r="DY126" i="1"/>
  <c r="DY127" i="1"/>
  <c r="DY128" i="1"/>
  <c r="DY129" i="1"/>
  <c r="DY130" i="1"/>
  <c r="DY131" i="1"/>
  <c r="DY132" i="1"/>
  <c r="DY133" i="1"/>
  <c r="DY134" i="1"/>
  <c r="DY135" i="1"/>
  <c r="DY136" i="1"/>
  <c r="DY137" i="1"/>
  <c r="DY138" i="1"/>
  <c r="DY139" i="1"/>
  <c r="DY140" i="1"/>
  <c r="DY141" i="1"/>
  <c r="DY142" i="1"/>
  <c r="DY143" i="1"/>
  <c r="DY144" i="1"/>
  <c r="DX4" i="1"/>
  <c r="DX5" i="1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0" i="1"/>
  <c r="DX141" i="1"/>
  <c r="DX142" i="1"/>
  <c r="DX143" i="1"/>
  <c r="DX144" i="1"/>
  <c r="DW4" i="1"/>
  <c r="DW5" i="1"/>
  <c r="DW6" i="1"/>
  <c r="DW7" i="1"/>
  <c r="DW8" i="1"/>
  <c r="DW9" i="1"/>
  <c r="DW10" i="1"/>
  <c r="DW11" i="1"/>
  <c r="DW12" i="1"/>
  <c r="DW13" i="1"/>
  <c r="DW14" i="1"/>
  <c r="DW15" i="1"/>
  <c r="DW16" i="1"/>
  <c r="DW17" i="1"/>
  <c r="DW18" i="1"/>
  <c r="DW19" i="1"/>
  <c r="DW20" i="1"/>
  <c r="DW21" i="1"/>
  <c r="DW22" i="1"/>
  <c r="DW23" i="1"/>
  <c r="DW24" i="1"/>
  <c r="DW25" i="1"/>
  <c r="DW26" i="1"/>
  <c r="DW27" i="1"/>
  <c r="DW28" i="1"/>
  <c r="DW29" i="1"/>
  <c r="DW30" i="1"/>
  <c r="DW31" i="1"/>
  <c r="DW32" i="1"/>
  <c r="DW33" i="1"/>
  <c r="DW34" i="1"/>
  <c r="DW35" i="1"/>
  <c r="DW36" i="1"/>
  <c r="DW37" i="1"/>
  <c r="DW38" i="1"/>
  <c r="DW39" i="1"/>
  <c r="DW40" i="1"/>
  <c r="DW41" i="1"/>
  <c r="DW42" i="1"/>
  <c r="DW43" i="1"/>
  <c r="DW44" i="1"/>
  <c r="DW45" i="1"/>
  <c r="DW46" i="1"/>
  <c r="DW47" i="1"/>
  <c r="DW48" i="1"/>
  <c r="DW49" i="1"/>
  <c r="DW50" i="1"/>
  <c r="DW51" i="1"/>
  <c r="DW52" i="1"/>
  <c r="DW53" i="1"/>
  <c r="DW54" i="1"/>
  <c r="DW55" i="1"/>
  <c r="DW56" i="1"/>
  <c r="DW57" i="1"/>
  <c r="DW58" i="1"/>
  <c r="DW59" i="1"/>
  <c r="DW60" i="1"/>
  <c r="DW61" i="1"/>
  <c r="DW62" i="1"/>
  <c r="DW63" i="1"/>
  <c r="DW64" i="1"/>
  <c r="DW65" i="1"/>
  <c r="DW66" i="1"/>
  <c r="DW67" i="1"/>
  <c r="DW68" i="1"/>
  <c r="DW69" i="1"/>
  <c r="DW70" i="1"/>
  <c r="DW71" i="1"/>
  <c r="DW72" i="1"/>
  <c r="DW73" i="1"/>
  <c r="DW74" i="1"/>
  <c r="DW75" i="1"/>
  <c r="DW76" i="1"/>
  <c r="DW77" i="1"/>
  <c r="DW78" i="1"/>
  <c r="DW79" i="1"/>
  <c r="DW80" i="1"/>
  <c r="DW81" i="1"/>
  <c r="DW82" i="1"/>
  <c r="DW83" i="1"/>
  <c r="DW84" i="1"/>
  <c r="DW85" i="1"/>
  <c r="DW86" i="1"/>
  <c r="DW87" i="1"/>
  <c r="DW88" i="1"/>
  <c r="DW89" i="1"/>
  <c r="DW90" i="1"/>
  <c r="DW91" i="1"/>
  <c r="DW92" i="1"/>
  <c r="DW93" i="1"/>
  <c r="DW94" i="1"/>
  <c r="DW95" i="1"/>
  <c r="DW96" i="1"/>
  <c r="DW97" i="1"/>
  <c r="DW98" i="1"/>
  <c r="DW99" i="1"/>
  <c r="DW100" i="1"/>
  <c r="DW101" i="1"/>
  <c r="DW102" i="1"/>
  <c r="DW103" i="1"/>
  <c r="DW104" i="1"/>
  <c r="DW105" i="1"/>
  <c r="DW106" i="1"/>
  <c r="DW107" i="1"/>
  <c r="DW108" i="1"/>
  <c r="DW109" i="1"/>
  <c r="DW110" i="1"/>
  <c r="DW111" i="1"/>
  <c r="DW112" i="1"/>
  <c r="DW113" i="1"/>
  <c r="DW114" i="1"/>
  <c r="DW115" i="1"/>
  <c r="DW116" i="1"/>
  <c r="DW117" i="1"/>
  <c r="DW118" i="1"/>
  <c r="DW119" i="1"/>
  <c r="DW120" i="1"/>
  <c r="DW121" i="1"/>
  <c r="DW122" i="1"/>
  <c r="DW123" i="1"/>
  <c r="DW124" i="1"/>
  <c r="DW125" i="1"/>
  <c r="DW126" i="1"/>
  <c r="DW127" i="1"/>
  <c r="DW128" i="1"/>
  <c r="DW129" i="1"/>
  <c r="DW130" i="1"/>
  <c r="DW131" i="1"/>
  <c r="DW132" i="1"/>
  <c r="DW133" i="1"/>
  <c r="DW134" i="1"/>
  <c r="DW135" i="1"/>
  <c r="DW136" i="1"/>
  <c r="DW137" i="1"/>
  <c r="DW138" i="1"/>
  <c r="DW139" i="1"/>
  <c r="DW140" i="1"/>
  <c r="DW141" i="1"/>
  <c r="DW142" i="1"/>
  <c r="DW143" i="1"/>
  <c r="DW144" i="1"/>
  <c r="DV4" i="1"/>
  <c r="DV5" i="1"/>
  <c r="DV6" i="1"/>
  <c r="DV7" i="1"/>
  <c r="DV8" i="1"/>
  <c r="DV9" i="1"/>
  <c r="DV10" i="1"/>
  <c r="DV11" i="1"/>
  <c r="DV12" i="1"/>
  <c r="DV13" i="1"/>
  <c r="DV14" i="1"/>
  <c r="DV15" i="1"/>
  <c r="DV16" i="1"/>
  <c r="DV17" i="1"/>
  <c r="DV18" i="1"/>
  <c r="DV19" i="1"/>
  <c r="DV20" i="1"/>
  <c r="DV21" i="1"/>
  <c r="DV22" i="1"/>
  <c r="DV23" i="1"/>
  <c r="DV24" i="1"/>
  <c r="DV25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V78" i="1"/>
  <c r="DV79" i="1"/>
  <c r="DV80" i="1"/>
  <c r="DV81" i="1"/>
  <c r="DV82" i="1"/>
  <c r="DV83" i="1"/>
  <c r="DV84" i="1"/>
  <c r="DV85" i="1"/>
  <c r="DV86" i="1"/>
  <c r="DV87" i="1"/>
  <c r="DV88" i="1"/>
  <c r="DV89" i="1"/>
  <c r="DV90" i="1"/>
  <c r="DV91" i="1"/>
  <c r="DV92" i="1"/>
  <c r="DV93" i="1"/>
  <c r="DV94" i="1"/>
  <c r="DV95" i="1"/>
  <c r="DV96" i="1"/>
  <c r="DV97" i="1"/>
  <c r="DV98" i="1"/>
  <c r="DV99" i="1"/>
  <c r="DV100" i="1"/>
  <c r="DV101" i="1"/>
  <c r="DV102" i="1"/>
  <c r="DV103" i="1"/>
  <c r="DV104" i="1"/>
  <c r="DV105" i="1"/>
  <c r="DV106" i="1"/>
  <c r="DV107" i="1"/>
  <c r="DV108" i="1"/>
  <c r="DV109" i="1"/>
  <c r="DV110" i="1"/>
  <c r="DV111" i="1"/>
  <c r="DV112" i="1"/>
  <c r="DV113" i="1"/>
  <c r="DV114" i="1"/>
  <c r="DV115" i="1"/>
  <c r="DV116" i="1"/>
  <c r="DV117" i="1"/>
  <c r="DV118" i="1"/>
  <c r="DV119" i="1"/>
  <c r="DV120" i="1"/>
  <c r="DV121" i="1"/>
  <c r="DV122" i="1"/>
  <c r="DV123" i="1"/>
  <c r="DV124" i="1"/>
  <c r="DV125" i="1"/>
  <c r="DV126" i="1"/>
  <c r="DV127" i="1"/>
  <c r="DV128" i="1"/>
  <c r="DV129" i="1"/>
  <c r="DV130" i="1"/>
  <c r="DV131" i="1"/>
  <c r="DV132" i="1"/>
  <c r="DV133" i="1"/>
  <c r="DV134" i="1"/>
  <c r="DV135" i="1"/>
  <c r="DV136" i="1"/>
  <c r="DV137" i="1"/>
  <c r="DV138" i="1"/>
  <c r="DV139" i="1"/>
  <c r="DV140" i="1"/>
  <c r="DV141" i="1"/>
  <c r="DV142" i="1"/>
  <c r="DV143" i="1"/>
  <c r="DV144" i="1"/>
  <c r="DU4" i="1"/>
  <c r="DU5" i="1"/>
  <c r="DU6" i="1"/>
  <c r="DU7" i="1"/>
  <c r="DU8" i="1"/>
  <c r="DU9" i="1"/>
  <c r="DU10" i="1"/>
  <c r="DU11" i="1"/>
  <c r="DU12" i="1"/>
  <c r="DU13" i="1"/>
  <c r="DU14" i="1"/>
  <c r="DU15" i="1"/>
  <c r="DU16" i="1"/>
  <c r="DU17" i="1"/>
  <c r="DU18" i="1"/>
  <c r="DU19" i="1"/>
  <c r="DU20" i="1"/>
  <c r="DU21" i="1"/>
  <c r="DU22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U78" i="1"/>
  <c r="DU79" i="1"/>
  <c r="DU80" i="1"/>
  <c r="DU81" i="1"/>
  <c r="DU82" i="1"/>
  <c r="DU83" i="1"/>
  <c r="DU84" i="1"/>
  <c r="DU85" i="1"/>
  <c r="DU86" i="1"/>
  <c r="DU87" i="1"/>
  <c r="DU88" i="1"/>
  <c r="DU89" i="1"/>
  <c r="DU90" i="1"/>
  <c r="DU91" i="1"/>
  <c r="DU92" i="1"/>
  <c r="DU93" i="1"/>
  <c r="DU94" i="1"/>
  <c r="DU95" i="1"/>
  <c r="DU96" i="1"/>
  <c r="DU97" i="1"/>
  <c r="DU98" i="1"/>
  <c r="DU99" i="1"/>
  <c r="DU100" i="1"/>
  <c r="DU101" i="1"/>
  <c r="DU102" i="1"/>
  <c r="DU103" i="1"/>
  <c r="DU104" i="1"/>
  <c r="DU105" i="1"/>
  <c r="DU106" i="1"/>
  <c r="DU107" i="1"/>
  <c r="DU108" i="1"/>
  <c r="DU109" i="1"/>
  <c r="DU110" i="1"/>
  <c r="DU111" i="1"/>
  <c r="DU112" i="1"/>
  <c r="DU113" i="1"/>
  <c r="DU114" i="1"/>
  <c r="DU115" i="1"/>
  <c r="DU116" i="1"/>
  <c r="DU117" i="1"/>
  <c r="DU118" i="1"/>
  <c r="DU119" i="1"/>
  <c r="DU120" i="1"/>
  <c r="DU121" i="1"/>
  <c r="DU122" i="1"/>
  <c r="DU123" i="1"/>
  <c r="DU124" i="1"/>
  <c r="DU125" i="1"/>
  <c r="DU126" i="1"/>
  <c r="DU127" i="1"/>
  <c r="DU128" i="1"/>
  <c r="DU129" i="1"/>
  <c r="DU130" i="1"/>
  <c r="DU131" i="1"/>
  <c r="DU132" i="1"/>
  <c r="DU133" i="1"/>
  <c r="DU134" i="1"/>
  <c r="DU135" i="1"/>
  <c r="DU136" i="1"/>
  <c r="DU137" i="1"/>
  <c r="DU138" i="1"/>
  <c r="DU139" i="1"/>
  <c r="DU140" i="1"/>
  <c r="DU141" i="1"/>
  <c r="DU142" i="1"/>
  <c r="DU143" i="1"/>
  <c r="DU144" i="1"/>
  <c r="DT4" i="1"/>
  <c r="DT5" i="1"/>
  <c r="DT6" i="1"/>
  <c r="DT7" i="1"/>
  <c r="DT8" i="1"/>
  <c r="DT9" i="1"/>
  <c r="DT10" i="1"/>
  <c r="DT11" i="1"/>
  <c r="DT12" i="1"/>
  <c r="DT13" i="1"/>
  <c r="DT14" i="1"/>
  <c r="DT15" i="1"/>
  <c r="DT16" i="1"/>
  <c r="DT17" i="1"/>
  <c r="DT18" i="1"/>
  <c r="DT19" i="1"/>
  <c r="DT20" i="1"/>
  <c r="DT21" i="1"/>
  <c r="DT22" i="1"/>
  <c r="DT23" i="1"/>
  <c r="DT24" i="1"/>
  <c r="DT25" i="1"/>
  <c r="DT26" i="1"/>
  <c r="DT27" i="1"/>
  <c r="DT28" i="1"/>
  <c r="DT29" i="1"/>
  <c r="DT30" i="1"/>
  <c r="DT31" i="1"/>
  <c r="DT32" i="1"/>
  <c r="DT33" i="1"/>
  <c r="DT34" i="1"/>
  <c r="DT35" i="1"/>
  <c r="DT36" i="1"/>
  <c r="DT37" i="1"/>
  <c r="DT38" i="1"/>
  <c r="DT39" i="1"/>
  <c r="DT40" i="1"/>
  <c r="DT41" i="1"/>
  <c r="DT42" i="1"/>
  <c r="DT43" i="1"/>
  <c r="DT44" i="1"/>
  <c r="DT45" i="1"/>
  <c r="DT46" i="1"/>
  <c r="DT47" i="1"/>
  <c r="DT48" i="1"/>
  <c r="DT49" i="1"/>
  <c r="DT50" i="1"/>
  <c r="DT51" i="1"/>
  <c r="DT52" i="1"/>
  <c r="DT53" i="1"/>
  <c r="DT54" i="1"/>
  <c r="DT55" i="1"/>
  <c r="DT56" i="1"/>
  <c r="DT57" i="1"/>
  <c r="DT58" i="1"/>
  <c r="DT59" i="1"/>
  <c r="DT60" i="1"/>
  <c r="DT61" i="1"/>
  <c r="DT62" i="1"/>
  <c r="DT63" i="1"/>
  <c r="DT64" i="1"/>
  <c r="DT65" i="1"/>
  <c r="DT66" i="1"/>
  <c r="DT67" i="1"/>
  <c r="DT68" i="1"/>
  <c r="DT69" i="1"/>
  <c r="DT70" i="1"/>
  <c r="DT71" i="1"/>
  <c r="DT72" i="1"/>
  <c r="DT73" i="1"/>
  <c r="DT74" i="1"/>
  <c r="DT75" i="1"/>
  <c r="DT76" i="1"/>
  <c r="DT77" i="1"/>
  <c r="DT78" i="1"/>
  <c r="DT79" i="1"/>
  <c r="DT80" i="1"/>
  <c r="DT81" i="1"/>
  <c r="DT82" i="1"/>
  <c r="DT83" i="1"/>
  <c r="DT84" i="1"/>
  <c r="DT85" i="1"/>
  <c r="DT86" i="1"/>
  <c r="DT87" i="1"/>
  <c r="DT88" i="1"/>
  <c r="DT89" i="1"/>
  <c r="DT90" i="1"/>
  <c r="DT91" i="1"/>
  <c r="DT92" i="1"/>
  <c r="DT93" i="1"/>
  <c r="DT94" i="1"/>
  <c r="DT95" i="1"/>
  <c r="DT96" i="1"/>
  <c r="DT97" i="1"/>
  <c r="DT98" i="1"/>
  <c r="DT99" i="1"/>
  <c r="DT100" i="1"/>
  <c r="DT101" i="1"/>
  <c r="DT102" i="1"/>
  <c r="DT103" i="1"/>
  <c r="DT104" i="1"/>
  <c r="DT105" i="1"/>
  <c r="DT106" i="1"/>
  <c r="DT107" i="1"/>
  <c r="DT108" i="1"/>
  <c r="DT109" i="1"/>
  <c r="DT110" i="1"/>
  <c r="DT111" i="1"/>
  <c r="DT112" i="1"/>
  <c r="DT113" i="1"/>
  <c r="DT114" i="1"/>
  <c r="DT115" i="1"/>
  <c r="DT116" i="1"/>
  <c r="DT117" i="1"/>
  <c r="DT118" i="1"/>
  <c r="DT119" i="1"/>
  <c r="DT120" i="1"/>
  <c r="DT121" i="1"/>
  <c r="DT122" i="1"/>
  <c r="DT123" i="1"/>
  <c r="DT124" i="1"/>
  <c r="DT125" i="1"/>
  <c r="DT126" i="1"/>
  <c r="DT127" i="1"/>
  <c r="DT128" i="1"/>
  <c r="DT129" i="1"/>
  <c r="DT130" i="1"/>
  <c r="DT131" i="1"/>
  <c r="DT132" i="1"/>
  <c r="DT133" i="1"/>
  <c r="DT134" i="1"/>
  <c r="DT135" i="1"/>
  <c r="DT136" i="1"/>
  <c r="DT137" i="1"/>
  <c r="DT138" i="1"/>
  <c r="DT139" i="1"/>
  <c r="DT140" i="1"/>
  <c r="DT141" i="1"/>
  <c r="DT142" i="1"/>
  <c r="DT143" i="1"/>
  <c r="DT144" i="1"/>
  <c r="DS4" i="1"/>
  <c r="DS5" i="1"/>
  <c r="DS6" i="1"/>
  <c r="DS7" i="1"/>
  <c r="DS8" i="1"/>
  <c r="DS9" i="1"/>
  <c r="DS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S78" i="1"/>
  <c r="DS79" i="1"/>
  <c r="DS80" i="1"/>
  <c r="DS81" i="1"/>
  <c r="DS82" i="1"/>
  <c r="DS83" i="1"/>
  <c r="DS84" i="1"/>
  <c r="DS85" i="1"/>
  <c r="DS86" i="1"/>
  <c r="DS87" i="1"/>
  <c r="DS88" i="1"/>
  <c r="DS89" i="1"/>
  <c r="DS90" i="1"/>
  <c r="DS91" i="1"/>
  <c r="DS92" i="1"/>
  <c r="DS93" i="1"/>
  <c r="DS94" i="1"/>
  <c r="DS95" i="1"/>
  <c r="DS96" i="1"/>
  <c r="DS97" i="1"/>
  <c r="DS98" i="1"/>
  <c r="DS99" i="1"/>
  <c r="DS100" i="1"/>
  <c r="DS101" i="1"/>
  <c r="DS102" i="1"/>
  <c r="DS103" i="1"/>
  <c r="DS104" i="1"/>
  <c r="DS105" i="1"/>
  <c r="DS106" i="1"/>
  <c r="DS107" i="1"/>
  <c r="DS108" i="1"/>
  <c r="DS109" i="1"/>
  <c r="DS110" i="1"/>
  <c r="DS111" i="1"/>
  <c r="DS112" i="1"/>
  <c r="DS113" i="1"/>
  <c r="DS114" i="1"/>
  <c r="DS115" i="1"/>
  <c r="DS116" i="1"/>
  <c r="DS117" i="1"/>
  <c r="DS118" i="1"/>
  <c r="DS119" i="1"/>
  <c r="DS120" i="1"/>
  <c r="DS121" i="1"/>
  <c r="DS122" i="1"/>
  <c r="DS123" i="1"/>
  <c r="DS124" i="1"/>
  <c r="DS125" i="1"/>
  <c r="DS126" i="1"/>
  <c r="DS127" i="1"/>
  <c r="DS128" i="1"/>
  <c r="DS129" i="1"/>
  <c r="DS130" i="1"/>
  <c r="DS131" i="1"/>
  <c r="DS132" i="1"/>
  <c r="DS133" i="1"/>
  <c r="DS134" i="1"/>
  <c r="DS135" i="1"/>
  <c r="DS136" i="1"/>
  <c r="DS137" i="1"/>
  <c r="DS138" i="1"/>
  <c r="DS139" i="1"/>
  <c r="DS140" i="1"/>
  <c r="DS141" i="1"/>
  <c r="DS142" i="1"/>
  <c r="DS143" i="1"/>
  <c r="DS144" i="1"/>
  <c r="DR4" i="1"/>
  <c r="DR5" i="1"/>
  <c r="DR6" i="1"/>
  <c r="DR7" i="1"/>
  <c r="DR8" i="1"/>
  <c r="DR9" i="1"/>
  <c r="DR10" i="1"/>
  <c r="DR11" i="1"/>
  <c r="DR12" i="1"/>
  <c r="DR13" i="1"/>
  <c r="DR14" i="1"/>
  <c r="DR15" i="1"/>
  <c r="DR16" i="1"/>
  <c r="DR17" i="1"/>
  <c r="DR18" i="1"/>
  <c r="DR19" i="1"/>
  <c r="DR20" i="1"/>
  <c r="DR21" i="1"/>
  <c r="DR22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7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Q4" i="1"/>
  <c r="DQ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7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P4" i="1"/>
  <c r="DP5" i="1"/>
  <c r="DP6" i="1"/>
  <c r="DP7" i="1"/>
  <c r="DP8" i="1"/>
  <c r="DP9" i="1"/>
  <c r="DP10" i="1"/>
  <c r="DP11" i="1"/>
  <c r="DP12" i="1"/>
  <c r="DP13" i="1"/>
  <c r="DP14" i="1"/>
  <c r="DP15" i="1"/>
  <c r="DP16" i="1"/>
  <c r="DP17" i="1"/>
  <c r="DP18" i="1"/>
  <c r="DP19" i="1"/>
  <c r="DP20" i="1"/>
  <c r="DP21" i="1"/>
  <c r="DP22" i="1"/>
  <c r="DP23" i="1"/>
  <c r="DP24" i="1"/>
  <c r="DP25" i="1"/>
  <c r="DP26" i="1"/>
  <c r="DP27" i="1"/>
  <c r="DP28" i="1"/>
  <c r="DP29" i="1"/>
  <c r="DP30" i="1"/>
  <c r="DP31" i="1"/>
  <c r="DP32" i="1"/>
  <c r="DP33" i="1"/>
  <c r="DP34" i="1"/>
  <c r="DP35" i="1"/>
  <c r="DP36" i="1"/>
  <c r="DP37" i="1"/>
  <c r="DP38" i="1"/>
  <c r="DP39" i="1"/>
  <c r="DP40" i="1"/>
  <c r="DP41" i="1"/>
  <c r="DP42" i="1"/>
  <c r="DP43" i="1"/>
  <c r="DP44" i="1"/>
  <c r="DP45" i="1"/>
  <c r="DP46" i="1"/>
  <c r="DP47" i="1"/>
  <c r="DP48" i="1"/>
  <c r="DP49" i="1"/>
  <c r="DP50" i="1"/>
  <c r="DP51" i="1"/>
  <c r="DP52" i="1"/>
  <c r="DP53" i="1"/>
  <c r="DP54" i="1"/>
  <c r="DP55" i="1"/>
  <c r="DP56" i="1"/>
  <c r="DP57" i="1"/>
  <c r="DP58" i="1"/>
  <c r="DP59" i="1"/>
  <c r="DP60" i="1"/>
  <c r="DP61" i="1"/>
  <c r="DP62" i="1"/>
  <c r="DP63" i="1"/>
  <c r="DP64" i="1"/>
  <c r="DP65" i="1"/>
  <c r="DP66" i="1"/>
  <c r="DP67" i="1"/>
  <c r="DP68" i="1"/>
  <c r="DP69" i="1"/>
  <c r="DP70" i="1"/>
  <c r="DP71" i="1"/>
  <c r="DP72" i="1"/>
  <c r="DP73" i="1"/>
  <c r="DP74" i="1"/>
  <c r="DP75" i="1"/>
  <c r="DP76" i="1"/>
  <c r="DP77" i="1"/>
  <c r="DP78" i="1"/>
  <c r="DP79" i="1"/>
  <c r="DP80" i="1"/>
  <c r="DP81" i="1"/>
  <c r="DP82" i="1"/>
  <c r="DP83" i="1"/>
  <c r="DP84" i="1"/>
  <c r="DP85" i="1"/>
  <c r="DP86" i="1"/>
  <c r="DP87" i="1"/>
  <c r="DP88" i="1"/>
  <c r="DP89" i="1"/>
  <c r="DP90" i="1"/>
  <c r="DP91" i="1"/>
  <c r="DP92" i="1"/>
  <c r="DP93" i="1"/>
  <c r="DP94" i="1"/>
  <c r="DP95" i="1"/>
  <c r="DP96" i="1"/>
  <c r="DP97" i="1"/>
  <c r="DP98" i="1"/>
  <c r="DP99" i="1"/>
  <c r="DP100" i="1"/>
  <c r="DP101" i="1"/>
  <c r="DP102" i="1"/>
  <c r="DP103" i="1"/>
  <c r="DP104" i="1"/>
  <c r="DP105" i="1"/>
  <c r="DP106" i="1"/>
  <c r="DP107" i="1"/>
  <c r="DP108" i="1"/>
  <c r="DP109" i="1"/>
  <c r="DP110" i="1"/>
  <c r="DP111" i="1"/>
  <c r="DP112" i="1"/>
  <c r="DP113" i="1"/>
  <c r="DP114" i="1"/>
  <c r="DP115" i="1"/>
  <c r="DP116" i="1"/>
  <c r="DP117" i="1"/>
  <c r="DP118" i="1"/>
  <c r="DP119" i="1"/>
  <c r="DP120" i="1"/>
  <c r="DP121" i="1"/>
  <c r="DP122" i="1"/>
  <c r="DP123" i="1"/>
  <c r="DP124" i="1"/>
  <c r="DP125" i="1"/>
  <c r="DP126" i="1"/>
  <c r="DP127" i="1"/>
  <c r="DP128" i="1"/>
  <c r="DP129" i="1"/>
  <c r="DP130" i="1"/>
  <c r="DP131" i="1"/>
  <c r="DP132" i="1"/>
  <c r="DP133" i="1"/>
  <c r="DP134" i="1"/>
  <c r="DP135" i="1"/>
  <c r="DP136" i="1"/>
  <c r="DP137" i="1"/>
  <c r="DP138" i="1"/>
  <c r="DP139" i="1"/>
  <c r="DP140" i="1"/>
  <c r="DP141" i="1"/>
  <c r="DP142" i="1"/>
  <c r="DP143" i="1"/>
  <c r="DP144" i="1"/>
  <c r="DO4" i="1"/>
  <c r="DO5" i="1"/>
  <c r="DO6" i="1"/>
  <c r="DO7" i="1"/>
  <c r="DO8" i="1"/>
  <c r="DO9" i="1"/>
  <c r="DO10" i="1"/>
  <c r="DO11" i="1"/>
  <c r="DO12" i="1"/>
  <c r="DO13" i="1"/>
  <c r="DO14" i="1"/>
  <c r="DO15" i="1"/>
  <c r="DO16" i="1"/>
  <c r="DO17" i="1"/>
  <c r="DO18" i="1"/>
  <c r="DO19" i="1"/>
  <c r="DO20" i="1"/>
  <c r="DO21" i="1"/>
  <c r="DO22" i="1"/>
  <c r="DO23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44" i="1"/>
  <c r="DO45" i="1"/>
  <c r="DO46" i="1"/>
  <c r="DO47" i="1"/>
  <c r="DO48" i="1"/>
  <c r="DO49" i="1"/>
  <c r="DO50" i="1"/>
  <c r="DO51" i="1"/>
  <c r="DO52" i="1"/>
  <c r="DO53" i="1"/>
  <c r="DO54" i="1"/>
  <c r="DO55" i="1"/>
  <c r="DO56" i="1"/>
  <c r="DO57" i="1"/>
  <c r="DO58" i="1"/>
  <c r="DO59" i="1"/>
  <c r="DO60" i="1"/>
  <c r="DO61" i="1"/>
  <c r="DO62" i="1"/>
  <c r="DO63" i="1"/>
  <c r="DO64" i="1"/>
  <c r="DO65" i="1"/>
  <c r="DO66" i="1"/>
  <c r="DO67" i="1"/>
  <c r="DO68" i="1"/>
  <c r="DO69" i="1"/>
  <c r="DO70" i="1"/>
  <c r="DO71" i="1"/>
  <c r="DO72" i="1"/>
  <c r="DO73" i="1"/>
  <c r="DO74" i="1"/>
  <c r="DO75" i="1"/>
  <c r="DO76" i="1"/>
  <c r="DO77" i="1"/>
  <c r="DO78" i="1"/>
  <c r="DO79" i="1"/>
  <c r="DO80" i="1"/>
  <c r="DO81" i="1"/>
  <c r="DO82" i="1"/>
  <c r="DO83" i="1"/>
  <c r="DO84" i="1"/>
  <c r="DO85" i="1"/>
  <c r="DO86" i="1"/>
  <c r="DO87" i="1"/>
  <c r="DO88" i="1"/>
  <c r="DO89" i="1"/>
  <c r="DO90" i="1"/>
  <c r="DO91" i="1"/>
  <c r="DO92" i="1"/>
  <c r="DO93" i="1"/>
  <c r="DO94" i="1"/>
  <c r="DO95" i="1"/>
  <c r="DO96" i="1"/>
  <c r="DO97" i="1"/>
  <c r="DO98" i="1"/>
  <c r="DO99" i="1"/>
  <c r="DO100" i="1"/>
  <c r="DO101" i="1"/>
  <c r="DO102" i="1"/>
  <c r="DO103" i="1"/>
  <c r="DO104" i="1"/>
  <c r="DO105" i="1"/>
  <c r="DO106" i="1"/>
  <c r="DO107" i="1"/>
  <c r="DO108" i="1"/>
  <c r="DO109" i="1"/>
  <c r="DO110" i="1"/>
  <c r="DO111" i="1"/>
  <c r="DO112" i="1"/>
  <c r="DO113" i="1"/>
  <c r="DO114" i="1"/>
  <c r="DO115" i="1"/>
  <c r="DO116" i="1"/>
  <c r="DO117" i="1"/>
  <c r="DO118" i="1"/>
  <c r="DO119" i="1"/>
  <c r="DO120" i="1"/>
  <c r="DO121" i="1"/>
  <c r="DO122" i="1"/>
  <c r="DO123" i="1"/>
  <c r="DO124" i="1"/>
  <c r="DO125" i="1"/>
  <c r="DO126" i="1"/>
  <c r="DO127" i="1"/>
  <c r="DO128" i="1"/>
  <c r="DO129" i="1"/>
  <c r="DO130" i="1"/>
  <c r="DO131" i="1"/>
  <c r="DO132" i="1"/>
  <c r="DO133" i="1"/>
  <c r="DO134" i="1"/>
  <c r="DO135" i="1"/>
  <c r="DO136" i="1"/>
  <c r="DO137" i="1"/>
  <c r="DO138" i="1"/>
  <c r="DO139" i="1"/>
  <c r="DO140" i="1"/>
  <c r="DO141" i="1"/>
  <c r="DO142" i="1"/>
  <c r="DO143" i="1"/>
  <c r="DO144" i="1"/>
  <c r="DN4" i="1"/>
  <c r="DN5" i="1"/>
  <c r="DN6" i="1"/>
  <c r="DN7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106" i="1"/>
  <c r="DN107" i="1"/>
  <c r="DN108" i="1"/>
  <c r="DN109" i="1"/>
  <c r="DN110" i="1"/>
  <c r="DN111" i="1"/>
  <c r="DN112" i="1"/>
  <c r="DN113" i="1"/>
  <c r="DN114" i="1"/>
  <c r="DN115" i="1"/>
  <c r="DN116" i="1"/>
  <c r="DN117" i="1"/>
  <c r="DN118" i="1"/>
  <c r="DN119" i="1"/>
  <c r="DN120" i="1"/>
  <c r="DN121" i="1"/>
  <c r="DN122" i="1"/>
  <c r="DN123" i="1"/>
  <c r="DN124" i="1"/>
  <c r="DN125" i="1"/>
  <c r="DN126" i="1"/>
  <c r="DN127" i="1"/>
  <c r="DN128" i="1"/>
  <c r="DN129" i="1"/>
  <c r="DN130" i="1"/>
  <c r="DN131" i="1"/>
  <c r="DN132" i="1"/>
  <c r="DN133" i="1"/>
  <c r="DN134" i="1"/>
  <c r="DN135" i="1"/>
  <c r="DN136" i="1"/>
  <c r="DN137" i="1"/>
  <c r="DN138" i="1"/>
  <c r="DN139" i="1"/>
  <c r="DN140" i="1"/>
  <c r="DN141" i="1"/>
  <c r="DN142" i="1"/>
  <c r="DN143" i="1"/>
  <c r="DN144" i="1"/>
  <c r="DM4" i="1"/>
  <c r="DM5" i="1"/>
  <c r="DM6" i="1"/>
  <c r="DM7" i="1"/>
  <c r="DM8" i="1"/>
  <c r="DM9" i="1"/>
  <c r="DM10" i="1"/>
  <c r="DM11" i="1"/>
  <c r="DM12" i="1"/>
  <c r="DM13" i="1"/>
  <c r="DM14" i="1"/>
  <c r="DM15" i="1"/>
  <c r="DM16" i="1"/>
  <c r="DM17" i="1"/>
  <c r="DM18" i="1"/>
  <c r="DM19" i="1"/>
  <c r="DM20" i="1"/>
  <c r="DM21" i="1"/>
  <c r="DM22" i="1"/>
  <c r="DM23" i="1"/>
  <c r="DM24" i="1"/>
  <c r="DM25" i="1"/>
  <c r="DM26" i="1"/>
  <c r="DM27" i="1"/>
  <c r="DM28" i="1"/>
  <c r="DM29" i="1"/>
  <c r="DM30" i="1"/>
  <c r="DM31" i="1"/>
  <c r="DM32" i="1"/>
  <c r="DM33" i="1"/>
  <c r="DM34" i="1"/>
  <c r="DM35" i="1"/>
  <c r="DM36" i="1"/>
  <c r="DM37" i="1"/>
  <c r="DM38" i="1"/>
  <c r="DM39" i="1"/>
  <c r="DM40" i="1"/>
  <c r="DM41" i="1"/>
  <c r="DM42" i="1"/>
  <c r="DM43" i="1"/>
  <c r="DM44" i="1"/>
  <c r="DM45" i="1"/>
  <c r="DM46" i="1"/>
  <c r="DM47" i="1"/>
  <c r="DM48" i="1"/>
  <c r="DM49" i="1"/>
  <c r="DM50" i="1"/>
  <c r="DM51" i="1"/>
  <c r="DM52" i="1"/>
  <c r="DM53" i="1"/>
  <c r="DM54" i="1"/>
  <c r="DM55" i="1"/>
  <c r="DM56" i="1"/>
  <c r="DM57" i="1"/>
  <c r="DM58" i="1"/>
  <c r="DM59" i="1"/>
  <c r="DM60" i="1"/>
  <c r="DM61" i="1"/>
  <c r="DM62" i="1"/>
  <c r="DM63" i="1"/>
  <c r="DM64" i="1"/>
  <c r="DM65" i="1"/>
  <c r="DM66" i="1"/>
  <c r="DM67" i="1"/>
  <c r="DM68" i="1"/>
  <c r="DM69" i="1"/>
  <c r="DM70" i="1"/>
  <c r="DM71" i="1"/>
  <c r="DM72" i="1"/>
  <c r="DM73" i="1"/>
  <c r="DM74" i="1"/>
  <c r="DM75" i="1"/>
  <c r="DM76" i="1"/>
  <c r="DM77" i="1"/>
  <c r="DM78" i="1"/>
  <c r="DM79" i="1"/>
  <c r="DM80" i="1"/>
  <c r="DM81" i="1"/>
  <c r="DM82" i="1"/>
  <c r="DM83" i="1"/>
  <c r="DM84" i="1"/>
  <c r="DM85" i="1"/>
  <c r="DM86" i="1"/>
  <c r="DM87" i="1"/>
  <c r="DM88" i="1"/>
  <c r="DM89" i="1"/>
  <c r="DM90" i="1"/>
  <c r="DM91" i="1"/>
  <c r="DM92" i="1"/>
  <c r="DM93" i="1"/>
  <c r="DM94" i="1"/>
  <c r="DM95" i="1"/>
  <c r="DM96" i="1"/>
  <c r="DM97" i="1"/>
  <c r="DM98" i="1"/>
  <c r="DM99" i="1"/>
  <c r="DM100" i="1"/>
  <c r="DM101" i="1"/>
  <c r="DM102" i="1"/>
  <c r="DM103" i="1"/>
  <c r="DM104" i="1"/>
  <c r="DM105" i="1"/>
  <c r="DM106" i="1"/>
  <c r="DM107" i="1"/>
  <c r="DM108" i="1"/>
  <c r="DM109" i="1"/>
  <c r="DM110" i="1"/>
  <c r="DM111" i="1"/>
  <c r="DM112" i="1"/>
  <c r="DM113" i="1"/>
  <c r="DM114" i="1"/>
  <c r="DM115" i="1"/>
  <c r="DM116" i="1"/>
  <c r="DM117" i="1"/>
  <c r="DM118" i="1"/>
  <c r="DM119" i="1"/>
  <c r="DM120" i="1"/>
  <c r="DM121" i="1"/>
  <c r="DM122" i="1"/>
  <c r="DM123" i="1"/>
  <c r="DM124" i="1"/>
  <c r="DM125" i="1"/>
  <c r="DM126" i="1"/>
  <c r="DM127" i="1"/>
  <c r="DM128" i="1"/>
  <c r="DM129" i="1"/>
  <c r="DM130" i="1"/>
  <c r="DM131" i="1"/>
  <c r="DM132" i="1"/>
  <c r="DM133" i="1"/>
  <c r="DM134" i="1"/>
  <c r="DM135" i="1"/>
  <c r="DM136" i="1"/>
  <c r="DM137" i="1"/>
  <c r="DM138" i="1"/>
  <c r="DM139" i="1"/>
  <c r="DM140" i="1"/>
  <c r="DM141" i="1"/>
  <c r="DM142" i="1"/>
  <c r="DM143" i="1"/>
  <c r="DM144" i="1"/>
  <c r="DL4" i="1"/>
  <c r="DL5" i="1"/>
  <c r="DL6" i="1"/>
  <c r="DL7" i="1"/>
  <c r="DL8" i="1"/>
  <c r="DL9" i="1"/>
  <c r="DL10" i="1"/>
  <c r="DL11" i="1"/>
  <c r="DL12" i="1"/>
  <c r="DL13" i="1"/>
  <c r="DL14" i="1"/>
  <c r="DL15" i="1"/>
  <c r="DL16" i="1"/>
  <c r="DL17" i="1"/>
  <c r="DL18" i="1"/>
  <c r="DL19" i="1"/>
  <c r="DL20" i="1"/>
  <c r="DL21" i="1"/>
  <c r="DL22" i="1"/>
  <c r="DL23" i="1"/>
  <c r="DL24" i="1"/>
  <c r="DL25" i="1"/>
  <c r="DL26" i="1"/>
  <c r="DL27" i="1"/>
  <c r="DL28" i="1"/>
  <c r="DL29" i="1"/>
  <c r="DL30" i="1"/>
  <c r="DL31" i="1"/>
  <c r="DL32" i="1"/>
  <c r="DL33" i="1"/>
  <c r="DL34" i="1"/>
  <c r="DL35" i="1"/>
  <c r="DL36" i="1"/>
  <c r="DL37" i="1"/>
  <c r="DL38" i="1"/>
  <c r="DL39" i="1"/>
  <c r="DL40" i="1"/>
  <c r="DL41" i="1"/>
  <c r="DL42" i="1"/>
  <c r="DL43" i="1"/>
  <c r="DL44" i="1"/>
  <c r="DL45" i="1"/>
  <c r="DL46" i="1"/>
  <c r="DL47" i="1"/>
  <c r="DL48" i="1"/>
  <c r="DL49" i="1"/>
  <c r="DL50" i="1"/>
  <c r="DL51" i="1"/>
  <c r="DL52" i="1"/>
  <c r="DL53" i="1"/>
  <c r="DL54" i="1"/>
  <c r="DL55" i="1"/>
  <c r="DL56" i="1"/>
  <c r="DL57" i="1"/>
  <c r="DL58" i="1"/>
  <c r="DL59" i="1"/>
  <c r="DL60" i="1"/>
  <c r="DL61" i="1"/>
  <c r="DL62" i="1"/>
  <c r="DL63" i="1"/>
  <c r="DL64" i="1"/>
  <c r="DL65" i="1"/>
  <c r="DL66" i="1"/>
  <c r="DL67" i="1"/>
  <c r="DL68" i="1"/>
  <c r="DL69" i="1"/>
  <c r="DL70" i="1"/>
  <c r="DL71" i="1"/>
  <c r="DL72" i="1"/>
  <c r="DL73" i="1"/>
  <c r="DL74" i="1"/>
  <c r="DL75" i="1"/>
  <c r="DL76" i="1"/>
  <c r="DL77" i="1"/>
  <c r="DL78" i="1"/>
  <c r="DL79" i="1"/>
  <c r="DL80" i="1"/>
  <c r="DL81" i="1"/>
  <c r="DL82" i="1"/>
  <c r="DL83" i="1"/>
  <c r="DL84" i="1"/>
  <c r="DL85" i="1"/>
  <c r="DL86" i="1"/>
  <c r="DL87" i="1"/>
  <c r="DL88" i="1"/>
  <c r="DL89" i="1"/>
  <c r="DL90" i="1"/>
  <c r="DL91" i="1"/>
  <c r="DL92" i="1"/>
  <c r="DL93" i="1"/>
  <c r="DL94" i="1"/>
  <c r="DL95" i="1"/>
  <c r="DL96" i="1"/>
  <c r="DL97" i="1"/>
  <c r="DL98" i="1"/>
  <c r="DL99" i="1"/>
  <c r="DL100" i="1"/>
  <c r="DL101" i="1"/>
  <c r="DL102" i="1"/>
  <c r="DL103" i="1"/>
  <c r="DL104" i="1"/>
  <c r="DL105" i="1"/>
  <c r="DL106" i="1"/>
  <c r="DL107" i="1"/>
  <c r="DL108" i="1"/>
  <c r="DL109" i="1"/>
  <c r="DL110" i="1"/>
  <c r="DL111" i="1"/>
  <c r="DL112" i="1"/>
  <c r="DL113" i="1"/>
  <c r="DL114" i="1"/>
  <c r="DL115" i="1"/>
  <c r="DL116" i="1"/>
  <c r="DL117" i="1"/>
  <c r="DL118" i="1"/>
  <c r="DL119" i="1"/>
  <c r="DL120" i="1"/>
  <c r="DL121" i="1"/>
  <c r="DL122" i="1"/>
  <c r="DL123" i="1"/>
  <c r="DL124" i="1"/>
  <c r="DL125" i="1"/>
  <c r="DL126" i="1"/>
  <c r="DL127" i="1"/>
  <c r="DL128" i="1"/>
  <c r="DL129" i="1"/>
  <c r="DL130" i="1"/>
  <c r="DL131" i="1"/>
  <c r="DL132" i="1"/>
  <c r="DL133" i="1"/>
  <c r="DL134" i="1"/>
  <c r="DL135" i="1"/>
  <c r="DL136" i="1"/>
  <c r="DL137" i="1"/>
  <c r="DL138" i="1"/>
  <c r="DL139" i="1"/>
  <c r="DL140" i="1"/>
  <c r="DL141" i="1"/>
  <c r="DL142" i="1"/>
  <c r="DL143" i="1"/>
  <c r="DL144" i="1"/>
  <c r="DK4" i="1"/>
  <c r="DK5" i="1"/>
  <c r="DK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K78" i="1"/>
  <c r="DK79" i="1"/>
  <c r="DK80" i="1"/>
  <c r="DK81" i="1"/>
  <c r="DK82" i="1"/>
  <c r="DK83" i="1"/>
  <c r="DK84" i="1"/>
  <c r="DK85" i="1"/>
  <c r="DK86" i="1"/>
  <c r="DK87" i="1"/>
  <c r="DK88" i="1"/>
  <c r="DK89" i="1"/>
  <c r="DK90" i="1"/>
  <c r="DK91" i="1"/>
  <c r="DK92" i="1"/>
  <c r="DK93" i="1"/>
  <c r="DK94" i="1"/>
  <c r="DK95" i="1"/>
  <c r="DK96" i="1"/>
  <c r="DK97" i="1"/>
  <c r="DK98" i="1"/>
  <c r="DK99" i="1"/>
  <c r="DK100" i="1"/>
  <c r="DK101" i="1"/>
  <c r="DK102" i="1"/>
  <c r="DK103" i="1"/>
  <c r="DK104" i="1"/>
  <c r="DK105" i="1"/>
  <c r="DK106" i="1"/>
  <c r="DK107" i="1"/>
  <c r="DK108" i="1"/>
  <c r="DK109" i="1"/>
  <c r="DK110" i="1"/>
  <c r="DK111" i="1"/>
  <c r="DK112" i="1"/>
  <c r="DK113" i="1"/>
  <c r="DK114" i="1"/>
  <c r="DK115" i="1"/>
  <c r="DK116" i="1"/>
  <c r="DK117" i="1"/>
  <c r="DK118" i="1"/>
  <c r="DK119" i="1"/>
  <c r="DK120" i="1"/>
  <c r="DK121" i="1"/>
  <c r="DK122" i="1"/>
  <c r="DK123" i="1"/>
  <c r="DK124" i="1"/>
  <c r="DK125" i="1"/>
  <c r="DK126" i="1"/>
  <c r="DK127" i="1"/>
  <c r="DK128" i="1"/>
  <c r="DK129" i="1"/>
  <c r="DK130" i="1"/>
  <c r="DK131" i="1"/>
  <c r="DK132" i="1"/>
  <c r="DK133" i="1"/>
  <c r="DK134" i="1"/>
  <c r="DK135" i="1"/>
  <c r="DK136" i="1"/>
  <c r="DK137" i="1"/>
  <c r="DK138" i="1"/>
  <c r="DK139" i="1"/>
  <c r="DK140" i="1"/>
  <c r="DK141" i="1"/>
  <c r="DK142" i="1"/>
  <c r="DK143" i="1"/>
  <c r="DK144" i="1"/>
  <c r="DJ4" i="1"/>
  <c r="DJ5" i="1"/>
  <c r="DJ6" i="1"/>
  <c r="DJ7" i="1"/>
  <c r="DJ8" i="1"/>
  <c r="DJ9" i="1"/>
  <c r="DJ10" i="1"/>
  <c r="DJ11" i="1"/>
  <c r="DJ12" i="1"/>
  <c r="DJ13" i="1"/>
  <c r="DJ14" i="1"/>
  <c r="DJ15" i="1"/>
  <c r="DJ16" i="1"/>
  <c r="DJ17" i="1"/>
  <c r="DJ18" i="1"/>
  <c r="DJ19" i="1"/>
  <c r="DJ20" i="1"/>
  <c r="DJ21" i="1"/>
  <c r="DJ22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J78" i="1"/>
  <c r="DJ79" i="1"/>
  <c r="DJ80" i="1"/>
  <c r="DJ81" i="1"/>
  <c r="DJ82" i="1"/>
  <c r="DJ83" i="1"/>
  <c r="DJ84" i="1"/>
  <c r="DJ85" i="1"/>
  <c r="DJ86" i="1"/>
  <c r="DJ87" i="1"/>
  <c r="DJ88" i="1"/>
  <c r="DJ89" i="1"/>
  <c r="DJ90" i="1"/>
  <c r="DJ91" i="1"/>
  <c r="DJ92" i="1"/>
  <c r="DJ93" i="1"/>
  <c r="DJ94" i="1"/>
  <c r="DJ95" i="1"/>
  <c r="DJ96" i="1"/>
  <c r="DJ97" i="1"/>
  <c r="DJ98" i="1"/>
  <c r="DJ99" i="1"/>
  <c r="DJ100" i="1"/>
  <c r="DJ101" i="1"/>
  <c r="DJ102" i="1"/>
  <c r="DJ103" i="1"/>
  <c r="DJ104" i="1"/>
  <c r="DJ105" i="1"/>
  <c r="DJ106" i="1"/>
  <c r="DJ107" i="1"/>
  <c r="DJ108" i="1"/>
  <c r="DJ109" i="1"/>
  <c r="DJ110" i="1"/>
  <c r="DJ111" i="1"/>
  <c r="DJ112" i="1"/>
  <c r="DJ113" i="1"/>
  <c r="DJ114" i="1"/>
  <c r="DJ115" i="1"/>
  <c r="DJ116" i="1"/>
  <c r="DJ117" i="1"/>
  <c r="DJ118" i="1"/>
  <c r="DJ119" i="1"/>
  <c r="DJ120" i="1"/>
  <c r="DJ121" i="1"/>
  <c r="DJ122" i="1"/>
  <c r="DJ123" i="1"/>
  <c r="DJ124" i="1"/>
  <c r="DJ125" i="1"/>
  <c r="DJ126" i="1"/>
  <c r="DJ127" i="1"/>
  <c r="DJ128" i="1"/>
  <c r="DJ129" i="1"/>
  <c r="DJ130" i="1"/>
  <c r="DJ131" i="1"/>
  <c r="DJ132" i="1"/>
  <c r="DJ133" i="1"/>
  <c r="DJ134" i="1"/>
  <c r="DJ135" i="1"/>
  <c r="DJ136" i="1"/>
  <c r="DJ137" i="1"/>
  <c r="DJ138" i="1"/>
  <c r="DJ139" i="1"/>
  <c r="DJ140" i="1"/>
  <c r="DJ141" i="1"/>
  <c r="DJ142" i="1"/>
  <c r="DJ143" i="1"/>
  <c r="DJ144" i="1"/>
  <c r="DI4" i="1"/>
  <c r="DI5" i="1"/>
  <c r="DI6" i="1"/>
  <c r="DI7" i="1"/>
  <c r="DI8" i="1"/>
  <c r="DI9" i="1"/>
  <c r="DI10" i="1"/>
  <c r="DI11" i="1"/>
  <c r="DI12" i="1"/>
  <c r="DI13" i="1"/>
  <c r="DI14" i="1"/>
  <c r="DI15" i="1"/>
  <c r="DI16" i="1"/>
  <c r="DI17" i="1"/>
  <c r="DI18" i="1"/>
  <c r="DI19" i="1"/>
  <c r="DI20" i="1"/>
  <c r="DI21" i="1"/>
  <c r="DI22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I78" i="1"/>
  <c r="DI79" i="1"/>
  <c r="DI80" i="1"/>
  <c r="DI81" i="1"/>
  <c r="DI82" i="1"/>
  <c r="DI83" i="1"/>
  <c r="DI84" i="1"/>
  <c r="DI85" i="1"/>
  <c r="DI86" i="1"/>
  <c r="DI87" i="1"/>
  <c r="DI88" i="1"/>
  <c r="DI89" i="1"/>
  <c r="DI90" i="1"/>
  <c r="DI91" i="1"/>
  <c r="DI92" i="1"/>
  <c r="DI93" i="1"/>
  <c r="DI94" i="1"/>
  <c r="DI95" i="1"/>
  <c r="DI96" i="1"/>
  <c r="DI97" i="1"/>
  <c r="DI98" i="1"/>
  <c r="DI99" i="1"/>
  <c r="DI100" i="1"/>
  <c r="DI101" i="1"/>
  <c r="DI102" i="1"/>
  <c r="DI103" i="1"/>
  <c r="DI104" i="1"/>
  <c r="DI105" i="1"/>
  <c r="DI106" i="1"/>
  <c r="DI107" i="1"/>
  <c r="DI108" i="1"/>
  <c r="DI109" i="1"/>
  <c r="DI110" i="1"/>
  <c r="DI111" i="1"/>
  <c r="DI112" i="1"/>
  <c r="DI113" i="1"/>
  <c r="DI114" i="1"/>
  <c r="DI115" i="1"/>
  <c r="DI116" i="1"/>
  <c r="DI117" i="1"/>
  <c r="DI118" i="1"/>
  <c r="DI119" i="1"/>
  <c r="DI120" i="1"/>
  <c r="DI121" i="1"/>
  <c r="DI122" i="1"/>
  <c r="DI123" i="1"/>
  <c r="DI124" i="1"/>
  <c r="DI125" i="1"/>
  <c r="DI126" i="1"/>
  <c r="DI127" i="1"/>
  <c r="DI128" i="1"/>
  <c r="DI129" i="1"/>
  <c r="DI130" i="1"/>
  <c r="DI131" i="1"/>
  <c r="DI132" i="1"/>
  <c r="DI133" i="1"/>
  <c r="DI134" i="1"/>
  <c r="DI135" i="1"/>
  <c r="DI136" i="1"/>
  <c r="DI137" i="1"/>
  <c r="DI138" i="1"/>
  <c r="DI139" i="1"/>
  <c r="DI140" i="1"/>
  <c r="DI141" i="1"/>
  <c r="DI142" i="1"/>
  <c r="DI143" i="1"/>
  <c r="DI144" i="1"/>
  <c r="DH4" i="1"/>
  <c r="DH5" i="1"/>
  <c r="DH6" i="1"/>
  <c r="DH7" i="1"/>
  <c r="DH8" i="1"/>
  <c r="DH9" i="1"/>
  <c r="DH10" i="1"/>
  <c r="DH11" i="1"/>
  <c r="DH12" i="1"/>
  <c r="DH13" i="1"/>
  <c r="DH14" i="1"/>
  <c r="DH15" i="1"/>
  <c r="DH16" i="1"/>
  <c r="DH17" i="1"/>
  <c r="DH18" i="1"/>
  <c r="DH19" i="1"/>
  <c r="DH20" i="1"/>
  <c r="DH21" i="1"/>
  <c r="DH22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H78" i="1"/>
  <c r="DH79" i="1"/>
  <c r="DH80" i="1"/>
  <c r="DH81" i="1"/>
  <c r="DH82" i="1"/>
  <c r="DH83" i="1"/>
  <c r="DH84" i="1"/>
  <c r="DH85" i="1"/>
  <c r="DH86" i="1"/>
  <c r="DH87" i="1"/>
  <c r="DH88" i="1"/>
  <c r="DH89" i="1"/>
  <c r="DH90" i="1"/>
  <c r="DH91" i="1"/>
  <c r="DH92" i="1"/>
  <c r="DH93" i="1"/>
  <c r="DH94" i="1"/>
  <c r="DH95" i="1"/>
  <c r="DH96" i="1"/>
  <c r="DH97" i="1"/>
  <c r="DH98" i="1"/>
  <c r="DH99" i="1"/>
  <c r="DH100" i="1"/>
  <c r="DH101" i="1"/>
  <c r="DH102" i="1"/>
  <c r="DH103" i="1"/>
  <c r="DH104" i="1"/>
  <c r="DH105" i="1"/>
  <c r="DH106" i="1"/>
  <c r="DH107" i="1"/>
  <c r="DH108" i="1"/>
  <c r="DH109" i="1"/>
  <c r="DH110" i="1"/>
  <c r="DH111" i="1"/>
  <c r="DH112" i="1"/>
  <c r="DH113" i="1"/>
  <c r="DH114" i="1"/>
  <c r="DH115" i="1"/>
  <c r="DH116" i="1"/>
  <c r="DH117" i="1"/>
  <c r="DH118" i="1"/>
  <c r="DH119" i="1"/>
  <c r="DH120" i="1"/>
  <c r="DH121" i="1"/>
  <c r="DH122" i="1"/>
  <c r="DH123" i="1"/>
  <c r="DH124" i="1"/>
  <c r="DH125" i="1"/>
  <c r="DH126" i="1"/>
  <c r="DH127" i="1"/>
  <c r="DH128" i="1"/>
  <c r="DH129" i="1"/>
  <c r="DH130" i="1"/>
  <c r="DH131" i="1"/>
  <c r="DH132" i="1"/>
  <c r="DH133" i="1"/>
  <c r="DH134" i="1"/>
  <c r="DH135" i="1"/>
  <c r="DH136" i="1"/>
  <c r="DH137" i="1"/>
  <c r="DH138" i="1"/>
  <c r="DH139" i="1"/>
  <c r="DH140" i="1"/>
  <c r="DH141" i="1"/>
  <c r="DH142" i="1"/>
  <c r="DH143" i="1"/>
  <c r="DH144" i="1"/>
  <c r="DG4" i="1"/>
  <c r="DG5" i="1"/>
  <c r="DG6" i="1"/>
  <c r="DG7" i="1"/>
  <c r="DG8" i="1"/>
  <c r="DG9" i="1"/>
  <c r="DG10" i="1"/>
  <c r="DG11" i="1"/>
  <c r="DG12" i="1"/>
  <c r="DG13" i="1"/>
  <c r="DG14" i="1"/>
  <c r="DG15" i="1"/>
  <c r="DG16" i="1"/>
  <c r="DG17" i="1"/>
  <c r="DG18" i="1"/>
  <c r="DG19" i="1"/>
  <c r="DG20" i="1"/>
  <c r="DG21" i="1"/>
  <c r="DG22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G51" i="1"/>
  <c r="DG52" i="1"/>
  <c r="DG53" i="1"/>
  <c r="DG54" i="1"/>
  <c r="DG55" i="1"/>
  <c r="DG56" i="1"/>
  <c r="DG57" i="1"/>
  <c r="DG58" i="1"/>
  <c r="DG59" i="1"/>
  <c r="DG60" i="1"/>
  <c r="DG61" i="1"/>
  <c r="DG62" i="1"/>
  <c r="DG63" i="1"/>
  <c r="DG64" i="1"/>
  <c r="DG65" i="1"/>
  <c r="DG66" i="1"/>
  <c r="DG67" i="1"/>
  <c r="DG68" i="1"/>
  <c r="DG69" i="1"/>
  <c r="DG70" i="1"/>
  <c r="DG71" i="1"/>
  <c r="DG72" i="1"/>
  <c r="DG73" i="1"/>
  <c r="DG74" i="1"/>
  <c r="DG75" i="1"/>
  <c r="DG76" i="1"/>
  <c r="DG77" i="1"/>
  <c r="DG78" i="1"/>
  <c r="DG79" i="1"/>
  <c r="DG80" i="1"/>
  <c r="DG81" i="1"/>
  <c r="DG82" i="1"/>
  <c r="DG83" i="1"/>
  <c r="DG84" i="1"/>
  <c r="DG85" i="1"/>
  <c r="DG86" i="1"/>
  <c r="DG87" i="1"/>
  <c r="DG88" i="1"/>
  <c r="DG89" i="1"/>
  <c r="DG90" i="1"/>
  <c r="DG91" i="1"/>
  <c r="DG92" i="1"/>
  <c r="DG93" i="1"/>
  <c r="DG94" i="1"/>
  <c r="DG95" i="1"/>
  <c r="DG96" i="1"/>
  <c r="DG97" i="1"/>
  <c r="DG98" i="1"/>
  <c r="DG99" i="1"/>
  <c r="DG100" i="1"/>
  <c r="DG101" i="1"/>
  <c r="DG102" i="1"/>
  <c r="DG103" i="1"/>
  <c r="DG104" i="1"/>
  <c r="DG105" i="1"/>
  <c r="DG106" i="1"/>
  <c r="DG107" i="1"/>
  <c r="DG108" i="1"/>
  <c r="DG109" i="1"/>
  <c r="DG110" i="1"/>
  <c r="DG111" i="1"/>
  <c r="DG112" i="1"/>
  <c r="DG113" i="1"/>
  <c r="DG114" i="1"/>
  <c r="DG115" i="1"/>
  <c r="DG116" i="1"/>
  <c r="DG117" i="1"/>
  <c r="DG118" i="1"/>
  <c r="DG119" i="1"/>
  <c r="DG120" i="1"/>
  <c r="DG121" i="1"/>
  <c r="DG122" i="1"/>
  <c r="DG123" i="1"/>
  <c r="DG124" i="1"/>
  <c r="DG125" i="1"/>
  <c r="DG126" i="1"/>
  <c r="DG127" i="1"/>
  <c r="DG128" i="1"/>
  <c r="DG129" i="1"/>
  <c r="DG130" i="1"/>
  <c r="DG131" i="1"/>
  <c r="DG132" i="1"/>
  <c r="DG133" i="1"/>
  <c r="DG134" i="1"/>
  <c r="DG135" i="1"/>
  <c r="DG136" i="1"/>
  <c r="DG137" i="1"/>
  <c r="DG138" i="1"/>
  <c r="DG139" i="1"/>
  <c r="DG140" i="1"/>
  <c r="DG141" i="1"/>
  <c r="DG142" i="1"/>
  <c r="DG143" i="1"/>
  <c r="DG144" i="1"/>
  <c r="DF4" i="1"/>
  <c r="DF5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DF97" i="1"/>
  <c r="DF98" i="1"/>
  <c r="DF99" i="1"/>
  <c r="DF100" i="1"/>
  <c r="DF101" i="1"/>
  <c r="DF102" i="1"/>
  <c r="DF103" i="1"/>
  <c r="DF104" i="1"/>
  <c r="DF105" i="1"/>
  <c r="DF106" i="1"/>
  <c r="DF107" i="1"/>
  <c r="DF108" i="1"/>
  <c r="DF109" i="1"/>
  <c r="DF110" i="1"/>
  <c r="DF111" i="1"/>
  <c r="DF112" i="1"/>
  <c r="DF113" i="1"/>
  <c r="DF114" i="1"/>
  <c r="DF115" i="1"/>
  <c r="DF116" i="1"/>
  <c r="DF117" i="1"/>
  <c r="DF118" i="1"/>
  <c r="DF119" i="1"/>
  <c r="DF120" i="1"/>
  <c r="DF121" i="1"/>
  <c r="DF122" i="1"/>
  <c r="DF123" i="1"/>
  <c r="DF124" i="1"/>
  <c r="DF125" i="1"/>
  <c r="DF126" i="1"/>
  <c r="DF127" i="1"/>
  <c r="DF128" i="1"/>
  <c r="DF129" i="1"/>
  <c r="DF130" i="1"/>
  <c r="DF131" i="1"/>
  <c r="DF132" i="1"/>
  <c r="DF133" i="1"/>
  <c r="DF134" i="1"/>
  <c r="DF135" i="1"/>
  <c r="DF136" i="1"/>
  <c r="DF137" i="1"/>
  <c r="DF138" i="1"/>
  <c r="DF139" i="1"/>
  <c r="DF140" i="1"/>
  <c r="DF141" i="1"/>
  <c r="DF142" i="1"/>
  <c r="DF143" i="1"/>
  <c r="DF144" i="1"/>
  <c r="DE4" i="1"/>
  <c r="DE5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D4" i="1"/>
  <c r="DD5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D124" i="1"/>
  <c r="DD125" i="1"/>
  <c r="DD126" i="1"/>
  <c r="DD127" i="1"/>
  <c r="DD128" i="1"/>
  <c r="DD129" i="1"/>
  <c r="DD130" i="1"/>
  <c r="DD131" i="1"/>
  <c r="DD132" i="1"/>
  <c r="DD133" i="1"/>
  <c r="DD134" i="1"/>
  <c r="DD135" i="1"/>
  <c r="DD136" i="1"/>
  <c r="DD137" i="1"/>
  <c r="DD138" i="1"/>
  <c r="DD139" i="1"/>
  <c r="DD140" i="1"/>
  <c r="DD141" i="1"/>
  <c r="DD142" i="1"/>
  <c r="DD143" i="1"/>
  <c r="DD144" i="1"/>
  <c r="DC4" i="1"/>
  <c r="DC5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C124" i="1"/>
  <c r="DC125" i="1"/>
  <c r="DC126" i="1"/>
  <c r="DC127" i="1"/>
  <c r="DC128" i="1"/>
  <c r="DC129" i="1"/>
  <c r="DC130" i="1"/>
  <c r="DC131" i="1"/>
  <c r="DC132" i="1"/>
  <c r="DC133" i="1"/>
  <c r="DC134" i="1"/>
  <c r="DC135" i="1"/>
  <c r="DC136" i="1"/>
  <c r="DC137" i="1"/>
  <c r="DC138" i="1"/>
  <c r="DC139" i="1"/>
  <c r="DC140" i="1"/>
  <c r="DC141" i="1"/>
  <c r="DC142" i="1"/>
  <c r="DC143" i="1"/>
  <c r="DC144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92" i="1"/>
  <c r="DB93" i="1"/>
  <c r="DB94" i="1"/>
  <c r="DB95" i="1"/>
  <c r="DB96" i="1"/>
  <c r="DB97" i="1"/>
  <c r="DB98" i="1"/>
  <c r="DB99" i="1"/>
  <c r="DB100" i="1"/>
  <c r="DB101" i="1"/>
  <c r="DB102" i="1"/>
  <c r="DB103" i="1"/>
  <c r="DB104" i="1"/>
  <c r="DB105" i="1"/>
  <c r="DB106" i="1"/>
  <c r="DB107" i="1"/>
  <c r="DB108" i="1"/>
  <c r="DB109" i="1"/>
  <c r="DB110" i="1"/>
  <c r="DB111" i="1"/>
  <c r="DB112" i="1"/>
  <c r="DB113" i="1"/>
  <c r="DB114" i="1"/>
  <c r="DB115" i="1"/>
  <c r="DB116" i="1"/>
  <c r="DB117" i="1"/>
  <c r="DB118" i="1"/>
  <c r="DB119" i="1"/>
  <c r="DB120" i="1"/>
  <c r="DB121" i="1"/>
  <c r="DB122" i="1"/>
  <c r="DB123" i="1"/>
  <c r="DB124" i="1"/>
  <c r="DB125" i="1"/>
  <c r="DB126" i="1"/>
  <c r="DB127" i="1"/>
  <c r="DB128" i="1"/>
  <c r="DB129" i="1"/>
  <c r="DB130" i="1"/>
  <c r="DB131" i="1"/>
  <c r="DB132" i="1"/>
  <c r="DB133" i="1"/>
  <c r="DB134" i="1"/>
  <c r="DB135" i="1"/>
  <c r="DB136" i="1"/>
  <c r="DB137" i="1"/>
  <c r="DB138" i="1"/>
  <c r="DB139" i="1"/>
  <c r="DB140" i="1"/>
  <c r="DB141" i="1"/>
  <c r="DB142" i="1"/>
  <c r="DB143" i="1"/>
  <c r="DB144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92" i="1"/>
  <c r="DA93" i="1"/>
  <c r="DA94" i="1"/>
  <c r="DA95" i="1"/>
  <c r="DA96" i="1"/>
  <c r="DA97" i="1"/>
  <c r="DA98" i="1"/>
  <c r="DA99" i="1"/>
  <c r="DA100" i="1"/>
  <c r="DA101" i="1"/>
  <c r="DA102" i="1"/>
  <c r="DA103" i="1"/>
  <c r="DA104" i="1"/>
  <c r="DA105" i="1"/>
  <c r="DA106" i="1"/>
  <c r="DA107" i="1"/>
  <c r="DA108" i="1"/>
  <c r="DA109" i="1"/>
  <c r="DA110" i="1"/>
  <c r="DA111" i="1"/>
  <c r="DA112" i="1"/>
  <c r="DA113" i="1"/>
  <c r="DA114" i="1"/>
  <c r="DA115" i="1"/>
  <c r="DA116" i="1"/>
  <c r="DA117" i="1"/>
  <c r="DA118" i="1"/>
  <c r="DA119" i="1"/>
  <c r="DA120" i="1"/>
  <c r="DA121" i="1"/>
  <c r="DA122" i="1"/>
  <c r="DA123" i="1"/>
  <c r="DA124" i="1"/>
  <c r="DA125" i="1"/>
  <c r="DA126" i="1"/>
  <c r="DA127" i="1"/>
  <c r="DA128" i="1"/>
  <c r="DA129" i="1"/>
  <c r="DA130" i="1"/>
  <c r="DA131" i="1"/>
  <c r="DA132" i="1"/>
  <c r="DA133" i="1"/>
  <c r="DA134" i="1"/>
  <c r="DA135" i="1"/>
  <c r="DA136" i="1"/>
  <c r="DA137" i="1"/>
  <c r="DA138" i="1"/>
  <c r="DA139" i="1"/>
  <c r="DA140" i="1"/>
  <c r="DA141" i="1"/>
  <c r="DA142" i="1"/>
  <c r="DA143" i="1"/>
  <c r="DA144" i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Z78" i="1"/>
  <c r="CZ79" i="1"/>
  <c r="CZ80" i="1"/>
  <c r="CZ81" i="1"/>
  <c r="CZ82" i="1"/>
  <c r="CZ83" i="1"/>
  <c r="CZ84" i="1"/>
  <c r="CZ85" i="1"/>
  <c r="CZ86" i="1"/>
  <c r="CZ87" i="1"/>
  <c r="CZ88" i="1"/>
  <c r="CZ89" i="1"/>
  <c r="CZ90" i="1"/>
  <c r="CZ91" i="1"/>
  <c r="CZ92" i="1"/>
  <c r="CZ93" i="1"/>
  <c r="CZ94" i="1"/>
  <c r="CZ95" i="1"/>
  <c r="CZ96" i="1"/>
  <c r="CZ97" i="1"/>
  <c r="CZ98" i="1"/>
  <c r="CZ99" i="1"/>
  <c r="CZ100" i="1"/>
  <c r="CZ101" i="1"/>
  <c r="CZ102" i="1"/>
  <c r="CZ103" i="1"/>
  <c r="CZ104" i="1"/>
  <c r="CZ105" i="1"/>
  <c r="CZ106" i="1"/>
  <c r="CZ107" i="1"/>
  <c r="CZ108" i="1"/>
  <c r="CZ109" i="1"/>
  <c r="CZ110" i="1"/>
  <c r="CZ111" i="1"/>
  <c r="CZ112" i="1"/>
  <c r="CZ113" i="1"/>
  <c r="CZ114" i="1"/>
  <c r="CZ115" i="1"/>
  <c r="CZ116" i="1"/>
  <c r="CZ117" i="1"/>
  <c r="CZ118" i="1"/>
  <c r="CZ119" i="1"/>
  <c r="CZ120" i="1"/>
  <c r="CZ121" i="1"/>
  <c r="CZ122" i="1"/>
  <c r="CZ123" i="1"/>
  <c r="CZ124" i="1"/>
  <c r="CZ125" i="1"/>
  <c r="CZ126" i="1"/>
  <c r="CZ127" i="1"/>
  <c r="CZ128" i="1"/>
  <c r="CZ129" i="1"/>
  <c r="CZ130" i="1"/>
  <c r="CZ131" i="1"/>
  <c r="CZ132" i="1"/>
  <c r="CZ133" i="1"/>
  <c r="CZ134" i="1"/>
  <c r="CZ135" i="1"/>
  <c r="CZ136" i="1"/>
  <c r="CZ137" i="1"/>
  <c r="CZ138" i="1"/>
  <c r="CZ139" i="1"/>
  <c r="CZ140" i="1"/>
  <c r="CZ141" i="1"/>
  <c r="CZ142" i="1"/>
  <c r="CZ143" i="1"/>
  <c r="CZ144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Y78" i="1"/>
  <c r="CY79" i="1"/>
  <c r="CY80" i="1"/>
  <c r="CY81" i="1"/>
  <c r="CY82" i="1"/>
  <c r="CY83" i="1"/>
  <c r="CY84" i="1"/>
  <c r="CY85" i="1"/>
  <c r="CY86" i="1"/>
  <c r="CY87" i="1"/>
  <c r="CY88" i="1"/>
  <c r="CY89" i="1"/>
  <c r="CY90" i="1"/>
  <c r="CY91" i="1"/>
  <c r="CY92" i="1"/>
  <c r="CY93" i="1"/>
  <c r="CY94" i="1"/>
  <c r="CY95" i="1"/>
  <c r="CY96" i="1"/>
  <c r="CY97" i="1"/>
  <c r="CY98" i="1"/>
  <c r="CY99" i="1"/>
  <c r="CY100" i="1"/>
  <c r="CY101" i="1"/>
  <c r="CY102" i="1"/>
  <c r="CY103" i="1"/>
  <c r="CY104" i="1"/>
  <c r="CY105" i="1"/>
  <c r="CY106" i="1"/>
  <c r="CY107" i="1"/>
  <c r="CY108" i="1"/>
  <c r="CY109" i="1"/>
  <c r="CY110" i="1"/>
  <c r="CY111" i="1"/>
  <c r="CY112" i="1"/>
  <c r="CY113" i="1"/>
  <c r="CY114" i="1"/>
  <c r="CY115" i="1"/>
  <c r="CY116" i="1"/>
  <c r="CY117" i="1"/>
  <c r="CY118" i="1"/>
  <c r="CY119" i="1"/>
  <c r="CY120" i="1"/>
  <c r="CY121" i="1"/>
  <c r="CY122" i="1"/>
  <c r="CY123" i="1"/>
  <c r="CY124" i="1"/>
  <c r="CY125" i="1"/>
  <c r="CY126" i="1"/>
  <c r="CY127" i="1"/>
  <c r="CY128" i="1"/>
  <c r="CY129" i="1"/>
  <c r="CY130" i="1"/>
  <c r="CY131" i="1"/>
  <c r="CY132" i="1"/>
  <c r="CY133" i="1"/>
  <c r="CY134" i="1"/>
  <c r="CY135" i="1"/>
  <c r="CY136" i="1"/>
  <c r="CY137" i="1"/>
  <c r="CY138" i="1"/>
  <c r="CY139" i="1"/>
  <c r="CY140" i="1"/>
  <c r="CY141" i="1"/>
  <c r="CY142" i="1"/>
  <c r="CY143" i="1"/>
  <c r="CY144" i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W4" i="1"/>
  <c r="CW5" i="1"/>
  <c r="CW6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W78" i="1"/>
  <c r="CW79" i="1"/>
  <c r="CW80" i="1"/>
  <c r="CW81" i="1"/>
  <c r="CW82" i="1"/>
  <c r="CW83" i="1"/>
  <c r="CW84" i="1"/>
  <c r="CW85" i="1"/>
  <c r="CW86" i="1"/>
  <c r="CW87" i="1"/>
  <c r="CW88" i="1"/>
  <c r="CW89" i="1"/>
  <c r="CW90" i="1"/>
  <c r="CW91" i="1"/>
  <c r="CW92" i="1"/>
  <c r="CW93" i="1"/>
  <c r="CW94" i="1"/>
  <c r="CW95" i="1"/>
  <c r="CW96" i="1"/>
  <c r="CW97" i="1"/>
  <c r="CW98" i="1"/>
  <c r="CW99" i="1"/>
  <c r="CW100" i="1"/>
  <c r="CW101" i="1"/>
  <c r="CW102" i="1"/>
  <c r="CW103" i="1"/>
  <c r="CW104" i="1"/>
  <c r="CW105" i="1"/>
  <c r="CW106" i="1"/>
  <c r="CW107" i="1"/>
  <c r="CW108" i="1"/>
  <c r="CW109" i="1"/>
  <c r="CW110" i="1"/>
  <c r="CW111" i="1"/>
  <c r="CW112" i="1"/>
  <c r="CW113" i="1"/>
  <c r="CW114" i="1"/>
  <c r="CW115" i="1"/>
  <c r="CW116" i="1"/>
  <c r="CW117" i="1"/>
  <c r="CW118" i="1"/>
  <c r="CW119" i="1"/>
  <c r="CW120" i="1"/>
  <c r="CW121" i="1"/>
  <c r="CW122" i="1"/>
  <c r="CW123" i="1"/>
  <c r="CW124" i="1"/>
  <c r="CW125" i="1"/>
  <c r="CW126" i="1"/>
  <c r="CW127" i="1"/>
  <c r="CW128" i="1"/>
  <c r="CW129" i="1"/>
  <c r="CW130" i="1"/>
  <c r="CW131" i="1"/>
  <c r="CW132" i="1"/>
  <c r="CW133" i="1"/>
  <c r="CW134" i="1"/>
  <c r="CW135" i="1"/>
  <c r="CW136" i="1"/>
  <c r="CW137" i="1"/>
  <c r="CW138" i="1"/>
  <c r="CW139" i="1"/>
  <c r="CW140" i="1"/>
  <c r="CW141" i="1"/>
  <c r="CW142" i="1"/>
  <c r="CW143" i="1"/>
  <c r="CW144" i="1"/>
  <c r="CV4" i="1"/>
  <c r="CV5" i="1"/>
  <c r="CV6" i="1"/>
  <c r="CV7" i="1"/>
  <c r="CV8" i="1"/>
  <c r="CV9" i="1"/>
  <c r="CV10" i="1"/>
  <c r="CV11" i="1"/>
  <c r="CV12" i="1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V78" i="1"/>
  <c r="CV79" i="1"/>
  <c r="CV80" i="1"/>
  <c r="CV81" i="1"/>
  <c r="CV82" i="1"/>
  <c r="CV83" i="1"/>
  <c r="CV84" i="1"/>
  <c r="CV85" i="1"/>
  <c r="CV86" i="1"/>
  <c r="CV87" i="1"/>
  <c r="CV88" i="1"/>
  <c r="CV89" i="1"/>
  <c r="CV90" i="1"/>
  <c r="CV91" i="1"/>
  <c r="CV92" i="1"/>
  <c r="CV93" i="1"/>
  <c r="CV94" i="1"/>
  <c r="CV95" i="1"/>
  <c r="CV96" i="1"/>
  <c r="CV97" i="1"/>
  <c r="CV98" i="1"/>
  <c r="CV99" i="1"/>
  <c r="CV100" i="1"/>
  <c r="CV101" i="1"/>
  <c r="CV102" i="1"/>
  <c r="CV103" i="1"/>
  <c r="CV104" i="1"/>
  <c r="CV105" i="1"/>
  <c r="CV106" i="1"/>
  <c r="CV107" i="1"/>
  <c r="CV108" i="1"/>
  <c r="CV109" i="1"/>
  <c r="CV110" i="1"/>
  <c r="CV111" i="1"/>
  <c r="CV112" i="1"/>
  <c r="CV113" i="1"/>
  <c r="CV114" i="1"/>
  <c r="CV115" i="1"/>
  <c r="CV116" i="1"/>
  <c r="CV117" i="1"/>
  <c r="CV118" i="1"/>
  <c r="CV119" i="1"/>
  <c r="CV120" i="1"/>
  <c r="CV121" i="1"/>
  <c r="CV122" i="1"/>
  <c r="CV123" i="1"/>
  <c r="CV124" i="1"/>
  <c r="CV125" i="1"/>
  <c r="CV126" i="1"/>
  <c r="CV127" i="1"/>
  <c r="CV128" i="1"/>
  <c r="CV129" i="1"/>
  <c r="CV130" i="1"/>
  <c r="CV131" i="1"/>
  <c r="CV132" i="1"/>
  <c r="CV133" i="1"/>
  <c r="CV134" i="1"/>
  <c r="CV135" i="1"/>
  <c r="CV136" i="1"/>
  <c r="CV137" i="1"/>
  <c r="CV138" i="1"/>
  <c r="CV139" i="1"/>
  <c r="CV140" i="1"/>
  <c r="CV141" i="1"/>
  <c r="CV142" i="1"/>
  <c r="CV143" i="1"/>
  <c r="CV144" i="1"/>
  <c r="CU4" i="1"/>
  <c r="CU5" i="1"/>
  <c r="CU6" i="1"/>
  <c r="CU7" i="1"/>
  <c r="CU8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U78" i="1"/>
  <c r="CU79" i="1"/>
  <c r="CU80" i="1"/>
  <c r="CU81" i="1"/>
  <c r="CU82" i="1"/>
  <c r="CU83" i="1"/>
  <c r="CU84" i="1"/>
  <c r="CU85" i="1"/>
  <c r="CU86" i="1"/>
  <c r="CU87" i="1"/>
  <c r="CU88" i="1"/>
  <c r="CU89" i="1"/>
  <c r="CU90" i="1"/>
  <c r="CU91" i="1"/>
  <c r="CU92" i="1"/>
  <c r="CU93" i="1"/>
  <c r="CU94" i="1"/>
  <c r="CU95" i="1"/>
  <c r="CU96" i="1"/>
  <c r="CU97" i="1"/>
  <c r="CU98" i="1"/>
  <c r="CU99" i="1"/>
  <c r="CU100" i="1"/>
  <c r="CU101" i="1"/>
  <c r="CU102" i="1"/>
  <c r="CU103" i="1"/>
  <c r="CU104" i="1"/>
  <c r="CU105" i="1"/>
  <c r="CU106" i="1"/>
  <c r="CU107" i="1"/>
  <c r="CU108" i="1"/>
  <c r="CU109" i="1"/>
  <c r="CU110" i="1"/>
  <c r="CU111" i="1"/>
  <c r="CU112" i="1"/>
  <c r="CU113" i="1"/>
  <c r="CU114" i="1"/>
  <c r="CU115" i="1"/>
  <c r="CU116" i="1"/>
  <c r="CU117" i="1"/>
  <c r="CU118" i="1"/>
  <c r="CU119" i="1"/>
  <c r="CU120" i="1"/>
  <c r="CU121" i="1"/>
  <c r="CU122" i="1"/>
  <c r="CU123" i="1"/>
  <c r="CU124" i="1"/>
  <c r="CU125" i="1"/>
  <c r="CU126" i="1"/>
  <c r="CU127" i="1"/>
  <c r="CU128" i="1"/>
  <c r="CU129" i="1"/>
  <c r="CU130" i="1"/>
  <c r="CU131" i="1"/>
  <c r="CU132" i="1"/>
  <c r="CU133" i="1"/>
  <c r="CU134" i="1"/>
  <c r="CU135" i="1"/>
  <c r="CU136" i="1"/>
  <c r="CU137" i="1"/>
  <c r="CU138" i="1"/>
  <c r="CU139" i="1"/>
  <c r="CU140" i="1"/>
  <c r="CU141" i="1"/>
  <c r="CU142" i="1"/>
  <c r="CU143" i="1"/>
  <c r="CU144" i="1"/>
  <c r="CT4" i="1"/>
  <c r="CT5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T78" i="1"/>
  <c r="CT79" i="1"/>
  <c r="CT80" i="1"/>
  <c r="CT81" i="1"/>
  <c r="CT82" i="1"/>
  <c r="CT83" i="1"/>
  <c r="CT84" i="1"/>
  <c r="CT85" i="1"/>
  <c r="CT86" i="1"/>
  <c r="CT87" i="1"/>
  <c r="CT88" i="1"/>
  <c r="CT89" i="1"/>
  <c r="CT90" i="1"/>
  <c r="CT91" i="1"/>
  <c r="CT92" i="1"/>
  <c r="CT93" i="1"/>
  <c r="CT94" i="1"/>
  <c r="CT95" i="1"/>
  <c r="CT96" i="1"/>
  <c r="CT97" i="1"/>
  <c r="CT98" i="1"/>
  <c r="CT99" i="1"/>
  <c r="CT100" i="1"/>
  <c r="CT101" i="1"/>
  <c r="CT102" i="1"/>
  <c r="CT103" i="1"/>
  <c r="CT104" i="1"/>
  <c r="CT105" i="1"/>
  <c r="CT106" i="1"/>
  <c r="CT107" i="1"/>
  <c r="CT108" i="1"/>
  <c r="CT109" i="1"/>
  <c r="CT110" i="1"/>
  <c r="CT111" i="1"/>
  <c r="CT112" i="1"/>
  <c r="CT113" i="1"/>
  <c r="CT114" i="1"/>
  <c r="CT115" i="1"/>
  <c r="CT116" i="1"/>
  <c r="CT117" i="1"/>
  <c r="CT118" i="1"/>
  <c r="CT119" i="1"/>
  <c r="CT120" i="1"/>
  <c r="CT121" i="1"/>
  <c r="CT122" i="1"/>
  <c r="CT123" i="1"/>
  <c r="CT124" i="1"/>
  <c r="CT125" i="1"/>
  <c r="CT126" i="1"/>
  <c r="CT127" i="1"/>
  <c r="CT128" i="1"/>
  <c r="CT129" i="1"/>
  <c r="CT130" i="1"/>
  <c r="CT131" i="1"/>
  <c r="CT132" i="1"/>
  <c r="CT133" i="1"/>
  <c r="CT134" i="1"/>
  <c r="CT135" i="1"/>
  <c r="CT136" i="1"/>
  <c r="CT137" i="1"/>
  <c r="CT138" i="1"/>
  <c r="CT139" i="1"/>
  <c r="CT140" i="1"/>
  <c r="CT141" i="1"/>
  <c r="CT142" i="1"/>
  <c r="CT143" i="1"/>
  <c r="CT144" i="1"/>
  <c r="CS4" i="1"/>
  <c r="CS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19" i="1"/>
  <c r="CS20" i="1"/>
  <c r="CS21" i="1"/>
  <c r="CS22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R78" i="1"/>
  <c r="CR79" i="1"/>
  <c r="CR80" i="1"/>
  <c r="CR81" i="1"/>
  <c r="CR82" i="1"/>
  <c r="CR83" i="1"/>
  <c r="CR84" i="1"/>
  <c r="CR85" i="1"/>
  <c r="CR86" i="1"/>
  <c r="CR87" i="1"/>
  <c r="CR88" i="1"/>
  <c r="CR89" i="1"/>
  <c r="CR90" i="1"/>
  <c r="CR91" i="1"/>
  <c r="CR92" i="1"/>
  <c r="CR93" i="1"/>
  <c r="CR94" i="1"/>
  <c r="CR95" i="1"/>
  <c r="CR96" i="1"/>
  <c r="CR97" i="1"/>
  <c r="CR98" i="1"/>
  <c r="CR99" i="1"/>
  <c r="CR100" i="1"/>
  <c r="CR101" i="1"/>
  <c r="CR102" i="1"/>
  <c r="CR103" i="1"/>
  <c r="CR104" i="1"/>
  <c r="CR105" i="1"/>
  <c r="CR106" i="1"/>
  <c r="CR107" i="1"/>
  <c r="CR108" i="1"/>
  <c r="CR109" i="1"/>
  <c r="CR110" i="1"/>
  <c r="CR111" i="1"/>
  <c r="CR112" i="1"/>
  <c r="CR113" i="1"/>
  <c r="CR114" i="1"/>
  <c r="CR115" i="1"/>
  <c r="CR116" i="1"/>
  <c r="CR117" i="1"/>
  <c r="CR118" i="1"/>
  <c r="CR119" i="1"/>
  <c r="CR120" i="1"/>
  <c r="CR121" i="1"/>
  <c r="CR122" i="1"/>
  <c r="CR123" i="1"/>
  <c r="CR124" i="1"/>
  <c r="CR125" i="1"/>
  <c r="CR126" i="1"/>
  <c r="CR127" i="1"/>
  <c r="CR128" i="1"/>
  <c r="CR129" i="1"/>
  <c r="CR130" i="1"/>
  <c r="CR131" i="1"/>
  <c r="CR132" i="1"/>
  <c r="CR133" i="1"/>
  <c r="CR134" i="1"/>
  <c r="CR135" i="1"/>
  <c r="CR136" i="1"/>
  <c r="CR137" i="1"/>
  <c r="CR138" i="1"/>
  <c r="CR139" i="1"/>
  <c r="CR140" i="1"/>
  <c r="CR141" i="1"/>
  <c r="CR142" i="1"/>
  <c r="CR143" i="1"/>
  <c r="CR144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Q78" i="1"/>
  <c r="CQ79" i="1"/>
  <c r="CQ80" i="1"/>
  <c r="CQ81" i="1"/>
  <c r="CQ82" i="1"/>
  <c r="CQ83" i="1"/>
  <c r="CQ84" i="1"/>
  <c r="CQ85" i="1"/>
  <c r="CQ86" i="1"/>
  <c r="CQ87" i="1"/>
  <c r="CQ88" i="1"/>
  <c r="CQ89" i="1"/>
  <c r="CQ90" i="1"/>
  <c r="CQ91" i="1"/>
  <c r="CQ92" i="1"/>
  <c r="CQ93" i="1"/>
  <c r="CQ94" i="1"/>
  <c r="CQ95" i="1"/>
  <c r="CQ96" i="1"/>
  <c r="CQ97" i="1"/>
  <c r="CQ98" i="1"/>
  <c r="CQ99" i="1"/>
  <c r="CQ100" i="1"/>
  <c r="CQ101" i="1"/>
  <c r="CQ102" i="1"/>
  <c r="CQ103" i="1"/>
  <c r="CQ104" i="1"/>
  <c r="CQ105" i="1"/>
  <c r="CQ106" i="1"/>
  <c r="CQ107" i="1"/>
  <c r="CQ108" i="1"/>
  <c r="CQ109" i="1"/>
  <c r="CQ110" i="1"/>
  <c r="CQ111" i="1"/>
  <c r="CQ112" i="1"/>
  <c r="CQ113" i="1"/>
  <c r="CQ114" i="1"/>
  <c r="CQ115" i="1"/>
  <c r="CQ116" i="1"/>
  <c r="CQ117" i="1"/>
  <c r="CQ118" i="1"/>
  <c r="CQ119" i="1"/>
  <c r="CQ120" i="1"/>
  <c r="CQ121" i="1"/>
  <c r="CQ122" i="1"/>
  <c r="CQ123" i="1"/>
  <c r="CQ124" i="1"/>
  <c r="CQ125" i="1"/>
  <c r="CQ126" i="1"/>
  <c r="CQ127" i="1"/>
  <c r="CQ128" i="1"/>
  <c r="CQ129" i="1"/>
  <c r="CQ130" i="1"/>
  <c r="CQ131" i="1"/>
  <c r="CQ132" i="1"/>
  <c r="CQ133" i="1"/>
  <c r="CQ134" i="1"/>
  <c r="CQ135" i="1"/>
  <c r="CQ136" i="1"/>
  <c r="CQ137" i="1"/>
  <c r="CQ138" i="1"/>
  <c r="CQ139" i="1"/>
  <c r="CQ140" i="1"/>
  <c r="CQ141" i="1"/>
  <c r="CQ142" i="1"/>
  <c r="CQ143" i="1"/>
  <c r="CQ144" i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O4" i="1"/>
  <c r="CO5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N4" i="1"/>
  <c r="CN5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110" i="1"/>
  <c r="CN111" i="1"/>
  <c r="CN112" i="1"/>
  <c r="CN113" i="1"/>
  <c r="CN114" i="1"/>
  <c r="CN115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128" i="1"/>
  <c r="CN129" i="1"/>
  <c r="CN130" i="1"/>
  <c r="CN131" i="1"/>
  <c r="CN132" i="1"/>
  <c r="CN133" i="1"/>
  <c r="CN134" i="1"/>
  <c r="CN135" i="1"/>
  <c r="CN136" i="1"/>
  <c r="CN137" i="1"/>
  <c r="CN138" i="1"/>
  <c r="CN139" i="1"/>
  <c r="CN140" i="1"/>
  <c r="CN141" i="1"/>
  <c r="CN142" i="1"/>
  <c r="CN143" i="1"/>
  <c r="CN144" i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J4" i="1"/>
  <c r="CJ5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106" i="1"/>
  <c r="CJ107" i="1"/>
  <c r="CJ108" i="1"/>
  <c r="CJ109" i="1"/>
  <c r="CJ110" i="1"/>
  <c r="CJ111" i="1"/>
  <c r="CJ112" i="1"/>
  <c r="CJ113" i="1"/>
  <c r="CJ114" i="1"/>
  <c r="CJ115" i="1"/>
  <c r="CJ116" i="1"/>
  <c r="CJ117" i="1"/>
  <c r="CJ118" i="1"/>
  <c r="CJ119" i="1"/>
  <c r="CJ120" i="1"/>
  <c r="CJ121" i="1"/>
  <c r="CJ122" i="1"/>
  <c r="CJ123" i="1"/>
  <c r="CJ124" i="1"/>
  <c r="CJ125" i="1"/>
  <c r="CJ126" i="1"/>
  <c r="CJ127" i="1"/>
  <c r="CJ128" i="1"/>
  <c r="CJ129" i="1"/>
  <c r="CJ130" i="1"/>
  <c r="CJ131" i="1"/>
  <c r="CJ132" i="1"/>
  <c r="CJ133" i="1"/>
  <c r="CJ134" i="1"/>
  <c r="CJ135" i="1"/>
  <c r="CJ136" i="1"/>
  <c r="CJ137" i="1"/>
  <c r="CJ138" i="1"/>
  <c r="CJ139" i="1"/>
  <c r="CJ140" i="1"/>
  <c r="CJ141" i="1"/>
  <c r="CJ142" i="1"/>
  <c r="CJ143" i="1"/>
  <c r="CJ144" i="1"/>
  <c r="CI4" i="1"/>
  <c r="CI5" i="1"/>
  <c r="CI6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94" i="1"/>
  <c r="CI95" i="1"/>
  <c r="CI96" i="1"/>
  <c r="CI97" i="1"/>
  <c r="CI98" i="1"/>
  <c r="CI99" i="1"/>
  <c r="CI100" i="1"/>
  <c r="CI101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4" i="1"/>
  <c r="CI115" i="1"/>
  <c r="CI116" i="1"/>
  <c r="CI117" i="1"/>
  <c r="CI118" i="1"/>
  <c r="CI119" i="1"/>
  <c r="CI120" i="1"/>
  <c r="CI121" i="1"/>
  <c r="CI122" i="1"/>
  <c r="CI123" i="1"/>
  <c r="CI124" i="1"/>
  <c r="CI125" i="1"/>
  <c r="CI126" i="1"/>
  <c r="CI127" i="1"/>
  <c r="CI128" i="1"/>
  <c r="CI129" i="1"/>
  <c r="CI130" i="1"/>
  <c r="CI131" i="1"/>
  <c r="CI132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115" i="1"/>
  <c r="CH116" i="1"/>
  <c r="CH117" i="1"/>
  <c r="CH118" i="1"/>
  <c r="CH119" i="1"/>
  <c r="CH120" i="1"/>
  <c r="CH121" i="1"/>
  <c r="CH122" i="1"/>
  <c r="CH123" i="1"/>
  <c r="CH124" i="1"/>
  <c r="CH125" i="1"/>
  <c r="CH126" i="1"/>
  <c r="CH127" i="1"/>
  <c r="CH128" i="1"/>
  <c r="CH129" i="1"/>
  <c r="CH130" i="1"/>
  <c r="CH131" i="1"/>
  <c r="CH132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G4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F4" i="1"/>
  <c r="CF5" i="1"/>
  <c r="CF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F78" i="1"/>
  <c r="CF79" i="1"/>
  <c r="CF80" i="1"/>
  <c r="CF81" i="1"/>
  <c r="CF82" i="1"/>
  <c r="CF83" i="1"/>
  <c r="CF84" i="1"/>
  <c r="CF85" i="1"/>
  <c r="CF86" i="1"/>
  <c r="CF87" i="1"/>
  <c r="CF88" i="1"/>
  <c r="CF89" i="1"/>
  <c r="CF90" i="1"/>
  <c r="CF91" i="1"/>
  <c r="CF92" i="1"/>
  <c r="CF93" i="1"/>
  <c r="CF94" i="1"/>
  <c r="CF95" i="1"/>
  <c r="CF96" i="1"/>
  <c r="CF97" i="1"/>
  <c r="CF98" i="1"/>
  <c r="CF99" i="1"/>
  <c r="CF100" i="1"/>
  <c r="CF101" i="1"/>
  <c r="CF102" i="1"/>
  <c r="CF103" i="1"/>
  <c r="CF104" i="1"/>
  <c r="CF105" i="1"/>
  <c r="CF106" i="1"/>
  <c r="CF107" i="1"/>
  <c r="CF108" i="1"/>
  <c r="CF109" i="1"/>
  <c r="CF110" i="1"/>
  <c r="CF111" i="1"/>
  <c r="CF112" i="1"/>
  <c r="CF113" i="1"/>
  <c r="CF114" i="1"/>
  <c r="CF115" i="1"/>
  <c r="CF116" i="1"/>
  <c r="CF117" i="1"/>
  <c r="CF118" i="1"/>
  <c r="CF119" i="1"/>
  <c r="CF120" i="1"/>
  <c r="CF121" i="1"/>
  <c r="CF122" i="1"/>
  <c r="CF123" i="1"/>
  <c r="CF124" i="1"/>
  <c r="CF125" i="1"/>
  <c r="CF126" i="1"/>
  <c r="CF127" i="1"/>
  <c r="CF128" i="1"/>
  <c r="CF129" i="1"/>
  <c r="CF130" i="1"/>
  <c r="CF131" i="1"/>
  <c r="CF132" i="1"/>
  <c r="CF133" i="1"/>
  <c r="CF134" i="1"/>
  <c r="CF135" i="1"/>
  <c r="CF136" i="1"/>
  <c r="CF137" i="1"/>
  <c r="CF138" i="1"/>
  <c r="CF139" i="1"/>
  <c r="CF140" i="1"/>
  <c r="CF141" i="1"/>
  <c r="CF142" i="1"/>
  <c r="CF143" i="1"/>
  <c r="CF144" i="1"/>
  <c r="CE4" i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4" i="1"/>
  <c r="CE115" i="1"/>
  <c r="CE116" i="1"/>
  <c r="CE117" i="1"/>
  <c r="CE118" i="1"/>
  <c r="CE119" i="1"/>
  <c r="CE120" i="1"/>
  <c r="CE121" i="1"/>
  <c r="CE122" i="1"/>
  <c r="CE123" i="1"/>
  <c r="CE124" i="1"/>
  <c r="CE125" i="1"/>
  <c r="CE126" i="1"/>
  <c r="CE127" i="1"/>
  <c r="CE128" i="1"/>
  <c r="CE129" i="1"/>
  <c r="CE130" i="1"/>
  <c r="CE131" i="1"/>
  <c r="CE132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C4" i="1"/>
  <c r="CC5" i="1"/>
  <c r="CC6" i="1"/>
  <c r="CC7" i="1"/>
  <c r="CC8" i="1"/>
  <c r="CC9" i="1"/>
  <c r="CC10" i="1"/>
  <c r="CC11" i="1"/>
  <c r="CC12" i="1"/>
  <c r="CC13" i="1"/>
  <c r="CC14" i="1"/>
  <c r="CC15" i="1"/>
  <c r="CC16" i="1"/>
  <c r="CC17" i="1"/>
  <c r="CC18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4" i="1"/>
  <c r="CC115" i="1"/>
  <c r="CC116" i="1"/>
  <c r="CC117" i="1"/>
  <c r="CC118" i="1"/>
  <c r="CC119" i="1"/>
  <c r="CC120" i="1"/>
  <c r="CC121" i="1"/>
  <c r="CC122" i="1"/>
  <c r="CC123" i="1"/>
  <c r="CC124" i="1"/>
  <c r="CC125" i="1"/>
  <c r="CC126" i="1"/>
  <c r="CC127" i="1"/>
  <c r="CC128" i="1"/>
  <c r="CC129" i="1"/>
  <c r="CC130" i="1"/>
  <c r="CC131" i="1"/>
  <c r="CC132" i="1"/>
  <c r="CC133" i="1"/>
  <c r="CC134" i="1"/>
  <c r="CC135" i="1"/>
  <c r="CC136" i="1"/>
  <c r="CC137" i="1"/>
  <c r="CC138" i="1"/>
  <c r="CC139" i="1"/>
  <c r="CC140" i="1"/>
  <c r="CC141" i="1"/>
  <c r="CC142" i="1"/>
  <c r="CC143" i="1"/>
  <c r="CC144" i="1"/>
  <c r="CB4" i="1"/>
  <c r="CB5" i="1"/>
  <c r="CB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B110" i="1"/>
  <c r="CB111" i="1"/>
  <c r="CB112" i="1"/>
  <c r="CB113" i="1"/>
  <c r="CB114" i="1"/>
  <c r="CB115" i="1"/>
  <c r="CB116" i="1"/>
  <c r="CB117" i="1"/>
  <c r="CB118" i="1"/>
  <c r="CB119" i="1"/>
  <c r="CB120" i="1"/>
  <c r="CB121" i="1"/>
  <c r="CB122" i="1"/>
  <c r="CB123" i="1"/>
  <c r="CB124" i="1"/>
  <c r="CB125" i="1"/>
  <c r="CB126" i="1"/>
  <c r="CB127" i="1"/>
  <c r="CB128" i="1"/>
  <c r="CB129" i="1"/>
  <c r="CB130" i="1"/>
  <c r="CB131" i="1"/>
  <c r="CB132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V78" i="1"/>
  <c r="BV79" i="1"/>
  <c r="BV80" i="1"/>
  <c r="BV81" i="1"/>
  <c r="BV82" i="1"/>
  <c r="BV83" i="1"/>
  <c r="BV84" i="1"/>
  <c r="BV85" i="1"/>
  <c r="BV86" i="1"/>
  <c r="BV87" i="1"/>
  <c r="BV88" i="1"/>
  <c r="BV89" i="1"/>
  <c r="BV90" i="1"/>
  <c r="BV91" i="1"/>
  <c r="BV92" i="1"/>
  <c r="BV93" i="1"/>
  <c r="BV94" i="1"/>
  <c r="BV95" i="1"/>
  <c r="BV96" i="1"/>
  <c r="BV97" i="1"/>
  <c r="BV98" i="1"/>
  <c r="BV99" i="1"/>
  <c r="BV100" i="1"/>
  <c r="BV101" i="1"/>
  <c r="BV102" i="1"/>
  <c r="BV103" i="1"/>
  <c r="BV104" i="1"/>
  <c r="BV105" i="1"/>
  <c r="BV106" i="1"/>
  <c r="BV107" i="1"/>
  <c r="BV108" i="1"/>
  <c r="BV109" i="1"/>
  <c r="BV110" i="1"/>
  <c r="BV111" i="1"/>
  <c r="BV112" i="1"/>
  <c r="BV113" i="1"/>
  <c r="BV114" i="1"/>
  <c r="BV115" i="1"/>
  <c r="BV116" i="1"/>
  <c r="BV117" i="1"/>
  <c r="BV118" i="1"/>
  <c r="BV119" i="1"/>
  <c r="BV120" i="1"/>
  <c r="BV121" i="1"/>
  <c r="BV122" i="1"/>
  <c r="BV123" i="1"/>
  <c r="BV124" i="1"/>
  <c r="BV125" i="1"/>
  <c r="BV126" i="1"/>
  <c r="BV127" i="1"/>
  <c r="BV128" i="1"/>
  <c r="BV129" i="1"/>
  <c r="BV130" i="1"/>
  <c r="BV131" i="1"/>
  <c r="BV132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T90" i="1"/>
  <c r="BT91" i="1"/>
  <c r="BT92" i="1"/>
  <c r="BT93" i="1"/>
  <c r="BT94" i="1"/>
  <c r="BT95" i="1"/>
  <c r="BT96" i="1"/>
  <c r="BT97" i="1"/>
  <c r="BT98" i="1"/>
  <c r="BT99" i="1"/>
  <c r="BT100" i="1"/>
  <c r="BT101" i="1"/>
  <c r="BT102" i="1"/>
  <c r="BT103" i="1"/>
  <c r="BT104" i="1"/>
  <c r="BT105" i="1"/>
  <c r="BT106" i="1"/>
  <c r="BT107" i="1"/>
  <c r="BT108" i="1"/>
  <c r="BT109" i="1"/>
  <c r="BT110" i="1"/>
  <c r="BT111" i="1"/>
  <c r="BT112" i="1"/>
  <c r="BT113" i="1"/>
  <c r="BT114" i="1"/>
  <c r="BT115" i="1"/>
  <c r="BT116" i="1"/>
  <c r="BT117" i="1"/>
  <c r="BT118" i="1"/>
  <c r="BT119" i="1"/>
  <c r="BT120" i="1"/>
  <c r="BT121" i="1"/>
  <c r="BT122" i="1"/>
  <c r="BT123" i="1"/>
  <c r="BT124" i="1"/>
  <c r="BT125" i="1"/>
  <c r="BT126" i="1"/>
  <c r="BT127" i="1"/>
  <c r="BT128" i="1"/>
  <c r="BT129" i="1"/>
  <c r="BT130" i="1"/>
  <c r="BT131" i="1"/>
  <c r="BT132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Q171" i="1"/>
  <c r="EQ172" i="1"/>
  <c r="EQ1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Smith</author>
    <author>test</author>
  </authors>
  <commentList>
    <comment ref="EO8" authorId="0" shapeId="0" xr:uid="{3F819BD6-6799-954C-AC33-7CD4807BF536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1" authorId="0" shapeId="0" xr:uid="{D4718335-371C-4441-988F-877AFE020D9C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8" authorId="0" shapeId="0" xr:uid="{E5B27B99-F161-7140-94BB-1AEAC63B7664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33" authorId="0" shapeId="0" xr:uid="{4915B0D4-EF1F-644D-B87A-43FD4E8F2737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A100" authorId="1" shapeId="0" xr:uid="{B5A98E63-C39C-C248-9C9F-5508AB74D85F}">
      <text>
        <r>
          <rPr>
            <b/>
            <sz val="9"/>
            <color indexed="81"/>
            <rFont val="Tahoma"/>
            <family val="2"/>
          </rPr>
          <t>Suriname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O110" authorId="0" shapeId="0" xr:uid="{F4CE5260-13AE-5F4E-83B4-4BB3CD3366D3}">
      <text>
        <r>
          <rPr>
            <b/>
            <sz val="9"/>
            <color rgb="FF000000"/>
            <rFont val="Times"/>
            <family val="1"/>
          </rPr>
          <t>Steve Smith:</t>
        </r>
        <r>
          <rPr>
            <sz val="9"/>
            <color rgb="FF000000"/>
            <rFont val="Times"/>
            <family val="1"/>
          </rPr>
          <t xml:space="preserve">
</t>
        </r>
        <r>
          <rPr>
            <sz val="9"/>
            <color rgb="FF000000"/>
            <rFont val="Times"/>
            <family val="1"/>
          </rPr>
          <t>Extrapolate from 1992 value</t>
        </r>
      </text>
    </comment>
    <comment ref="EO113" authorId="0" shapeId="0" xr:uid="{B5AFCC68-06CD-9F4C-B195-8A83D3E2ED29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15" authorId="0" shapeId="0" xr:uid="{55069DC6-D59B-1C43-A88C-F3C7C1919068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1993 
value</t>
        </r>
      </text>
    </comment>
    <comment ref="EO116" authorId="0" shapeId="0" xr:uid="{6C060A0C-BCDB-2D44-9968-3180DE605425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25" authorId="0" shapeId="0" xr:uid="{B9FF5790-65DB-D047-B9C8-26E8199E90D3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32" authorId="0" shapeId="0" xr:uid="{FFEA5ABA-3368-1947-81CD-8385EF983431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35" authorId="0" shapeId="0" xr:uid="{838EC7B0-23A0-DA4B-B5E1-DC0A417FC1EA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  <comment ref="EO138" authorId="0" shapeId="0" xr:uid="{C278FAB6-003E-354E-AEA8-0CB01B03EB45}">
      <text>
        <r>
          <rPr>
            <b/>
            <sz val="9"/>
            <color indexed="81"/>
            <rFont val="Times"/>
            <family val="1"/>
          </rPr>
          <t>Steve Smith:</t>
        </r>
        <r>
          <rPr>
            <sz val="9"/>
            <color indexed="81"/>
            <rFont val="Times"/>
            <family val="1"/>
          </rPr>
          <t xml:space="preserve">
Extrapolate from 1992 value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<sst xmlns="http://schemas.openxmlformats.org/spreadsheetml/2006/main" count="181" uniqueCount="178">
  <si>
    <t>Smelter Output (kt)</t>
  </si>
  <si>
    <t>Al Smetling (1000 Tonnes Metal)</t>
  </si>
  <si>
    <t>ISO-Numeric</t>
  </si>
  <si>
    <t>Country</t>
  </si>
  <si>
    <t>MC17 Reg</t>
  </si>
  <si>
    <t>RCP Template Reg #</t>
  </si>
  <si>
    <t>1990 Reg Fract</t>
  </si>
  <si>
    <t>ALBANIA</t>
  </si>
  <si>
    <t>ALGERIA</t>
  </si>
  <si>
    <t>ANGOLA</t>
  </si>
  <si>
    <t>ARGENTINA</t>
  </si>
  <si>
    <t>ARMENIA</t>
  </si>
  <si>
    <t>AUSTRALI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</si>
  <si>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</si>
  <si>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</si>
  <si>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</si>
  <si>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</si>
  <si>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</si>
  <si>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</si>
  <si>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</si>
  <si>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</si>
  <si>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BOSNIAHERZ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</si>
  <si>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</si>
  <si>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</si>
  <si>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</si>
  <si>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</si>
  <si>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</si>
  <si>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</si>
  <si>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</si>
  <si>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</si>
  <si>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</si>
  <si>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</si>
  <si>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</si>
  <si>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CONGOREP</t>
  </si>
  <si>
    <t>COSTARICA</t>
  </si>
  <si>
    <t>COTEIVOIRE</t>
  </si>
  <si>
    <t>CROATIA</t>
  </si>
  <si>
    <t>CUBA</t>
  </si>
  <si>
    <t>CYPRUS</t>
  </si>
  <si>
    <t>CZECH</t>
  </si>
  <si>
    <t>DENMARK</t>
  </si>
  <si>
    <t>DOMINICANR</t>
  </si>
  <si>
    <t>ECUADOR</t>
  </si>
  <si>
    <t>EGYPT</t>
  </si>
  <si>
    <t>ELSALVADOR</t>
  </si>
  <si>
    <t>ERITREA</t>
  </si>
  <si>
    <t>ESTONIA</t>
  </si>
  <si>
    <t>ETHIOPIA</t>
  </si>
  <si>
    <t>FINLAND</t>
  </si>
  <si>
    <t>FRANCE</t>
  </si>
  <si>
    <t>FYROM</t>
  </si>
  <si>
    <t>GABON</t>
  </si>
  <si>
    <t>GEORGIA</t>
  </si>
  <si>
    <t>GERMANY</t>
  </si>
  <si>
    <t>GHANA</t>
  </si>
  <si>
    <t>GIBRALTAR</t>
  </si>
  <si>
    <t>GREECE</t>
  </si>
  <si>
    <t>GUATEMALA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</si>
  <si>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</si>
  <si>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</si>
  <si>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</si>
  <si>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</si>
  <si>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</si>
  <si>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</si>
  <si>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</si>
  <si>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</si>
  <si>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</si>
  <si>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</si>
  <si>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</si>
  <si>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</si>
  <si>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</si>
  <si>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</si>
  <si>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</si>
  <si>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</si>
  <si>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</si>
  <si>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</si>
  <si>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KOREADPR</t>
  </si>
  <si>
    <t>KUWAIT</t>
  </si>
  <si>
    <t>KYRGYZSTAN</t>
  </si>
  <si>
    <t>LATVIA</t>
  </si>
  <si>
    <t>LEBANON</t>
  </si>
  <si>
    <t>LIBYA</t>
  </si>
  <si>
    <t>LITHUANIA</t>
  </si>
  <si>
    <t>LUXEMBOU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</si>
  <si>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</si>
  <si>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</si>
  <si>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</si>
  <si>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</si>
  <si>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</si>
  <si>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</si>
  <si>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</si>
  <si>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</si>
  <si>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</si>
  <si>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NANTILLES</t>
  </si>
  <si>
    <t>NEPAL</t>
  </si>
  <si>
    <t>NETHLAND</t>
  </si>
  <si>
    <t>NICARAGUA</t>
  </si>
  <si>
    <t>NIGERIA</t>
  </si>
  <si>
    <t>NORWAY</t>
  </si>
  <si>
    <t>NZ</t>
  </si>
  <si>
    <t>OMAN</t>
  </si>
  <si>
    <t>OTHERAFRIC</t>
  </si>
  <si>
    <t>OTHERASIA</t>
  </si>
  <si>
    <t>OTHERLATIN</t>
  </si>
  <si>
    <t>PAKISTAN</t>
  </si>
  <si>
    <t>PANAMA</t>
  </si>
  <si>
    <t>PARAGUAY</t>
  </si>
  <si>
    <t>PERU</t>
  </si>
  <si>
    <t>PHILIPPINE</t>
  </si>
  <si>
    <t>POLAND</t>
  </si>
  <si>
    <t>PORTUGAL</t>
  </si>
  <si>
    <t>QATAR</t>
  </si>
  <si>
    <t>ROMANIA</t>
  </si>
  <si>
    <t>RUSSIA</t>
  </si>
  <si>
    <t>SAUDIARABI</t>
  </si>
  <si>
    <t>SENEGAL</t>
  </si>
  <si>
    <t>SERBMONT</t>
  </si>
  <si>
    <t>SINGAPORE</t>
  </si>
  <si>
    <t>SLOVAKIA</t>
  </si>
  <si>
    <t>SLOVENIA</t>
  </si>
  <si>
    <t>SOUTHAFRIC</t>
  </si>
  <si>
    <t>SPAIN</t>
  </si>
  <si>
    <t>SRILANKA</t>
  </si>
  <si>
    <t>SUDAN</t>
  </si>
  <si>
    <t>SWEDEN</t>
  </si>
  <si>
    <t>SWITLAND</t>
  </si>
  <si>
    <t>SYRIA</t>
  </si>
  <si>
    <t>TAIPEI</t>
  </si>
  <si>
    <t>TAJIKISTAN</t>
  </si>
  <si>
    <t>TANZANIA</t>
  </si>
  <si>
    <t>THAILAND</t>
  </si>
  <si>
    <t>TOGO</t>
  </si>
  <si>
    <t>TRINIDAD</t>
  </si>
  <si>
    <t>TUNISIA</t>
  </si>
  <si>
    <t>TURKEY</t>
  </si>
  <si>
    <t>TURKMENIST</t>
  </si>
  <si>
    <t>UAE</t>
  </si>
  <si>
    <t>UK</t>
  </si>
  <si>
    <t>UKRAINE</t>
  </si>
  <si>
    <t>URUGUAY</t>
  </si>
  <si>
    <t>USA</t>
  </si>
  <si>
    <t>UZBEKISTAN</t>
  </si>
  <si>
    <t>VENEZUELA</t>
  </si>
  <si>
    <t>VIETNAM</t>
  </si>
  <si>
    <t>YEMEN</t>
  </si>
  <si>
    <t>ZAMBIA</t>
  </si>
  <si>
    <t>ZIMBABWE</t>
  </si>
  <si>
    <t>Sum</t>
  </si>
  <si>
    <t>USSR</t>
  </si>
  <si>
    <t>FSU:</t>
  </si>
  <si>
    <t>From above</t>
  </si>
  <si>
    <t>MC17 Al Prod</t>
  </si>
  <si>
    <t>Ratio</t>
  </si>
  <si>
    <t>Canada</t>
  </si>
  <si>
    <t>WEurope</t>
  </si>
  <si>
    <t>Japan</t>
  </si>
  <si>
    <t>Aus&amp;NZ</t>
  </si>
  <si>
    <t>FSU</t>
  </si>
  <si>
    <t>China/CPA</t>
  </si>
  <si>
    <t>MidEast</t>
  </si>
  <si>
    <t>Africa</t>
  </si>
  <si>
    <t>LatinAmer</t>
  </si>
  <si>
    <t>S&amp;SEAsia</t>
  </si>
  <si>
    <t>E Europe</t>
  </si>
  <si>
    <t>Korea</t>
  </si>
  <si>
    <t>India</t>
  </si>
  <si>
    <t>Argentina</t>
  </si>
  <si>
    <t>Brazil</t>
  </si>
  <si>
    <t>Mexico</t>
  </si>
  <si>
    <t>Global (USGS)</t>
  </si>
  <si>
    <t>Global</t>
  </si>
  <si>
    <t>non-USA (USGS)</t>
  </si>
  <si>
    <t>non-USA (Hyde)</t>
  </si>
  <si>
    <t>Europe from Michell (1978):</t>
  </si>
  <si>
    <t>France</t>
  </si>
  <si>
    <t>Germany</t>
  </si>
  <si>
    <t>Italy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</si>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</sst>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#,##0.000"/>
    <numFmt numFmtId="166" formatCode="#,##0.0"/>
    <numFmt numFmtId="167" formatCode="0.0"/>
  </numFmts>
  <fonts count="12" x14ac:knownFonts="1">
    <font>
      <sz val="12"/>
      <name val="Times"/>
      <family val="1"/>
    </font>
    <font>
      <sz val="12"/>
      <name val="Times"/>
      <family val="1"/>
    </font>
    <font>
      <b/>
      <sz val="12"/>
      <name val="Times"/>
      <family val="1"/>
    </font>
    <font>
      <sz val="10"/>
      <name val="Times"/>
      <family val="1"/>
    </font>
    <font>
      <sz val="10"/>
      <color indexed="8"/>
      <name val="Arial"/>
      <family val="2"/>
    </font>
    <font>
      <sz val="10"/>
      <color indexed="8"/>
      <name val="Times"/>
      <family val="1"/>
    </font>
    <font>
      <b/>
      <sz val="9"/>
      <color indexed="81"/>
      <name val="Times"/>
      <family val="1"/>
    </font>
    <font>
      <sz val="9"/>
      <color indexed="81"/>
      <name val="Times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imes"/>
      <family val="1"/>
    </font>
    <font>
      <sz val="9"/>
      <color rgb="FF000000"/>
      <name val="Times"/>
      <family val="1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DD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64" fontId="0" fillId="0" borderId="0" xfId="0" applyNumberFormat="1"/>
    <xf numFmtId="3" fontId="3" fillId="0" borderId="0" xfId="0" applyNumberFormat="1" applyFont="1"/>
    <xf numFmtId="165" fontId="3" fillId="0" borderId="0" xfId="0" applyNumberFormat="1" applyFont="1"/>
    <xf numFmtId="3" fontId="3" fillId="2" borderId="0" xfId="0" applyNumberFormat="1" applyFont="1" applyFill="1"/>
    <xf numFmtId="3" fontId="3" fillId="4" borderId="0" xfId="0" applyNumberFormat="1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3" fontId="3" fillId="0" borderId="1" xfId="0" applyNumberFormat="1" applyFont="1" applyBorder="1"/>
    <xf numFmtId="165" fontId="3" fillId="0" borderId="1" xfId="0" applyNumberFormat="1" applyFont="1" applyBorder="1"/>
    <xf numFmtId="3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3" fontId="0" fillId="0" borderId="0" xfId="0" applyNumberFormat="1"/>
    <xf numFmtId="167" fontId="5" fillId="5" borderId="0" xfId="1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1" xfId="0" applyNumberFormat="1" applyBorder="1"/>
    <xf numFmtId="167" fontId="5" fillId="5" borderId="1" xfId="1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167" fontId="5" fillId="6" borderId="0" xfId="1" applyNumberFormat="1" applyFont="1" applyFill="1" applyAlignment="1">
      <alignment horizontal="center"/>
    </xf>
    <xf numFmtId="0" fontId="0" fillId="0" borderId="0" xfId="0" applyFont="1"/>
  </cellXfs>
  <cellStyles count="2">
    <cellStyle name="Normal" xfId="0" builtinId="0"/>
    <cellStyle name="Normal_consSolid_1751-1950" xfId="1" xr:uid="{E242637E-CB4B-B34C-A5B9-8B151098AA67}"/>
  </cellStyles>
  <dxfs count="11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E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yde%20Metal%20Smelting-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s140-2018-alum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Information%20&amp;%20Documents/CEDS_Project/CEDS_Data/input/activity/Updated_Metals_Data/Data/Recent_Country_Data(linked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Information%20&amp;%20Documents/CEDS_Project/CEDS_Data/input/activity/Updated_Metals_Data/Region%20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uminun"/>
      <sheetName val="Aluminum-MC"/>
    </sheetNames>
    <sheetDataSet>
      <sheetData sheetId="0"/>
      <sheetData sheetId="1">
        <row r="3">
          <cell r="B3">
            <v>1890</v>
          </cell>
          <cell r="C3">
            <v>1895</v>
          </cell>
          <cell r="D3">
            <v>1900</v>
          </cell>
          <cell r="E3">
            <v>1905</v>
          </cell>
          <cell r="F3">
            <v>1910</v>
          </cell>
          <cell r="G3">
            <v>1915</v>
          </cell>
          <cell r="H3">
            <v>1920</v>
          </cell>
          <cell r="I3">
            <v>1925</v>
          </cell>
          <cell r="J3">
            <v>1930</v>
          </cell>
          <cell r="K3">
            <v>1935</v>
          </cell>
          <cell r="L3">
            <v>1940</v>
          </cell>
          <cell r="M3">
            <v>1945</v>
          </cell>
          <cell r="N3">
            <v>1950</v>
          </cell>
          <cell r="O3">
            <v>1955</v>
          </cell>
          <cell r="P3">
            <v>1960</v>
          </cell>
          <cell r="Q3">
            <v>1965</v>
          </cell>
          <cell r="R3">
            <v>1970</v>
          </cell>
          <cell r="S3">
            <v>1975</v>
          </cell>
          <cell r="T3">
            <v>1980</v>
          </cell>
          <cell r="U3">
            <v>1985</v>
          </cell>
          <cell r="V3">
            <v>1990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4</v>
          </cell>
          <cell r="G5">
            <v>6</v>
          </cell>
          <cell r="H5">
            <v>12</v>
          </cell>
          <cell r="I5">
            <v>15</v>
          </cell>
          <cell r="J5">
            <v>35</v>
          </cell>
          <cell r="K5">
            <v>21</v>
          </cell>
          <cell r="L5">
            <v>99</v>
          </cell>
          <cell r="M5">
            <v>196</v>
          </cell>
          <cell r="N5">
            <v>360</v>
          </cell>
          <cell r="O5">
            <v>556</v>
          </cell>
          <cell r="P5">
            <v>691</v>
          </cell>
          <cell r="Q5">
            <v>753</v>
          </cell>
          <cell r="R5">
            <v>963</v>
          </cell>
          <cell r="S5">
            <v>867</v>
          </cell>
          <cell r="T5">
            <v>1075</v>
          </cell>
          <cell r="U5">
            <v>1282</v>
          </cell>
          <cell r="V5">
            <v>1567</v>
          </cell>
        </row>
        <row r="6">
          <cell r="B6">
            <v>0</v>
          </cell>
          <cell r="C6">
            <v>1</v>
          </cell>
          <cell r="D6">
            <v>4</v>
          </cell>
          <cell r="E6">
            <v>6</v>
          </cell>
          <cell r="F6">
            <v>21</v>
          </cell>
          <cell r="G6">
            <v>29</v>
          </cell>
          <cell r="H6">
            <v>53</v>
          </cell>
          <cell r="I6">
            <v>103</v>
          </cell>
          <cell r="J6">
            <v>128</v>
          </cell>
          <cell r="K6">
            <v>152</v>
          </cell>
          <cell r="L6">
            <v>390</v>
          </cell>
          <cell r="N6">
            <v>241</v>
          </cell>
          <cell r="O6">
            <v>513</v>
          </cell>
          <cell r="P6">
            <v>884</v>
          </cell>
          <cell r="Q6">
            <v>1288</v>
          </cell>
          <cell r="R6">
            <v>2028</v>
          </cell>
          <cell r="S6">
            <v>3125</v>
          </cell>
          <cell r="T6">
            <v>3657</v>
          </cell>
          <cell r="U6">
            <v>3393</v>
          </cell>
          <cell r="V6">
            <v>3582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26</v>
          </cell>
          <cell r="M7">
            <v>16</v>
          </cell>
          <cell r="N7">
            <v>25</v>
          </cell>
          <cell r="O7">
            <v>57</v>
          </cell>
          <cell r="P7">
            <v>133</v>
          </cell>
          <cell r="Q7">
            <v>294</v>
          </cell>
          <cell r="R7">
            <v>733</v>
          </cell>
          <cell r="S7">
            <v>1016</v>
          </cell>
          <cell r="T7">
            <v>1096</v>
          </cell>
          <cell r="U7">
            <v>231</v>
          </cell>
          <cell r="V7">
            <v>51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12</v>
          </cell>
          <cell r="Q8">
            <v>88</v>
          </cell>
          <cell r="R8">
            <v>168</v>
          </cell>
          <cell r="S8">
            <v>332</v>
          </cell>
          <cell r="T8">
            <v>438</v>
          </cell>
          <cell r="U8">
            <v>1063</v>
          </cell>
          <cell r="V8">
            <v>1495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44</v>
          </cell>
          <cell r="M9">
            <v>0</v>
          </cell>
          <cell r="N9">
            <v>140</v>
          </cell>
          <cell r="O9">
            <v>410</v>
          </cell>
          <cell r="P9">
            <v>640</v>
          </cell>
          <cell r="Q9">
            <v>1300</v>
          </cell>
          <cell r="R9">
            <v>1700</v>
          </cell>
          <cell r="S9">
            <v>2150</v>
          </cell>
          <cell r="T9">
            <v>2420</v>
          </cell>
          <cell r="U9">
            <v>3250</v>
          </cell>
          <cell r="V9">
            <v>3523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10</v>
          </cell>
          <cell r="P10">
            <v>80</v>
          </cell>
          <cell r="Q10">
            <v>100</v>
          </cell>
          <cell r="R10">
            <v>145</v>
          </cell>
          <cell r="S10">
            <v>298</v>
          </cell>
          <cell r="T10">
            <v>368</v>
          </cell>
          <cell r="U10">
            <v>427</v>
          </cell>
          <cell r="V10">
            <v>867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10</v>
          </cell>
          <cell r="S11">
            <v>162</v>
          </cell>
          <cell r="T11">
            <v>211</v>
          </cell>
          <cell r="U11">
            <v>425</v>
          </cell>
          <cell r="V11">
            <v>507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44</v>
          </cell>
          <cell r="Q12">
            <v>51</v>
          </cell>
          <cell r="R12">
            <v>165</v>
          </cell>
          <cell r="S12">
            <v>272</v>
          </cell>
          <cell r="T12">
            <v>433</v>
          </cell>
          <cell r="U12">
            <v>430</v>
          </cell>
          <cell r="V12">
            <v>573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2</v>
          </cell>
          <cell r="P13">
            <v>18</v>
          </cell>
          <cell r="Q13">
            <v>0.10000000000000142</v>
          </cell>
          <cell r="R13">
            <v>14.900000000000006</v>
          </cell>
          <cell r="S13">
            <v>45.699999999999989</v>
          </cell>
          <cell r="T13">
            <v>221.4666666666667</v>
          </cell>
          <cell r="U13">
            <v>275.23333333333335</v>
          </cell>
          <cell r="V13">
            <v>224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122.63333333333333</v>
          </cell>
          <cell r="V14">
            <v>181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3</v>
          </cell>
          <cell r="M15">
            <v>2</v>
          </cell>
          <cell r="N15">
            <v>19</v>
          </cell>
          <cell r="O15">
            <v>93</v>
          </cell>
          <cell r="P15">
            <v>141</v>
          </cell>
          <cell r="Q15">
            <v>176</v>
          </cell>
          <cell r="R15">
            <v>345</v>
          </cell>
          <cell r="S15">
            <v>589</v>
          </cell>
          <cell r="T15">
            <v>613</v>
          </cell>
          <cell r="U15">
            <v>748</v>
          </cell>
          <cell r="V15">
            <v>709</v>
          </cell>
        </row>
        <row r="17">
          <cell r="M17">
            <v>2.2999999999999998</v>
          </cell>
          <cell r="N17">
            <v>3.7</v>
          </cell>
          <cell r="O17">
            <v>7.3</v>
          </cell>
          <cell r="P17">
            <v>18.399999999999999</v>
          </cell>
          <cell r="Q17">
            <v>61.6</v>
          </cell>
          <cell r="R17">
            <v>161.1</v>
          </cell>
          <cell r="S17">
            <v>167.1</v>
          </cell>
          <cell r="T17">
            <v>255.73333333333335</v>
          </cell>
          <cell r="U17">
            <v>344.36666666666667</v>
          </cell>
          <cell r="V17">
            <v>433</v>
          </cell>
        </row>
        <row r="18">
          <cell r="V18">
            <v>166</v>
          </cell>
        </row>
        <row r="19">
          <cell r="P19">
            <v>18.2</v>
          </cell>
          <cell r="Q19">
            <v>30.4</v>
          </cell>
          <cell r="R19">
            <v>56.1</v>
          </cell>
          <cell r="S19">
            <v>121.4</v>
          </cell>
          <cell r="T19">
            <v>391.26666666666665</v>
          </cell>
          <cell r="U19">
            <v>661.13333333333333</v>
          </cell>
          <cell r="V19">
            <v>931</v>
          </cell>
        </row>
        <row r="20">
          <cell r="Q20">
            <v>19.5</v>
          </cell>
          <cell r="R20">
            <v>34</v>
          </cell>
          <cell r="S20">
            <v>39.9</v>
          </cell>
          <cell r="T20">
            <v>49.266666666666666</v>
          </cell>
          <cell r="U20">
            <v>58.633333333333333</v>
          </cell>
          <cell r="V20">
            <v>68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uminum"/>
    </sheetNames>
    <sheetDataSet>
      <sheetData sheetId="0">
        <row r="6">
          <cell r="A6">
            <v>1900</v>
          </cell>
          <cell r="B6">
            <v>2296</v>
          </cell>
          <cell r="P6">
            <v>6800</v>
          </cell>
        </row>
        <row r="7">
          <cell r="A7">
            <v>1901</v>
          </cell>
          <cell r="B7">
            <v>2603</v>
          </cell>
          <cell r="P7">
            <v>6800</v>
          </cell>
        </row>
        <row r="8">
          <cell r="A8">
            <v>1902</v>
          </cell>
          <cell r="B8">
            <v>2615</v>
          </cell>
          <cell r="P8">
            <v>7900</v>
          </cell>
        </row>
        <row r="9">
          <cell r="A9">
            <v>1903</v>
          </cell>
          <cell r="B9">
            <v>3010</v>
          </cell>
          <cell r="P9">
            <v>8500</v>
          </cell>
        </row>
        <row r="10">
          <cell r="A10">
            <v>1904</v>
          </cell>
          <cell r="B10">
            <v>3674</v>
          </cell>
          <cell r="P10">
            <v>10000</v>
          </cell>
        </row>
        <row r="11">
          <cell r="A11">
            <v>1905</v>
          </cell>
          <cell r="B11">
            <v>4903</v>
          </cell>
          <cell r="P11">
            <v>13000</v>
          </cell>
        </row>
        <row r="12">
          <cell r="A12">
            <v>1906</v>
          </cell>
          <cell r="B12">
            <v>6407</v>
          </cell>
          <cell r="P12">
            <v>17000</v>
          </cell>
        </row>
        <row r="13">
          <cell r="A13">
            <v>1907</v>
          </cell>
          <cell r="B13">
            <v>7405</v>
          </cell>
          <cell r="P13">
            <v>22000</v>
          </cell>
        </row>
        <row r="14">
          <cell r="A14">
            <v>1908</v>
          </cell>
          <cell r="B14">
            <v>4844</v>
          </cell>
          <cell r="P14">
            <v>17000</v>
          </cell>
        </row>
        <row r="15">
          <cell r="A15">
            <v>1909</v>
          </cell>
          <cell r="B15">
            <v>13190</v>
          </cell>
          <cell r="P15">
            <v>30000</v>
          </cell>
        </row>
        <row r="16">
          <cell r="A16">
            <v>1910</v>
          </cell>
          <cell r="B16">
            <v>16060</v>
          </cell>
          <cell r="P16">
            <v>45000</v>
          </cell>
        </row>
        <row r="17">
          <cell r="A17">
            <v>1911</v>
          </cell>
          <cell r="B17">
            <v>17420</v>
          </cell>
          <cell r="P17">
            <v>46000</v>
          </cell>
        </row>
        <row r="18">
          <cell r="A18">
            <v>1912</v>
          </cell>
          <cell r="B18">
            <v>18960</v>
          </cell>
          <cell r="P18">
            <v>58000</v>
          </cell>
        </row>
        <row r="19">
          <cell r="A19">
            <v>1913</v>
          </cell>
          <cell r="B19">
            <v>21450</v>
          </cell>
          <cell r="P19">
            <v>65000</v>
          </cell>
        </row>
        <row r="20">
          <cell r="A20">
            <v>1914</v>
          </cell>
          <cell r="B20">
            <v>26300</v>
          </cell>
          <cell r="P20">
            <v>69000</v>
          </cell>
        </row>
        <row r="21">
          <cell r="A21">
            <v>1915</v>
          </cell>
          <cell r="B21">
            <v>41050</v>
          </cell>
          <cell r="P21">
            <v>78000</v>
          </cell>
        </row>
        <row r="22">
          <cell r="A22">
            <v>1916</v>
          </cell>
          <cell r="B22">
            <v>52210</v>
          </cell>
          <cell r="P22">
            <v>106000</v>
          </cell>
        </row>
        <row r="23">
          <cell r="A23">
            <v>1917</v>
          </cell>
          <cell r="B23">
            <v>58900</v>
          </cell>
          <cell r="P23">
            <v>123000</v>
          </cell>
        </row>
        <row r="24">
          <cell r="A24">
            <v>1918</v>
          </cell>
          <cell r="B24">
            <v>56580</v>
          </cell>
          <cell r="P24">
            <v>128000</v>
          </cell>
        </row>
        <row r="25">
          <cell r="A25">
            <v>1919</v>
          </cell>
          <cell r="B25">
            <v>58280</v>
          </cell>
          <cell r="P25">
            <v>121000</v>
          </cell>
        </row>
        <row r="26">
          <cell r="A26">
            <v>1920</v>
          </cell>
          <cell r="B26">
            <v>62610</v>
          </cell>
          <cell r="P26">
            <v>125000</v>
          </cell>
        </row>
        <row r="27">
          <cell r="A27">
            <v>1921</v>
          </cell>
          <cell r="B27">
            <v>24740</v>
          </cell>
          <cell r="P27">
            <v>70000</v>
          </cell>
        </row>
        <row r="28">
          <cell r="A28">
            <v>1922</v>
          </cell>
          <cell r="B28">
            <v>33400</v>
          </cell>
          <cell r="P28">
            <v>87000</v>
          </cell>
        </row>
        <row r="29">
          <cell r="A29">
            <v>1923</v>
          </cell>
          <cell r="B29">
            <v>58360</v>
          </cell>
          <cell r="P29">
            <v>141000</v>
          </cell>
        </row>
        <row r="30">
          <cell r="A30">
            <v>1924</v>
          </cell>
          <cell r="B30">
            <v>68300</v>
          </cell>
          <cell r="P30">
            <v>168000</v>
          </cell>
        </row>
        <row r="31">
          <cell r="A31">
            <v>1925</v>
          </cell>
          <cell r="B31">
            <v>63560</v>
          </cell>
          <cell r="P31">
            <v>178000</v>
          </cell>
        </row>
        <row r="32">
          <cell r="A32">
            <v>1926</v>
          </cell>
          <cell r="B32">
            <v>65000</v>
          </cell>
          <cell r="P32">
            <v>195000</v>
          </cell>
        </row>
        <row r="33">
          <cell r="A33">
            <v>1927</v>
          </cell>
          <cell r="B33">
            <v>73000</v>
          </cell>
          <cell r="P33">
            <v>220000</v>
          </cell>
        </row>
        <row r="34">
          <cell r="A34">
            <v>1928</v>
          </cell>
          <cell r="B34">
            <v>95000</v>
          </cell>
          <cell r="P34">
            <v>258000</v>
          </cell>
        </row>
        <row r="35">
          <cell r="A35">
            <v>1929</v>
          </cell>
          <cell r="B35">
            <v>102000</v>
          </cell>
          <cell r="P35">
            <v>280000</v>
          </cell>
        </row>
        <row r="36">
          <cell r="A36">
            <v>1930</v>
          </cell>
          <cell r="B36">
            <v>103900</v>
          </cell>
          <cell r="P36">
            <v>272000</v>
          </cell>
        </row>
        <row r="37">
          <cell r="A37">
            <v>1931</v>
          </cell>
          <cell r="B37">
            <v>81000</v>
          </cell>
          <cell r="P37">
            <v>220000</v>
          </cell>
        </row>
        <row r="38">
          <cell r="A38">
            <v>1932</v>
          </cell>
          <cell r="B38">
            <v>47000</v>
          </cell>
          <cell r="P38">
            <v>153000</v>
          </cell>
        </row>
        <row r="39">
          <cell r="A39">
            <v>1933</v>
          </cell>
          <cell r="B39">
            <v>38610</v>
          </cell>
          <cell r="P39">
            <v>142000</v>
          </cell>
        </row>
        <row r="40">
          <cell r="A40">
            <v>1934</v>
          </cell>
          <cell r="B40">
            <v>33650</v>
          </cell>
          <cell r="P40">
            <v>170000</v>
          </cell>
        </row>
        <row r="41">
          <cell r="A41">
            <v>1935</v>
          </cell>
          <cell r="B41">
            <v>54110</v>
          </cell>
          <cell r="P41">
            <v>259000</v>
          </cell>
        </row>
        <row r="42">
          <cell r="A42">
            <v>1936</v>
          </cell>
          <cell r="B42">
            <v>102000</v>
          </cell>
          <cell r="P42">
            <v>360000</v>
          </cell>
        </row>
        <row r="43">
          <cell r="A43">
            <v>1937</v>
          </cell>
          <cell r="B43">
            <v>132800</v>
          </cell>
          <cell r="P43">
            <v>482000</v>
          </cell>
        </row>
        <row r="44">
          <cell r="A44">
            <v>1938</v>
          </cell>
          <cell r="B44">
            <v>130100</v>
          </cell>
          <cell r="P44">
            <v>579000</v>
          </cell>
        </row>
        <row r="45">
          <cell r="A45">
            <v>1939</v>
          </cell>
          <cell r="B45">
            <v>149000</v>
          </cell>
          <cell r="P45">
            <v>720000</v>
          </cell>
        </row>
        <row r="46">
          <cell r="A46">
            <v>1940</v>
          </cell>
          <cell r="B46">
            <v>187100</v>
          </cell>
          <cell r="P46">
            <v>787000</v>
          </cell>
        </row>
        <row r="47">
          <cell r="A47">
            <v>1941</v>
          </cell>
          <cell r="B47">
            <v>280400</v>
          </cell>
          <cell r="P47">
            <v>1040000</v>
          </cell>
        </row>
        <row r="48">
          <cell r="A48">
            <v>1942</v>
          </cell>
          <cell r="B48">
            <v>472700</v>
          </cell>
          <cell r="P48">
            <v>1400000</v>
          </cell>
        </row>
        <row r="49">
          <cell r="A49">
            <v>1943</v>
          </cell>
          <cell r="B49">
            <v>834600</v>
          </cell>
          <cell r="P49">
            <v>1950000</v>
          </cell>
        </row>
        <row r="50">
          <cell r="A50">
            <v>1944</v>
          </cell>
          <cell r="B50">
            <v>704000</v>
          </cell>
          <cell r="P50">
            <v>1690000</v>
          </cell>
        </row>
        <row r="51">
          <cell r="A51">
            <v>1945</v>
          </cell>
          <cell r="B51">
            <v>449100</v>
          </cell>
          <cell r="P51">
            <v>870000</v>
          </cell>
        </row>
        <row r="52">
          <cell r="A52">
            <v>1946</v>
          </cell>
          <cell r="B52">
            <v>371900</v>
          </cell>
          <cell r="P52">
            <v>790000</v>
          </cell>
        </row>
        <row r="53">
          <cell r="A53">
            <v>1947</v>
          </cell>
          <cell r="B53">
            <v>518900</v>
          </cell>
          <cell r="P53">
            <v>1080000</v>
          </cell>
        </row>
        <row r="54">
          <cell r="A54">
            <v>1948</v>
          </cell>
          <cell r="B54">
            <v>565200</v>
          </cell>
          <cell r="P54">
            <v>1270000</v>
          </cell>
        </row>
        <row r="55">
          <cell r="A55">
            <v>1949</v>
          </cell>
          <cell r="B55">
            <v>547000</v>
          </cell>
          <cell r="P55">
            <v>1310000</v>
          </cell>
        </row>
        <row r="56">
          <cell r="A56">
            <v>1950</v>
          </cell>
          <cell r="B56">
            <v>651900</v>
          </cell>
          <cell r="P56">
            <v>1490000</v>
          </cell>
        </row>
        <row r="57">
          <cell r="A57">
            <v>1951</v>
          </cell>
          <cell r="B57">
            <v>759300</v>
          </cell>
          <cell r="P57">
            <v>1800000</v>
          </cell>
        </row>
        <row r="58">
          <cell r="A58">
            <v>1952</v>
          </cell>
          <cell r="B58">
            <v>850000</v>
          </cell>
          <cell r="P58">
            <v>2060000</v>
          </cell>
        </row>
        <row r="59">
          <cell r="A59">
            <v>1953</v>
          </cell>
          <cell r="B59">
            <v>1136000</v>
          </cell>
          <cell r="P59">
            <v>2470000</v>
          </cell>
        </row>
        <row r="60">
          <cell r="A60">
            <v>1954</v>
          </cell>
          <cell r="B60">
            <v>1325000</v>
          </cell>
          <cell r="P60">
            <v>2810000</v>
          </cell>
        </row>
        <row r="61">
          <cell r="A61">
            <v>1955</v>
          </cell>
          <cell r="B61">
            <v>1421000</v>
          </cell>
          <cell r="P61">
            <v>3140000</v>
          </cell>
        </row>
        <row r="62">
          <cell r="A62">
            <v>1956</v>
          </cell>
          <cell r="B62">
            <v>1523000</v>
          </cell>
          <cell r="P62">
            <v>3370000</v>
          </cell>
        </row>
        <row r="63">
          <cell r="A63">
            <v>1957</v>
          </cell>
          <cell r="B63">
            <v>1495000</v>
          </cell>
          <cell r="P63">
            <v>3370000</v>
          </cell>
        </row>
        <row r="64">
          <cell r="A64">
            <v>1958</v>
          </cell>
          <cell r="B64">
            <v>1421000</v>
          </cell>
          <cell r="P64">
            <v>3510000</v>
          </cell>
        </row>
        <row r="65">
          <cell r="A65">
            <v>1959</v>
          </cell>
          <cell r="B65">
            <v>1773000</v>
          </cell>
          <cell r="P65">
            <v>4060000</v>
          </cell>
        </row>
        <row r="66">
          <cell r="A66">
            <v>1960</v>
          </cell>
          <cell r="B66">
            <v>1827000</v>
          </cell>
          <cell r="P66">
            <v>4490000</v>
          </cell>
        </row>
        <row r="67">
          <cell r="A67">
            <v>1961</v>
          </cell>
          <cell r="B67">
            <v>1727000</v>
          </cell>
          <cell r="P67">
            <v>4700000</v>
          </cell>
        </row>
        <row r="68">
          <cell r="A68">
            <v>1962</v>
          </cell>
          <cell r="B68">
            <v>1921000</v>
          </cell>
          <cell r="P68">
            <v>5060000</v>
          </cell>
        </row>
        <row r="69">
          <cell r="A69">
            <v>1963</v>
          </cell>
          <cell r="B69">
            <v>2098000</v>
          </cell>
          <cell r="P69">
            <v>5320000</v>
          </cell>
        </row>
        <row r="70">
          <cell r="A70">
            <v>1964</v>
          </cell>
          <cell r="B70">
            <v>2316000</v>
          </cell>
          <cell r="P70">
            <v>5940000</v>
          </cell>
        </row>
        <row r="71">
          <cell r="A71">
            <v>1965</v>
          </cell>
          <cell r="B71">
            <v>2498000</v>
          </cell>
          <cell r="P71">
            <v>6310000</v>
          </cell>
        </row>
        <row r="72">
          <cell r="A72">
            <v>1966</v>
          </cell>
          <cell r="B72">
            <v>2693000</v>
          </cell>
          <cell r="P72">
            <v>6880000</v>
          </cell>
        </row>
        <row r="73">
          <cell r="A73">
            <v>1967</v>
          </cell>
          <cell r="B73">
            <v>2966000</v>
          </cell>
          <cell r="P73">
            <v>7570000</v>
          </cell>
        </row>
        <row r="74">
          <cell r="A74">
            <v>1968</v>
          </cell>
          <cell r="B74">
            <v>2953000</v>
          </cell>
          <cell r="P74">
            <v>8020000</v>
          </cell>
        </row>
        <row r="75">
          <cell r="A75">
            <v>1969</v>
          </cell>
          <cell r="B75">
            <v>3441000</v>
          </cell>
          <cell r="P75">
            <v>8970000</v>
          </cell>
        </row>
        <row r="76">
          <cell r="A76">
            <v>1970</v>
          </cell>
          <cell r="B76">
            <v>3607000</v>
          </cell>
          <cell r="P76">
            <v>9650000</v>
          </cell>
        </row>
        <row r="77">
          <cell r="A77">
            <v>1971</v>
          </cell>
          <cell r="B77">
            <v>3561000</v>
          </cell>
          <cell r="P77">
            <v>10300000</v>
          </cell>
        </row>
        <row r="78">
          <cell r="A78">
            <v>1972</v>
          </cell>
          <cell r="B78">
            <v>3739000</v>
          </cell>
          <cell r="P78">
            <v>11000000</v>
          </cell>
        </row>
        <row r="79">
          <cell r="A79">
            <v>1973</v>
          </cell>
          <cell r="B79">
            <v>4109000</v>
          </cell>
          <cell r="P79">
            <v>12100000</v>
          </cell>
        </row>
        <row r="80">
          <cell r="A80">
            <v>1974</v>
          </cell>
          <cell r="B80">
            <v>4448000</v>
          </cell>
          <cell r="P80">
            <v>13200000</v>
          </cell>
        </row>
        <row r="81">
          <cell r="A81">
            <v>1975</v>
          </cell>
          <cell r="B81">
            <v>3519000</v>
          </cell>
          <cell r="P81">
            <v>12100000</v>
          </cell>
        </row>
        <row r="82">
          <cell r="A82">
            <v>1976</v>
          </cell>
          <cell r="B82">
            <v>3856000</v>
          </cell>
          <cell r="P82">
            <v>12600000</v>
          </cell>
        </row>
        <row r="83">
          <cell r="A83">
            <v>1977</v>
          </cell>
          <cell r="B83">
            <v>4118000</v>
          </cell>
          <cell r="P83">
            <v>13800000</v>
          </cell>
        </row>
        <row r="84">
          <cell r="A84">
            <v>1978</v>
          </cell>
          <cell r="B84">
            <v>4358000</v>
          </cell>
          <cell r="P84">
            <v>14100000</v>
          </cell>
        </row>
        <row r="85">
          <cell r="A85">
            <v>1979</v>
          </cell>
          <cell r="B85">
            <v>4557000</v>
          </cell>
          <cell r="P85">
            <v>14600000</v>
          </cell>
        </row>
        <row r="86">
          <cell r="A86">
            <v>1980</v>
          </cell>
          <cell r="B86">
            <v>4654000</v>
          </cell>
          <cell r="P86">
            <v>15400000</v>
          </cell>
        </row>
        <row r="87">
          <cell r="A87">
            <v>1981</v>
          </cell>
          <cell r="B87">
            <v>4489000</v>
          </cell>
          <cell r="P87">
            <v>15100000</v>
          </cell>
        </row>
        <row r="88">
          <cell r="A88">
            <v>1982</v>
          </cell>
          <cell r="B88">
            <v>3274000</v>
          </cell>
          <cell r="P88">
            <v>13400000</v>
          </cell>
        </row>
        <row r="89">
          <cell r="A89">
            <v>1983</v>
          </cell>
          <cell r="B89">
            <v>3353000</v>
          </cell>
          <cell r="P89">
            <v>13900000</v>
          </cell>
        </row>
        <row r="90">
          <cell r="A90">
            <v>1984</v>
          </cell>
          <cell r="B90">
            <v>4099000</v>
          </cell>
          <cell r="P90">
            <v>15700000</v>
          </cell>
        </row>
        <row r="91">
          <cell r="A91">
            <v>1985</v>
          </cell>
          <cell r="B91">
            <v>3500000</v>
          </cell>
          <cell r="P91">
            <v>15400000</v>
          </cell>
        </row>
        <row r="92">
          <cell r="A92">
            <v>1986</v>
          </cell>
          <cell r="B92">
            <v>3037000</v>
          </cell>
          <cell r="P92">
            <v>15400000</v>
          </cell>
        </row>
        <row r="93">
          <cell r="A93">
            <v>1987</v>
          </cell>
          <cell r="B93">
            <v>3343000</v>
          </cell>
          <cell r="P93">
            <v>16500000</v>
          </cell>
        </row>
        <row r="94">
          <cell r="A94">
            <v>1988</v>
          </cell>
          <cell r="B94">
            <v>3944000</v>
          </cell>
          <cell r="P94">
            <v>18500000</v>
          </cell>
        </row>
        <row r="95">
          <cell r="A95">
            <v>1989</v>
          </cell>
          <cell r="B95">
            <v>4030000</v>
          </cell>
          <cell r="P95">
            <v>19000000</v>
          </cell>
        </row>
        <row r="96">
          <cell r="A96">
            <v>1990</v>
          </cell>
          <cell r="B96">
            <v>4048000</v>
          </cell>
          <cell r="P96">
            <v>19300000</v>
          </cell>
        </row>
        <row r="97">
          <cell r="A97">
            <v>1991</v>
          </cell>
          <cell r="B97">
            <v>4121000</v>
          </cell>
          <cell r="P97">
            <v>19700000</v>
          </cell>
        </row>
        <row r="98">
          <cell r="A98">
            <v>1992</v>
          </cell>
          <cell r="B98">
            <v>4042000</v>
          </cell>
          <cell r="P98">
            <v>19500000</v>
          </cell>
        </row>
        <row r="99">
          <cell r="A99">
            <v>1993</v>
          </cell>
          <cell r="B99">
            <v>3695000</v>
          </cell>
          <cell r="P99">
            <v>19800000</v>
          </cell>
        </row>
        <row r="100">
          <cell r="A100">
            <v>1994</v>
          </cell>
          <cell r="B100">
            <v>3299000</v>
          </cell>
          <cell r="P100">
            <v>19200000</v>
          </cell>
        </row>
        <row r="101">
          <cell r="A101">
            <v>1995</v>
          </cell>
          <cell r="B101">
            <v>3375000</v>
          </cell>
          <cell r="P101">
            <v>19700000</v>
          </cell>
        </row>
        <row r="102">
          <cell r="A102">
            <v>1996</v>
          </cell>
          <cell r="B102">
            <v>3577000</v>
          </cell>
          <cell r="P102">
            <v>20800000</v>
          </cell>
        </row>
        <row r="103">
          <cell r="A103">
            <v>1997</v>
          </cell>
          <cell r="B103">
            <v>3603000</v>
          </cell>
          <cell r="P103">
            <v>21700000</v>
          </cell>
        </row>
        <row r="104">
          <cell r="A104">
            <v>1998</v>
          </cell>
          <cell r="B104">
            <v>3713000</v>
          </cell>
          <cell r="P104">
            <v>22600000</v>
          </cell>
        </row>
        <row r="105">
          <cell r="A105">
            <v>1999</v>
          </cell>
          <cell r="B105">
            <v>3779000</v>
          </cell>
          <cell r="P105">
            <v>23600000</v>
          </cell>
        </row>
        <row r="106">
          <cell r="A106">
            <v>2000</v>
          </cell>
          <cell r="B106">
            <v>3668000</v>
          </cell>
          <cell r="P106">
            <v>24300000</v>
          </cell>
        </row>
        <row r="107">
          <cell r="A107">
            <v>2001</v>
          </cell>
          <cell r="B107">
            <v>2637000</v>
          </cell>
          <cell r="P107">
            <v>24300000</v>
          </cell>
        </row>
        <row r="108">
          <cell r="A108">
            <v>2002</v>
          </cell>
          <cell r="B108">
            <v>2707000</v>
          </cell>
          <cell r="P108">
            <v>26100000</v>
          </cell>
        </row>
        <row r="109">
          <cell r="A109">
            <v>2003</v>
          </cell>
          <cell r="B109">
            <v>2703000</v>
          </cell>
          <cell r="P109">
            <v>28000000</v>
          </cell>
        </row>
        <row r="110">
          <cell r="A110">
            <v>2004</v>
          </cell>
          <cell r="B110">
            <v>2516000</v>
          </cell>
          <cell r="P110">
            <v>29900000</v>
          </cell>
        </row>
        <row r="111">
          <cell r="A111">
            <v>2005</v>
          </cell>
          <cell r="B111">
            <v>2481000</v>
          </cell>
          <cell r="P111">
            <v>31900000</v>
          </cell>
        </row>
        <row r="112">
          <cell r="A112">
            <v>2006</v>
          </cell>
          <cell r="B112">
            <v>2284000</v>
          </cell>
          <cell r="P112">
            <v>33900000</v>
          </cell>
        </row>
        <row r="113">
          <cell r="A113">
            <v>2007</v>
          </cell>
          <cell r="B113">
            <v>2554000</v>
          </cell>
          <cell r="P113">
            <v>37900000</v>
          </cell>
        </row>
        <row r="114">
          <cell r="A114">
            <v>2008</v>
          </cell>
          <cell r="B114">
            <v>2658000</v>
          </cell>
          <cell r="P114">
            <v>39700000</v>
          </cell>
        </row>
        <row r="115">
          <cell r="A115">
            <v>2009</v>
          </cell>
          <cell r="B115">
            <v>1727000</v>
          </cell>
          <cell r="P115">
            <v>37200000</v>
          </cell>
        </row>
        <row r="116">
          <cell r="A116">
            <v>2010</v>
          </cell>
          <cell r="B116">
            <v>1726000</v>
          </cell>
          <cell r="P116">
            <v>41800000</v>
          </cell>
        </row>
        <row r="117">
          <cell r="A117">
            <v>2011</v>
          </cell>
          <cell r="B117">
            <v>1986000</v>
          </cell>
          <cell r="P117">
            <v>46800000</v>
          </cell>
        </row>
        <row r="118">
          <cell r="A118">
            <v>2012</v>
          </cell>
          <cell r="B118">
            <v>2070000</v>
          </cell>
          <cell r="P118">
            <v>49300000</v>
          </cell>
        </row>
        <row r="119">
          <cell r="A119">
            <v>2013</v>
          </cell>
          <cell r="B119">
            <v>1946000</v>
          </cell>
          <cell r="P119">
            <v>52200000</v>
          </cell>
        </row>
        <row r="120">
          <cell r="A120">
            <v>2014</v>
          </cell>
          <cell r="B120">
            <v>1710000</v>
          </cell>
          <cell r="P120">
            <v>54100000</v>
          </cell>
        </row>
        <row r="121">
          <cell r="A121">
            <v>2015</v>
          </cell>
          <cell r="B121">
            <v>1587000</v>
          </cell>
          <cell r="P121">
            <v>57700000</v>
          </cell>
        </row>
        <row r="122">
          <cell r="A122">
            <v>2016</v>
          </cell>
          <cell r="B122">
            <v>818000</v>
          </cell>
          <cell r="P122">
            <v>58600000</v>
          </cell>
        </row>
        <row r="123">
          <cell r="A123">
            <v>2017</v>
          </cell>
          <cell r="B123">
            <v>741000</v>
          </cell>
          <cell r="P123">
            <v>59500000</v>
          </cell>
        </row>
        <row r="124">
          <cell r="A124">
            <v>2018</v>
          </cell>
          <cell r="B124">
            <v>891000</v>
          </cell>
          <cell r="P124">
            <v>63600000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per Smtg"/>
      <sheetName val="Zinc Smtg"/>
      <sheetName val="Nickel Smtg"/>
      <sheetName val="Lead Smtg"/>
      <sheetName val="Alum Smtg"/>
    </sheetNames>
    <sheetDataSet>
      <sheetData sheetId="0"/>
      <sheetData sheetId="1"/>
      <sheetData sheetId="2"/>
      <sheetData sheetId="3"/>
      <sheetData sheetId="4">
        <row r="4">
          <cell r="U4">
            <v>2007</v>
          </cell>
          <cell r="V4" t="str">
            <v>2008</v>
          </cell>
          <cell r="W4" t="str">
            <v>2009</v>
          </cell>
          <cell r="X4" t="str">
            <v>2010</v>
          </cell>
          <cell r="Y4" t="str">
            <v>2011</v>
          </cell>
          <cell r="Z4">
            <v>2012</v>
          </cell>
          <cell r="AA4">
            <v>2013</v>
          </cell>
          <cell r="AB4">
            <v>2014</v>
          </cell>
          <cell r="AC4">
            <v>2015</v>
          </cell>
          <cell r="AD4">
            <v>2016</v>
          </cell>
          <cell r="AE4">
            <v>2017</v>
          </cell>
          <cell r="AF4">
            <v>2018</v>
          </cell>
        </row>
        <row r="5">
          <cell r="B5" t="str">
            <v>ARGENTINA</v>
          </cell>
          <cell r="D5">
            <v>166</v>
          </cell>
          <cell r="E5">
            <v>165</v>
          </cell>
          <cell r="F5">
            <v>165</v>
          </cell>
          <cell r="G5">
            <v>165</v>
          </cell>
          <cell r="H5">
            <v>175</v>
          </cell>
          <cell r="I5">
            <v>186</v>
          </cell>
          <cell r="J5">
            <v>186</v>
          </cell>
          <cell r="K5">
            <v>185</v>
          </cell>
          <cell r="L5">
            <v>187</v>
          </cell>
          <cell r="M5">
            <v>206</v>
          </cell>
          <cell r="N5">
            <v>262</v>
          </cell>
          <cell r="O5">
            <v>245</v>
          </cell>
          <cell r="P5">
            <v>268.80500000000001</v>
          </cell>
          <cell r="Q5">
            <v>272.36900000000003</v>
          </cell>
          <cell r="R5">
            <v>272.048</v>
          </cell>
          <cell r="S5">
            <v>271.714</v>
          </cell>
          <cell r="T5">
            <v>272.94200000000001</v>
          </cell>
          <cell r="U5">
            <v>270.7</v>
          </cell>
          <cell r="V5">
            <v>393.9</v>
          </cell>
          <cell r="W5">
            <v>412.59399999999999</v>
          </cell>
          <cell r="X5">
            <v>417.08800000000002</v>
          </cell>
          <cell r="Y5">
            <v>416.17700000000002</v>
          </cell>
          <cell r="Z5">
            <v>413.39499999999998</v>
          </cell>
          <cell r="AA5">
            <v>440.17599999999999</v>
          </cell>
          <cell r="AB5">
            <v>442</v>
          </cell>
          <cell r="AC5">
            <v>433</v>
          </cell>
          <cell r="AD5">
            <v>412</v>
          </cell>
          <cell r="AE5">
            <v>403</v>
          </cell>
          <cell r="AF5">
            <v>419</v>
          </cell>
        </row>
        <row r="6">
          <cell r="B6" t="str">
            <v>AUSTRALI</v>
          </cell>
          <cell r="D6">
            <v>1234</v>
          </cell>
          <cell r="E6">
            <v>1228</v>
          </cell>
          <cell r="F6">
            <v>1236</v>
          </cell>
          <cell r="G6">
            <v>1345</v>
          </cell>
          <cell r="H6">
            <v>1317</v>
          </cell>
          <cell r="I6">
            <v>1297</v>
          </cell>
          <cell r="J6">
            <v>1372</v>
          </cell>
          <cell r="K6">
            <v>1495</v>
          </cell>
          <cell r="L6">
            <v>1627</v>
          </cell>
          <cell r="M6">
            <v>1718</v>
          </cell>
          <cell r="N6">
            <v>1769</v>
          </cell>
          <cell r="O6">
            <v>1798</v>
          </cell>
          <cell r="P6">
            <v>1835.982</v>
          </cell>
          <cell r="Q6">
            <v>1857.499</v>
          </cell>
          <cell r="R6">
            <v>1894</v>
          </cell>
          <cell r="S6">
            <v>1903</v>
          </cell>
          <cell r="T6">
            <v>1932</v>
          </cell>
          <cell r="U6">
            <v>1957</v>
          </cell>
          <cell r="V6">
            <v>1974</v>
          </cell>
          <cell r="W6">
            <v>1943</v>
          </cell>
          <cell r="X6">
            <v>1928</v>
          </cell>
          <cell r="Y6">
            <v>1945</v>
          </cell>
          <cell r="Z6">
            <v>1864</v>
          </cell>
          <cell r="AA6">
            <v>1778</v>
          </cell>
          <cell r="AB6">
            <v>1704</v>
          </cell>
          <cell r="AC6">
            <v>1646</v>
          </cell>
          <cell r="AD6">
            <v>1635</v>
          </cell>
          <cell r="AE6">
            <v>1487</v>
          </cell>
          <cell r="AF6">
            <v>1576</v>
          </cell>
        </row>
        <row r="7">
          <cell r="B7" t="str">
            <v>AUSTRIA</v>
          </cell>
          <cell r="D7">
            <v>89</v>
          </cell>
          <cell r="E7">
            <v>80</v>
          </cell>
          <cell r="F7">
            <v>33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B8" t="str">
            <v>AZERBAIJAN</v>
          </cell>
          <cell r="D8">
            <v>0</v>
          </cell>
          <cell r="E8">
            <v>0</v>
          </cell>
          <cell r="F8">
            <v>25</v>
          </cell>
          <cell r="G8">
            <v>20</v>
          </cell>
          <cell r="H8">
            <v>15</v>
          </cell>
          <cell r="I8">
            <v>10</v>
          </cell>
          <cell r="J8">
            <v>10</v>
          </cell>
          <cell r="K8">
            <v>10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18.611999999999998</v>
          </cell>
          <cell r="R8">
            <v>30</v>
          </cell>
          <cell r="S8">
            <v>30</v>
          </cell>
          <cell r="T8">
            <v>31.852</v>
          </cell>
          <cell r="U8">
            <v>38.5</v>
          </cell>
          <cell r="V8">
            <v>61.606999999999999</v>
          </cell>
          <cell r="W8" t="str">
            <v>--</v>
          </cell>
          <cell r="X8" t="str">
            <v>--</v>
          </cell>
          <cell r="Y8">
            <v>20</v>
          </cell>
          <cell r="Z8">
            <v>54.89</v>
          </cell>
          <cell r="AA8">
            <v>53.29</v>
          </cell>
          <cell r="AB8">
            <v>50</v>
          </cell>
          <cell r="AC8">
            <v>53</v>
          </cell>
          <cell r="AD8">
            <v>37</v>
          </cell>
          <cell r="AE8">
            <v>27</v>
          </cell>
          <cell r="AF8">
            <v>25</v>
          </cell>
        </row>
        <row r="9">
          <cell r="B9" t="str">
            <v>BAHRAIN</v>
          </cell>
          <cell r="D9">
            <v>213</v>
          </cell>
          <cell r="E9">
            <v>227</v>
          </cell>
          <cell r="F9">
            <v>292</v>
          </cell>
          <cell r="G9">
            <v>450</v>
          </cell>
          <cell r="H9">
            <v>447</v>
          </cell>
          <cell r="I9">
            <v>451</v>
          </cell>
          <cell r="J9">
            <v>461</v>
          </cell>
          <cell r="K9">
            <v>480</v>
          </cell>
          <cell r="L9">
            <v>501</v>
          </cell>
          <cell r="M9">
            <v>503</v>
          </cell>
          <cell r="N9">
            <v>509</v>
          </cell>
          <cell r="O9">
            <v>522</v>
          </cell>
          <cell r="P9">
            <v>518.92399999999998</v>
          </cell>
          <cell r="Q9">
            <v>531.99099999999999</v>
          </cell>
          <cell r="R9">
            <v>531.62599999999998</v>
          </cell>
          <cell r="S9">
            <v>750.71</v>
          </cell>
          <cell r="T9">
            <v>872.38800000000003</v>
          </cell>
          <cell r="U9">
            <v>865.048</v>
          </cell>
          <cell r="V9">
            <v>871.65800000000002</v>
          </cell>
          <cell r="W9">
            <v>847.73800000000006</v>
          </cell>
          <cell r="X9">
            <v>850.7</v>
          </cell>
          <cell r="Y9">
            <v>881.31</v>
          </cell>
          <cell r="Z9">
            <v>890.21699999999998</v>
          </cell>
          <cell r="AA9">
            <v>912.7</v>
          </cell>
          <cell r="AB9">
            <v>931</v>
          </cell>
          <cell r="AC9">
            <v>961</v>
          </cell>
          <cell r="AD9">
            <v>971</v>
          </cell>
          <cell r="AE9">
            <v>981</v>
          </cell>
          <cell r="AF9">
            <v>1011</v>
          </cell>
        </row>
        <row r="10">
          <cell r="B10" t="str">
            <v>BOSNIAHERZ</v>
          </cell>
          <cell r="D10">
            <v>0</v>
          </cell>
          <cell r="E10">
            <v>0</v>
          </cell>
          <cell r="F10">
            <v>30</v>
          </cell>
          <cell r="G10">
            <v>15</v>
          </cell>
          <cell r="H10">
            <v>10</v>
          </cell>
          <cell r="I10">
            <v>10</v>
          </cell>
          <cell r="J10">
            <v>10</v>
          </cell>
          <cell r="K10">
            <v>15</v>
          </cell>
          <cell r="L10">
            <v>28</v>
          </cell>
          <cell r="M10">
            <v>70</v>
          </cell>
          <cell r="N10">
            <v>95</v>
          </cell>
          <cell r="O10">
            <v>96</v>
          </cell>
          <cell r="P10">
            <v>102.271</v>
          </cell>
          <cell r="Q10">
            <v>112.503</v>
          </cell>
          <cell r="R10">
            <v>121.294</v>
          </cell>
          <cell r="S10">
            <v>131.232</v>
          </cell>
          <cell r="T10">
            <v>121</v>
          </cell>
          <cell r="U10">
            <v>121.75</v>
          </cell>
          <cell r="V10">
            <v>123</v>
          </cell>
          <cell r="W10">
            <v>96</v>
          </cell>
          <cell r="X10">
            <v>118</v>
          </cell>
          <cell r="Y10">
            <v>130.875</v>
          </cell>
          <cell r="Z10">
            <v>126</v>
          </cell>
          <cell r="AA10">
            <v>110</v>
          </cell>
          <cell r="AB10">
            <v>126</v>
          </cell>
          <cell r="AC10">
            <v>99</v>
          </cell>
          <cell r="AD10">
            <v>107</v>
          </cell>
          <cell r="AE10">
            <v>90</v>
          </cell>
          <cell r="AF10">
            <v>90</v>
          </cell>
        </row>
        <row r="11">
          <cell r="B11" t="str">
            <v>BRAZIL</v>
          </cell>
          <cell r="D11">
            <v>931</v>
          </cell>
          <cell r="E11">
            <v>1140</v>
          </cell>
          <cell r="F11">
            <v>1200</v>
          </cell>
          <cell r="G11">
            <v>1200</v>
          </cell>
          <cell r="H11">
            <v>1185</v>
          </cell>
          <cell r="I11">
            <v>1188</v>
          </cell>
          <cell r="J11">
            <v>1195</v>
          </cell>
          <cell r="K11">
            <v>1200</v>
          </cell>
          <cell r="L11">
            <v>1208</v>
          </cell>
          <cell r="M11">
            <v>1250</v>
          </cell>
          <cell r="N11">
            <v>1271</v>
          </cell>
          <cell r="O11">
            <v>1131</v>
          </cell>
          <cell r="P11">
            <v>1318.4</v>
          </cell>
          <cell r="Q11">
            <v>1380.6</v>
          </cell>
          <cell r="R11">
            <v>1457.4</v>
          </cell>
          <cell r="S11">
            <v>1498.5</v>
          </cell>
          <cell r="T11">
            <v>1605</v>
          </cell>
          <cell r="U11">
            <v>1655</v>
          </cell>
          <cell r="V11">
            <v>1661.1</v>
          </cell>
          <cell r="W11">
            <v>1536</v>
          </cell>
          <cell r="X11">
            <v>1536</v>
          </cell>
          <cell r="Y11">
            <v>1440</v>
          </cell>
          <cell r="Z11">
            <v>1436</v>
          </cell>
          <cell r="AA11">
            <v>1304.3</v>
          </cell>
          <cell r="AB11">
            <v>962</v>
          </cell>
          <cell r="AC11">
            <v>772</v>
          </cell>
          <cell r="AD11">
            <v>793</v>
          </cell>
          <cell r="AE11">
            <v>802</v>
          </cell>
          <cell r="AF11">
            <v>659</v>
          </cell>
        </row>
        <row r="12">
          <cell r="B12" t="str">
            <v>CAMEROON</v>
          </cell>
          <cell r="D12">
            <v>93</v>
          </cell>
          <cell r="E12">
            <v>83</v>
          </cell>
          <cell r="F12">
            <v>82</v>
          </cell>
          <cell r="G12">
            <v>82</v>
          </cell>
          <cell r="H12">
            <v>89</v>
          </cell>
          <cell r="I12">
            <v>79</v>
          </cell>
          <cell r="J12">
            <v>82</v>
          </cell>
          <cell r="K12">
            <v>82</v>
          </cell>
          <cell r="L12">
            <v>82</v>
          </cell>
          <cell r="M12">
            <v>90</v>
          </cell>
          <cell r="N12">
            <v>96</v>
          </cell>
          <cell r="O12">
            <v>81</v>
          </cell>
          <cell r="P12">
            <v>67</v>
          </cell>
          <cell r="Q12">
            <v>77.2</v>
          </cell>
          <cell r="R12">
            <v>85.9</v>
          </cell>
          <cell r="S12">
            <v>90.4</v>
          </cell>
          <cell r="T12">
            <v>88</v>
          </cell>
          <cell r="U12">
            <v>87</v>
          </cell>
          <cell r="V12">
            <v>91</v>
          </cell>
          <cell r="W12">
            <v>73</v>
          </cell>
          <cell r="X12">
            <v>76</v>
          </cell>
          <cell r="Y12">
            <v>69</v>
          </cell>
          <cell r="Z12">
            <v>52</v>
          </cell>
          <cell r="AA12">
            <v>75</v>
          </cell>
          <cell r="AB12">
            <v>93</v>
          </cell>
          <cell r="AC12">
            <v>65</v>
          </cell>
          <cell r="AD12">
            <v>65</v>
          </cell>
          <cell r="AE12">
            <v>65</v>
          </cell>
          <cell r="AF12">
            <v>75</v>
          </cell>
        </row>
        <row r="13">
          <cell r="B13" t="str">
            <v>CANADA</v>
          </cell>
          <cell r="D13">
            <v>1567</v>
          </cell>
          <cell r="E13">
            <v>1822</v>
          </cell>
          <cell r="F13">
            <v>1972</v>
          </cell>
          <cell r="G13">
            <v>2308</v>
          </cell>
          <cell r="H13">
            <v>2255</v>
          </cell>
          <cell r="I13">
            <v>2172</v>
          </cell>
          <cell r="J13">
            <v>2283</v>
          </cell>
          <cell r="K13">
            <v>2327</v>
          </cell>
          <cell r="L13">
            <v>2374</v>
          </cell>
          <cell r="M13">
            <v>2390</v>
          </cell>
          <cell r="N13">
            <v>2373</v>
          </cell>
          <cell r="O13">
            <v>2583</v>
          </cell>
          <cell r="P13">
            <v>2708.91</v>
          </cell>
          <cell r="Q13">
            <v>2791.915</v>
          </cell>
          <cell r="R13">
            <v>2592.16</v>
          </cell>
          <cell r="S13">
            <v>2894.2040000000002</v>
          </cell>
          <cell r="T13">
            <v>3051.1280000000002</v>
          </cell>
          <cell r="U13">
            <v>3082.625</v>
          </cell>
          <cell r="V13">
            <v>3120.1480000000001</v>
          </cell>
          <cell r="W13">
            <v>3030.2689999999998</v>
          </cell>
          <cell r="X13">
            <v>2963.21</v>
          </cell>
          <cell r="Y13">
            <v>2987.9639999999999</v>
          </cell>
          <cell r="Z13">
            <v>2780.556</v>
          </cell>
          <cell r="AA13">
            <v>2969.348</v>
          </cell>
          <cell r="AB13">
            <v>2858</v>
          </cell>
          <cell r="AC13">
            <v>2880</v>
          </cell>
          <cell r="AD13">
            <v>3209</v>
          </cell>
          <cell r="AE13">
            <v>3212</v>
          </cell>
          <cell r="AF13">
            <v>2924</v>
          </cell>
        </row>
        <row r="14">
          <cell r="B14" t="str">
            <v>CHINA</v>
          </cell>
          <cell r="D14">
            <v>850</v>
          </cell>
          <cell r="E14">
            <v>963</v>
          </cell>
          <cell r="F14">
            <v>1100</v>
          </cell>
          <cell r="G14">
            <v>1220</v>
          </cell>
          <cell r="H14">
            <v>1450</v>
          </cell>
          <cell r="I14">
            <v>1680</v>
          </cell>
          <cell r="J14">
            <v>1770</v>
          </cell>
          <cell r="K14">
            <v>2000</v>
          </cell>
          <cell r="L14">
            <v>2340</v>
          </cell>
          <cell r="M14">
            <v>2530</v>
          </cell>
          <cell r="N14">
            <v>2800</v>
          </cell>
          <cell r="O14">
            <v>3250</v>
          </cell>
          <cell r="P14">
            <v>4300</v>
          </cell>
          <cell r="Q14">
            <v>5450</v>
          </cell>
          <cell r="R14">
            <v>6670</v>
          </cell>
          <cell r="S14">
            <v>7800</v>
          </cell>
          <cell r="T14">
            <v>9360</v>
          </cell>
          <cell r="U14">
            <v>12600</v>
          </cell>
          <cell r="V14">
            <v>13200</v>
          </cell>
          <cell r="W14">
            <v>12900</v>
          </cell>
          <cell r="X14">
            <v>16200</v>
          </cell>
          <cell r="Y14">
            <v>20000</v>
          </cell>
          <cell r="Z14">
            <v>23500</v>
          </cell>
          <cell r="AA14">
            <v>26500</v>
          </cell>
          <cell r="AB14">
            <v>28300</v>
          </cell>
          <cell r="AC14">
            <v>31400</v>
          </cell>
          <cell r="AD14">
            <v>31873</v>
          </cell>
          <cell r="AE14">
            <v>32273</v>
          </cell>
          <cell r="AF14">
            <v>35802</v>
          </cell>
        </row>
        <row r="15">
          <cell r="B15" t="str">
            <v>CROATIA</v>
          </cell>
          <cell r="D15">
            <v>0</v>
          </cell>
          <cell r="E15">
            <v>0</v>
          </cell>
          <cell r="F15">
            <v>20</v>
          </cell>
          <cell r="G15">
            <v>20</v>
          </cell>
          <cell r="H15">
            <v>26</v>
          </cell>
          <cell r="I15">
            <v>31</v>
          </cell>
          <cell r="J15">
            <v>38</v>
          </cell>
          <cell r="K15">
            <v>35</v>
          </cell>
          <cell r="L15">
            <v>16</v>
          </cell>
          <cell r="M15">
            <v>14</v>
          </cell>
          <cell r="N15">
            <v>14</v>
          </cell>
          <cell r="O15">
            <v>15</v>
          </cell>
          <cell r="P15">
            <v>15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B16" t="str">
            <v>CZECH</v>
          </cell>
          <cell r="D16">
            <v>70</v>
          </cell>
          <cell r="E16">
            <v>68</v>
          </cell>
          <cell r="F16">
            <v>68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B17" t="str">
            <v>EGYPT</v>
          </cell>
          <cell r="D17">
            <v>179</v>
          </cell>
          <cell r="E17">
            <v>178</v>
          </cell>
          <cell r="F17">
            <v>178</v>
          </cell>
          <cell r="G17">
            <v>177</v>
          </cell>
          <cell r="H17">
            <v>188</v>
          </cell>
          <cell r="I17">
            <v>180</v>
          </cell>
          <cell r="J17">
            <v>177</v>
          </cell>
          <cell r="K17">
            <v>177</v>
          </cell>
          <cell r="L17">
            <v>195</v>
          </cell>
          <cell r="M17">
            <v>193</v>
          </cell>
          <cell r="N17">
            <v>193</v>
          </cell>
          <cell r="O17">
            <v>189</v>
          </cell>
          <cell r="P17">
            <v>195</v>
          </cell>
          <cell r="Q17">
            <v>194.6</v>
          </cell>
          <cell r="R17">
            <v>216</v>
          </cell>
          <cell r="S17">
            <v>243.8</v>
          </cell>
          <cell r="T17">
            <v>252.3</v>
          </cell>
          <cell r="U17">
            <v>258</v>
          </cell>
          <cell r="V17">
            <v>260</v>
          </cell>
          <cell r="W17">
            <v>265</v>
          </cell>
          <cell r="X17">
            <v>266</v>
          </cell>
          <cell r="Y17">
            <v>265</v>
          </cell>
          <cell r="Z17">
            <v>265</v>
          </cell>
          <cell r="AA17">
            <v>320</v>
          </cell>
          <cell r="AB17">
            <v>300</v>
          </cell>
          <cell r="AC17">
            <v>300</v>
          </cell>
          <cell r="AD17">
            <v>296</v>
          </cell>
          <cell r="AE17">
            <v>300</v>
          </cell>
          <cell r="AF17">
            <v>300</v>
          </cell>
        </row>
        <row r="18">
          <cell r="B18" t="str">
            <v>FRANCE</v>
          </cell>
          <cell r="D18">
            <v>326</v>
          </cell>
          <cell r="E18">
            <v>286</v>
          </cell>
          <cell r="F18">
            <v>418</v>
          </cell>
          <cell r="G18">
            <v>456</v>
          </cell>
          <cell r="H18">
            <v>438</v>
          </cell>
          <cell r="I18">
            <v>372</v>
          </cell>
          <cell r="J18">
            <v>380</v>
          </cell>
          <cell r="K18">
            <v>390</v>
          </cell>
          <cell r="L18">
            <v>424</v>
          </cell>
          <cell r="M18">
            <v>455</v>
          </cell>
          <cell r="N18">
            <v>441</v>
          </cell>
          <cell r="O18">
            <v>462</v>
          </cell>
          <cell r="P18">
            <v>463.2</v>
          </cell>
          <cell r="Q18">
            <v>443.14600000000002</v>
          </cell>
          <cell r="R18">
            <v>451.20600000000002</v>
          </cell>
          <cell r="S18">
            <v>442.3</v>
          </cell>
          <cell r="T18">
            <v>442.09300000000002</v>
          </cell>
          <cell r="U18">
            <v>427.834</v>
          </cell>
          <cell r="V18">
            <v>389</v>
          </cell>
          <cell r="W18">
            <v>345</v>
          </cell>
          <cell r="X18">
            <v>356</v>
          </cell>
          <cell r="Y18">
            <v>334</v>
          </cell>
          <cell r="Z18">
            <v>349</v>
          </cell>
          <cell r="AA18">
            <v>346</v>
          </cell>
          <cell r="AB18">
            <v>360</v>
          </cell>
          <cell r="AC18">
            <v>420</v>
          </cell>
          <cell r="AD18">
            <v>425</v>
          </cell>
          <cell r="AE18">
            <v>429</v>
          </cell>
          <cell r="AF18">
            <v>380</v>
          </cell>
        </row>
        <row r="19">
          <cell r="B19" t="str">
            <v>GERMANY</v>
          </cell>
          <cell r="D19">
            <v>740</v>
          </cell>
          <cell r="E19">
            <v>690</v>
          </cell>
          <cell r="F19">
            <v>603</v>
          </cell>
          <cell r="G19">
            <v>552</v>
          </cell>
          <cell r="H19">
            <v>505</v>
          </cell>
          <cell r="I19">
            <v>575</v>
          </cell>
          <cell r="J19">
            <v>576</v>
          </cell>
          <cell r="K19">
            <v>575</v>
          </cell>
          <cell r="L19">
            <v>612</v>
          </cell>
          <cell r="M19">
            <v>634</v>
          </cell>
          <cell r="N19">
            <v>644</v>
          </cell>
          <cell r="O19">
            <v>652</v>
          </cell>
          <cell r="P19">
            <v>652.84500000000003</v>
          </cell>
          <cell r="Q19">
            <v>660.79300000000001</v>
          </cell>
          <cell r="R19">
            <v>667.83900000000006</v>
          </cell>
          <cell r="S19">
            <v>647.93399999999997</v>
          </cell>
          <cell r="T19">
            <v>515.53899999999999</v>
          </cell>
          <cell r="U19">
            <v>551.03</v>
          </cell>
          <cell r="V19">
            <v>605.87599999999998</v>
          </cell>
          <cell r="W19">
            <v>291.75</v>
          </cell>
          <cell r="X19">
            <v>402.476</v>
          </cell>
          <cell r="Y19">
            <v>432.47199999999998</v>
          </cell>
          <cell r="Z19">
            <v>410.41300000000001</v>
          </cell>
          <cell r="AA19">
            <v>492.36799999999999</v>
          </cell>
          <cell r="AB19">
            <v>531</v>
          </cell>
          <cell r="AC19">
            <v>541</v>
          </cell>
          <cell r="AD19">
            <v>547</v>
          </cell>
          <cell r="AE19">
            <v>550</v>
          </cell>
          <cell r="AF19">
            <v>540</v>
          </cell>
        </row>
        <row r="20">
          <cell r="B20" t="str">
            <v>GHANA</v>
          </cell>
          <cell r="D20">
            <v>174</v>
          </cell>
          <cell r="E20">
            <v>175</v>
          </cell>
          <cell r="F20">
            <v>180</v>
          </cell>
          <cell r="G20">
            <v>175</v>
          </cell>
          <cell r="H20">
            <v>141</v>
          </cell>
          <cell r="I20">
            <v>135</v>
          </cell>
          <cell r="J20">
            <v>137</v>
          </cell>
          <cell r="K20">
            <v>152</v>
          </cell>
          <cell r="L20">
            <v>56</v>
          </cell>
          <cell r="M20">
            <v>104</v>
          </cell>
          <cell r="N20">
            <v>156</v>
          </cell>
          <cell r="O20">
            <v>162</v>
          </cell>
          <cell r="P20">
            <v>117</v>
          </cell>
          <cell r="Q20">
            <v>16</v>
          </cell>
          <cell r="R20">
            <v>0</v>
          </cell>
          <cell r="S20">
            <v>13.4</v>
          </cell>
          <cell r="T20">
            <v>8</v>
          </cell>
          <cell r="U20" t="str">
            <v>--</v>
          </cell>
          <cell r="V20" t="str">
            <v>--</v>
          </cell>
          <cell r="W20" t="str">
            <v>--</v>
          </cell>
          <cell r="X20" t="str">
            <v>--</v>
          </cell>
          <cell r="Y20">
            <v>35</v>
          </cell>
          <cell r="Z20">
            <v>38</v>
          </cell>
          <cell r="AA20">
            <v>37</v>
          </cell>
          <cell r="AB20">
            <v>38</v>
          </cell>
          <cell r="AC20">
            <v>40</v>
          </cell>
          <cell r="AD20">
            <v>40</v>
          </cell>
          <cell r="AE20">
            <v>35</v>
          </cell>
          <cell r="AF20">
            <v>40</v>
          </cell>
        </row>
        <row r="21">
          <cell r="B21" t="str">
            <v>GREECE</v>
          </cell>
          <cell r="D21">
            <v>150</v>
          </cell>
          <cell r="E21">
            <v>152</v>
          </cell>
          <cell r="F21">
            <v>153</v>
          </cell>
          <cell r="G21">
            <v>145</v>
          </cell>
          <cell r="H21">
            <v>144</v>
          </cell>
          <cell r="I21">
            <v>144</v>
          </cell>
          <cell r="J21">
            <v>141</v>
          </cell>
          <cell r="K21">
            <v>145</v>
          </cell>
          <cell r="L21">
            <v>146</v>
          </cell>
          <cell r="M21">
            <v>170</v>
          </cell>
          <cell r="N21">
            <v>168</v>
          </cell>
          <cell r="O21">
            <v>163</v>
          </cell>
          <cell r="P21">
            <v>165.262</v>
          </cell>
          <cell r="Q21">
            <v>165</v>
          </cell>
          <cell r="R21">
            <v>166.6</v>
          </cell>
          <cell r="S21">
            <v>165</v>
          </cell>
          <cell r="T21">
            <v>163.30000000000001</v>
          </cell>
          <cell r="U21">
            <v>166</v>
          </cell>
          <cell r="V21">
            <v>160</v>
          </cell>
          <cell r="W21">
            <v>130.40299999999999</v>
          </cell>
          <cell r="X21">
            <v>130</v>
          </cell>
          <cell r="Y21">
            <v>165.15</v>
          </cell>
          <cell r="Z21">
            <v>165.04599999999999</v>
          </cell>
          <cell r="AA21">
            <v>169.45699999999999</v>
          </cell>
          <cell r="AB21">
            <v>173</v>
          </cell>
          <cell r="AC21">
            <v>179</v>
          </cell>
          <cell r="AD21">
            <v>181</v>
          </cell>
          <cell r="AE21">
            <v>182</v>
          </cell>
          <cell r="AF21">
            <v>180</v>
          </cell>
        </row>
        <row r="22">
          <cell r="B22" t="str">
            <v>HUNGARY</v>
          </cell>
          <cell r="D22">
            <v>75</v>
          </cell>
          <cell r="E22">
            <v>63</v>
          </cell>
          <cell r="F22">
            <v>27</v>
          </cell>
          <cell r="G22">
            <v>28</v>
          </cell>
          <cell r="H22">
            <v>31</v>
          </cell>
          <cell r="I22">
            <v>25</v>
          </cell>
          <cell r="J22">
            <v>0</v>
          </cell>
          <cell r="K22">
            <v>0</v>
          </cell>
          <cell r="L22">
            <v>35</v>
          </cell>
          <cell r="M22">
            <v>34</v>
          </cell>
          <cell r="N22">
            <v>34</v>
          </cell>
          <cell r="O22">
            <v>35</v>
          </cell>
          <cell r="P22">
            <v>35</v>
          </cell>
          <cell r="Q22">
            <v>35</v>
          </cell>
          <cell r="R22">
            <v>35</v>
          </cell>
          <cell r="S22">
            <v>35</v>
          </cell>
          <cell r="T22">
            <v>34.4</v>
          </cell>
          <cell r="U22" t="str">
            <v>--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B23" t="str">
            <v>ICELAND</v>
          </cell>
          <cell r="D23">
            <v>87</v>
          </cell>
          <cell r="E23">
            <v>89</v>
          </cell>
          <cell r="F23">
            <v>89</v>
          </cell>
          <cell r="G23">
            <v>91</v>
          </cell>
          <cell r="H23">
            <v>99</v>
          </cell>
          <cell r="I23">
            <v>100</v>
          </cell>
          <cell r="J23">
            <v>104</v>
          </cell>
          <cell r="K23">
            <v>104</v>
          </cell>
          <cell r="L23">
            <v>173</v>
          </cell>
          <cell r="M23">
            <v>220</v>
          </cell>
          <cell r="N23">
            <v>224</v>
          </cell>
          <cell r="O23">
            <v>243</v>
          </cell>
          <cell r="P23">
            <v>285.39400000000001</v>
          </cell>
          <cell r="Q23">
            <v>286.02199999999999</v>
          </cell>
          <cell r="R23">
            <v>270.60000000000002</v>
          </cell>
          <cell r="S23">
            <v>272.39999999999998</v>
          </cell>
          <cell r="T23">
            <v>319.5</v>
          </cell>
          <cell r="U23">
            <v>398</v>
          </cell>
          <cell r="V23">
            <v>761.20399999999995</v>
          </cell>
          <cell r="W23">
            <v>804.60500000000002</v>
          </cell>
          <cell r="X23">
            <v>805.803</v>
          </cell>
          <cell r="Y23">
            <v>780.85299999999995</v>
          </cell>
          <cell r="Z23">
            <v>802.827</v>
          </cell>
          <cell r="AA23">
            <v>736.42899999999997</v>
          </cell>
          <cell r="AB23">
            <v>845</v>
          </cell>
          <cell r="AC23">
            <v>878</v>
          </cell>
          <cell r="AD23">
            <v>854</v>
          </cell>
          <cell r="AE23">
            <v>870</v>
          </cell>
          <cell r="AF23">
            <v>885</v>
          </cell>
        </row>
        <row r="24">
          <cell r="B24" t="str">
            <v>INDIA</v>
          </cell>
          <cell r="D24">
            <v>433</v>
          </cell>
          <cell r="E24">
            <v>504</v>
          </cell>
          <cell r="F24">
            <v>490</v>
          </cell>
          <cell r="G24">
            <v>435</v>
          </cell>
          <cell r="H24">
            <v>472</v>
          </cell>
          <cell r="I24">
            <v>537</v>
          </cell>
          <cell r="J24">
            <v>531</v>
          </cell>
          <cell r="K24">
            <v>494</v>
          </cell>
          <cell r="L24">
            <v>542</v>
          </cell>
          <cell r="M24">
            <v>614</v>
          </cell>
          <cell r="N24">
            <v>644</v>
          </cell>
          <cell r="O24">
            <v>624</v>
          </cell>
          <cell r="P24">
            <v>671.2</v>
          </cell>
          <cell r="Q24">
            <v>798.8</v>
          </cell>
          <cell r="R24">
            <v>861.8</v>
          </cell>
          <cell r="S24">
            <v>942.4</v>
          </cell>
          <cell r="T24">
            <v>1105.1000000000001</v>
          </cell>
          <cell r="U24">
            <v>1221.8</v>
          </cell>
          <cell r="V24">
            <v>1402</v>
          </cell>
          <cell r="W24">
            <v>1598</v>
          </cell>
          <cell r="X24">
            <v>1607</v>
          </cell>
          <cell r="Y24">
            <v>1667</v>
          </cell>
          <cell r="Z24">
            <v>1700</v>
          </cell>
          <cell r="AA24">
            <v>1703</v>
          </cell>
          <cell r="AB24">
            <v>1939</v>
          </cell>
          <cell r="AC24">
            <v>2355</v>
          </cell>
          <cell r="AD24">
            <v>2723</v>
          </cell>
          <cell r="AE24">
            <v>3269</v>
          </cell>
          <cell r="AF24">
            <v>3675</v>
          </cell>
        </row>
        <row r="25">
          <cell r="B25" t="str">
            <v>INDONESIA</v>
          </cell>
          <cell r="D25">
            <v>186</v>
          </cell>
          <cell r="E25">
            <v>187</v>
          </cell>
          <cell r="F25">
            <v>173</v>
          </cell>
          <cell r="G25">
            <v>180</v>
          </cell>
          <cell r="H25">
            <v>222</v>
          </cell>
          <cell r="I25">
            <v>220</v>
          </cell>
          <cell r="J25">
            <v>225</v>
          </cell>
          <cell r="K25">
            <v>200</v>
          </cell>
          <cell r="L25">
            <v>133</v>
          </cell>
          <cell r="M25">
            <v>106</v>
          </cell>
          <cell r="N25">
            <v>160</v>
          </cell>
          <cell r="O25">
            <v>180</v>
          </cell>
          <cell r="P25">
            <v>160</v>
          </cell>
          <cell r="Q25">
            <v>200</v>
          </cell>
          <cell r="R25">
            <v>247</v>
          </cell>
          <cell r="S25">
            <v>252.3</v>
          </cell>
          <cell r="T25">
            <v>250.3</v>
          </cell>
          <cell r="U25">
            <v>242.1</v>
          </cell>
          <cell r="V25">
            <v>242.5</v>
          </cell>
          <cell r="W25">
            <v>257.60000000000002</v>
          </cell>
          <cell r="X25">
            <v>253.3</v>
          </cell>
          <cell r="Y25">
            <v>244.1</v>
          </cell>
          <cell r="Z25">
            <v>248</v>
          </cell>
          <cell r="AA25">
            <v>255.3</v>
          </cell>
          <cell r="AB25">
            <v>211</v>
          </cell>
          <cell r="AC25">
            <v>168</v>
          </cell>
          <cell r="AD25">
            <v>200</v>
          </cell>
          <cell r="AE25">
            <v>219</v>
          </cell>
          <cell r="AF25">
            <v>225</v>
          </cell>
        </row>
        <row r="26">
          <cell r="B26" t="str">
            <v>IRAN</v>
          </cell>
          <cell r="D26">
            <v>60</v>
          </cell>
          <cell r="E26">
            <v>80</v>
          </cell>
          <cell r="F26">
            <v>92</v>
          </cell>
          <cell r="G26">
            <v>100</v>
          </cell>
          <cell r="H26">
            <v>116</v>
          </cell>
          <cell r="I26">
            <v>118</v>
          </cell>
          <cell r="J26">
            <v>118</v>
          </cell>
          <cell r="K26">
            <v>118</v>
          </cell>
          <cell r="L26">
            <v>124</v>
          </cell>
          <cell r="M26">
            <v>137</v>
          </cell>
          <cell r="N26">
            <v>140</v>
          </cell>
          <cell r="O26">
            <v>140</v>
          </cell>
          <cell r="P26">
            <v>168.715</v>
          </cell>
          <cell r="Q26">
            <v>182.477</v>
          </cell>
          <cell r="R26">
            <v>212.602</v>
          </cell>
          <cell r="S26">
            <v>220</v>
          </cell>
          <cell r="T26">
            <v>205</v>
          </cell>
          <cell r="U26">
            <v>215.98099999999999</v>
          </cell>
          <cell r="V26">
            <v>248</v>
          </cell>
          <cell r="W26">
            <v>200</v>
          </cell>
          <cell r="X26">
            <v>192</v>
          </cell>
          <cell r="Y26">
            <v>321.89999999999998</v>
          </cell>
          <cell r="Z26">
            <v>336.5</v>
          </cell>
          <cell r="AA26">
            <v>295</v>
          </cell>
          <cell r="AB26">
            <v>355</v>
          </cell>
          <cell r="AC26">
            <v>355</v>
          </cell>
          <cell r="AD26">
            <v>360</v>
          </cell>
          <cell r="AE26">
            <v>340</v>
          </cell>
          <cell r="AF26">
            <v>350</v>
          </cell>
        </row>
        <row r="27">
          <cell r="B27" t="str">
            <v>ITALY</v>
          </cell>
          <cell r="D27">
            <v>232</v>
          </cell>
          <cell r="E27">
            <v>206</v>
          </cell>
          <cell r="F27">
            <v>161</v>
          </cell>
          <cell r="G27">
            <v>170</v>
          </cell>
          <cell r="H27">
            <v>176</v>
          </cell>
          <cell r="I27">
            <v>198</v>
          </cell>
          <cell r="J27">
            <v>184</v>
          </cell>
          <cell r="K27">
            <v>185</v>
          </cell>
          <cell r="L27">
            <v>187</v>
          </cell>
          <cell r="M27">
            <v>187</v>
          </cell>
          <cell r="N27">
            <v>189</v>
          </cell>
          <cell r="O27">
            <v>187</v>
          </cell>
          <cell r="P27">
            <v>190.4</v>
          </cell>
          <cell r="Q27">
            <v>191.4</v>
          </cell>
          <cell r="R27">
            <v>195.4</v>
          </cell>
          <cell r="S27">
            <v>195</v>
          </cell>
          <cell r="T27">
            <v>194.20000000000002</v>
          </cell>
          <cell r="U27">
            <v>182.56900000000002</v>
          </cell>
          <cell r="V27">
            <v>180</v>
          </cell>
          <cell r="W27">
            <v>170.64599999999999</v>
          </cell>
          <cell r="X27">
            <v>168</v>
          </cell>
          <cell r="Y27">
            <v>141</v>
          </cell>
          <cell r="Z27">
            <v>110</v>
          </cell>
          <cell r="AA27" t="str">
            <v>--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B28" t="str">
            <v>JAPAN</v>
          </cell>
          <cell r="D28">
            <v>34</v>
          </cell>
          <cell r="E28">
            <v>32</v>
          </cell>
          <cell r="F28">
            <v>19</v>
          </cell>
          <cell r="G28">
            <v>18</v>
          </cell>
          <cell r="H28">
            <v>17</v>
          </cell>
          <cell r="I28">
            <v>18</v>
          </cell>
          <cell r="J28">
            <v>17</v>
          </cell>
          <cell r="K28">
            <v>17</v>
          </cell>
          <cell r="L28">
            <v>16</v>
          </cell>
          <cell r="M28">
            <v>11</v>
          </cell>
          <cell r="N28">
            <v>6.5</v>
          </cell>
          <cell r="O28">
            <v>7</v>
          </cell>
          <cell r="P28">
            <v>6.4130000000000003</v>
          </cell>
          <cell r="Q28">
            <v>6.4630000000000001</v>
          </cell>
          <cell r="R28">
            <v>6.4329999999999998</v>
          </cell>
          <cell r="S28">
            <v>6.5</v>
          </cell>
          <cell r="T28">
            <v>6.6000000000000005</v>
          </cell>
          <cell r="U28">
            <v>6.6000000000000005</v>
          </cell>
          <cell r="V28">
            <v>59</v>
          </cell>
          <cell r="W28">
            <v>39</v>
          </cell>
          <cell r="X28">
            <v>54</v>
          </cell>
          <cell r="Y28">
            <v>43.323999999999998</v>
          </cell>
          <cell r="Z28">
            <v>25.774000000000001</v>
          </cell>
          <cell r="AA28">
            <v>29.07</v>
          </cell>
          <cell r="AB28">
            <v>1</v>
          </cell>
          <cell r="AC28" t="str">
            <v>--</v>
          </cell>
          <cell r="AD28" t="str">
            <v>--</v>
          </cell>
          <cell r="AE28" t="str">
            <v>--</v>
          </cell>
          <cell r="AF28" t="str">
            <v>--</v>
          </cell>
        </row>
        <row r="30">
          <cell r="B30" t="str">
            <v>MEXICO</v>
          </cell>
          <cell r="D30">
            <v>68</v>
          </cell>
          <cell r="E30">
            <v>51</v>
          </cell>
          <cell r="F30">
            <v>25</v>
          </cell>
          <cell r="G30">
            <v>26</v>
          </cell>
          <cell r="H30">
            <v>0</v>
          </cell>
          <cell r="I30">
            <v>10</v>
          </cell>
          <cell r="J30">
            <v>61</v>
          </cell>
          <cell r="K30">
            <v>65</v>
          </cell>
          <cell r="L30">
            <v>62</v>
          </cell>
          <cell r="M30">
            <v>63</v>
          </cell>
          <cell r="N30">
            <v>61</v>
          </cell>
          <cell r="O30">
            <v>52</v>
          </cell>
          <cell r="P30">
            <v>39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B31" t="str">
            <v>MOZAMBIQUE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54</v>
          </cell>
          <cell r="O31">
            <v>266</v>
          </cell>
          <cell r="P31">
            <v>268</v>
          </cell>
          <cell r="Q31">
            <v>409</v>
          </cell>
          <cell r="R31">
            <v>549</v>
          </cell>
          <cell r="S31">
            <v>555</v>
          </cell>
          <cell r="T31">
            <v>564</v>
          </cell>
          <cell r="U31">
            <v>564</v>
          </cell>
          <cell r="V31">
            <v>536</v>
          </cell>
          <cell r="W31">
            <v>545</v>
          </cell>
          <cell r="X31">
            <v>557</v>
          </cell>
          <cell r="Y31">
            <v>562</v>
          </cell>
          <cell r="Z31">
            <v>564</v>
          </cell>
          <cell r="AA31">
            <v>570</v>
          </cell>
          <cell r="AB31">
            <v>567</v>
          </cell>
          <cell r="AC31">
            <v>558</v>
          </cell>
          <cell r="AD31">
            <v>571</v>
          </cell>
          <cell r="AE31">
            <v>577</v>
          </cell>
          <cell r="AF31">
            <v>571</v>
          </cell>
        </row>
        <row r="32">
          <cell r="B32" t="str">
            <v>NETHLAND</v>
          </cell>
          <cell r="D32">
            <v>270</v>
          </cell>
          <cell r="E32">
            <v>264</v>
          </cell>
          <cell r="F32">
            <v>235</v>
          </cell>
          <cell r="G32">
            <v>229</v>
          </cell>
          <cell r="H32">
            <v>219</v>
          </cell>
          <cell r="I32">
            <v>216</v>
          </cell>
          <cell r="J32">
            <v>227</v>
          </cell>
          <cell r="K32">
            <v>230</v>
          </cell>
          <cell r="L32">
            <v>264</v>
          </cell>
          <cell r="M32">
            <v>286</v>
          </cell>
          <cell r="N32">
            <v>302</v>
          </cell>
          <cell r="O32">
            <v>294</v>
          </cell>
          <cell r="P32">
            <v>284.39999999999998</v>
          </cell>
          <cell r="Q32">
            <v>282.8</v>
          </cell>
          <cell r="R32">
            <v>326.3</v>
          </cell>
          <cell r="S32">
            <v>325</v>
          </cell>
          <cell r="T32">
            <v>312.3</v>
          </cell>
          <cell r="U32">
            <v>301.2</v>
          </cell>
          <cell r="V32">
            <v>301</v>
          </cell>
          <cell r="W32">
            <v>300</v>
          </cell>
          <cell r="X32">
            <v>300</v>
          </cell>
          <cell r="Y32">
            <v>300</v>
          </cell>
          <cell r="Z32">
            <v>110</v>
          </cell>
          <cell r="AA32">
            <v>50</v>
          </cell>
          <cell r="AB32" t="str">
            <v>--</v>
          </cell>
          <cell r="AC32">
            <v>25</v>
          </cell>
          <cell r="AD32">
            <v>50</v>
          </cell>
          <cell r="AE32">
            <v>50</v>
          </cell>
          <cell r="AF32">
            <v>100</v>
          </cell>
        </row>
        <row r="33">
          <cell r="B33" t="str">
            <v>NZ</v>
          </cell>
          <cell r="D33">
            <v>260</v>
          </cell>
          <cell r="E33">
            <v>258</v>
          </cell>
          <cell r="F33">
            <v>243</v>
          </cell>
          <cell r="G33">
            <v>268</v>
          </cell>
          <cell r="H33">
            <v>269</v>
          </cell>
          <cell r="I33">
            <v>273</v>
          </cell>
          <cell r="J33">
            <v>285</v>
          </cell>
          <cell r="K33">
            <v>305</v>
          </cell>
          <cell r="L33">
            <v>318</v>
          </cell>
          <cell r="M33">
            <v>327</v>
          </cell>
          <cell r="N33">
            <v>328</v>
          </cell>
          <cell r="O33">
            <v>322</v>
          </cell>
          <cell r="P33">
            <v>335</v>
          </cell>
          <cell r="Q33">
            <v>340</v>
          </cell>
          <cell r="R33">
            <v>350.4</v>
          </cell>
          <cell r="S33">
            <v>351.4</v>
          </cell>
          <cell r="T33">
            <v>337.26400000000001</v>
          </cell>
          <cell r="U33">
            <v>353</v>
          </cell>
          <cell r="V33">
            <v>315.5</v>
          </cell>
          <cell r="W33">
            <v>271.90199999999999</v>
          </cell>
          <cell r="X33">
            <v>343.33499999999998</v>
          </cell>
          <cell r="Y33">
            <v>354.029</v>
          </cell>
          <cell r="Z33">
            <v>326.96300000000002</v>
          </cell>
          <cell r="AA33">
            <v>324.83499999999998</v>
          </cell>
          <cell r="AB33">
            <v>328</v>
          </cell>
          <cell r="AC33">
            <v>335</v>
          </cell>
          <cell r="AD33">
            <v>339</v>
          </cell>
          <cell r="AE33">
            <v>337</v>
          </cell>
          <cell r="AF33">
            <v>341</v>
          </cell>
        </row>
        <row r="34">
          <cell r="B34" t="str">
            <v>NIGERIA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20</v>
          </cell>
          <cell r="M34">
            <v>16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>--</v>
          </cell>
          <cell r="U34" t="str">
            <v>--</v>
          </cell>
          <cell r="V34">
            <v>10.587999999999999</v>
          </cell>
          <cell r="W34">
            <v>12.920999999999999</v>
          </cell>
          <cell r="X34">
            <v>21.2</v>
          </cell>
          <cell r="Y34">
            <v>17.600000000000001</v>
          </cell>
          <cell r="Z34">
            <v>26</v>
          </cell>
          <cell r="AA34">
            <v>2.4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B35" t="str">
            <v>NORWAY</v>
          </cell>
          <cell r="D35">
            <v>845</v>
          </cell>
          <cell r="E35">
            <v>833</v>
          </cell>
          <cell r="F35">
            <v>813</v>
          </cell>
          <cell r="G35">
            <v>814</v>
          </cell>
          <cell r="H35">
            <v>857</v>
          </cell>
          <cell r="I35">
            <v>847</v>
          </cell>
          <cell r="J35">
            <v>863</v>
          </cell>
          <cell r="K35">
            <v>919</v>
          </cell>
          <cell r="L35">
            <v>996</v>
          </cell>
          <cell r="M35">
            <v>1020</v>
          </cell>
          <cell r="N35">
            <v>1026</v>
          </cell>
          <cell r="O35">
            <v>1068</v>
          </cell>
          <cell r="P35">
            <v>1095.5</v>
          </cell>
          <cell r="Q35">
            <v>1192.4000000000001</v>
          </cell>
          <cell r="R35">
            <v>1321.7</v>
          </cell>
          <cell r="S35">
            <v>1372.4</v>
          </cell>
          <cell r="T35">
            <v>1330.8</v>
          </cell>
          <cell r="U35">
            <v>1357</v>
          </cell>
          <cell r="V35">
            <v>1358</v>
          </cell>
          <cell r="W35">
            <v>1139</v>
          </cell>
          <cell r="X35">
            <v>1109</v>
          </cell>
          <cell r="Y35">
            <v>1389</v>
          </cell>
          <cell r="Z35">
            <v>1145</v>
          </cell>
          <cell r="AA35">
            <v>1154.9000000000001</v>
          </cell>
          <cell r="AB35">
            <v>1250</v>
          </cell>
          <cell r="AC35">
            <v>1225</v>
          </cell>
          <cell r="AD35">
            <v>1220</v>
          </cell>
          <cell r="AE35">
            <v>1230</v>
          </cell>
          <cell r="AF35">
            <v>1300</v>
          </cell>
        </row>
        <row r="36">
          <cell r="B36" t="str">
            <v>POLAND</v>
          </cell>
          <cell r="D36">
            <v>46</v>
          </cell>
          <cell r="E36">
            <v>46</v>
          </cell>
          <cell r="F36">
            <v>44</v>
          </cell>
          <cell r="G36">
            <v>47</v>
          </cell>
          <cell r="H36">
            <v>50</v>
          </cell>
          <cell r="I36">
            <v>56</v>
          </cell>
          <cell r="J36">
            <v>52</v>
          </cell>
          <cell r="K36">
            <v>55</v>
          </cell>
          <cell r="L36">
            <v>54</v>
          </cell>
          <cell r="M36">
            <v>51</v>
          </cell>
          <cell r="N36">
            <v>47</v>
          </cell>
          <cell r="O36">
            <v>45</v>
          </cell>
          <cell r="P36">
            <v>49.125</v>
          </cell>
          <cell r="Q36">
            <v>45.371000000000002</v>
          </cell>
          <cell r="R36">
            <v>45.8</v>
          </cell>
          <cell r="S36">
            <v>42.7</v>
          </cell>
          <cell r="T36">
            <v>57.620000000000005</v>
          </cell>
          <cell r="U36">
            <v>54.468000000000004</v>
          </cell>
          <cell r="V36">
            <v>47.542999999999999</v>
          </cell>
          <cell r="W36" t="str">
            <v>--</v>
          </cell>
          <cell r="X36" t="str">
            <v>--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B37" t="str">
            <v>ROMANIA</v>
          </cell>
          <cell r="D37">
            <v>168</v>
          </cell>
          <cell r="E37">
            <v>113</v>
          </cell>
          <cell r="F37">
            <v>112</v>
          </cell>
          <cell r="G37">
            <v>112</v>
          </cell>
          <cell r="H37">
            <v>120</v>
          </cell>
          <cell r="I37">
            <v>141</v>
          </cell>
          <cell r="J37">
            <v>141</v>
          </cell>
          <cell r="K37">
            <v>140</v>
          </cell>
          <cell r="L37">
            <v>174</v>
          </cell>
          <cell r="M37">
            <v>174</v>
          </cell>
          <cell r="N37">
            <v>179</v>
          </cell>
          <cell r="O37">
            <v>182</v>
          </cell>
          <cell r="P37">
            <v>187.05199999999999</v>
          </cell>
          <cell r="Q37">
            <v>196.84399999999999</v>
          </cell>
          <cell r="R37">
            <v>218.53399999999999</v>
          </cell>
          <cell r="S37">
            <v>243.6</v>
          </cell>
          <cell r="T37">
            <v>255.8</v>
          </cell>
          <cell r="U37">
            <v>282.505</v>
          </cell>
          <cell r="V37">
            <v>264.75200000000001</v>
          </cell>
          <cell r="W37">
            <v>201</v>
          </cell>
          <cell r="X37">
            <v>241</v>
          </cell>
          <cell r="Y37">
            <v>260</v>
          </cell>
          <cell r="Z37">
            <v>249</v>
          </cell>
          <cell r="AA37">
            <v>250</v>
          </cell>
          <cell r="AB37">
            <v>263</v>
          </cell>
          <cell r="AC37">
            <v>271</v>
          </cell>
          <cell r="AD37">
            <v>273</v>
          </cell>
          <cell r="AE37">
            <v>282</v>
          </cell>
          <cell r="AF37">
            <v>280</v>
          </cell>
        </row>
        <row r="38">
          <cell r="B38" t="str">
            <v>RUSSIA</v>
          </cell>
          <cell r="D38">
            <v>0</v>
          </cell>
          <cell r="E38">
            <v>0</v>
          </cell>
          <cell r="F38">
            <v>2700</v>
          </cell>
          <cell r="G38">
            <v>2900</v>
          </cell>
          <cell r="H38">
            <v>2670</v>
          </cell>
          <cell r="I38">
            <v>2724</v>
          </cell>
          <cell r="J38">
            <v>2874</v>
          </cell>
          <cell r="K38">
            <v>2906</v>
          </cell>
          <cell r="L38">
            <v>3005</v>
          </cell>
          <cell r="M38">
            <v>3146</v>
          </cell>
          <cell r="N38">
            <v>3245</v>
          </cell>
          <cell r="O38">
            <v>3300</v>
          </cell>
          <cell r="P38">
            <v>3347.413</v>
          </cell>
          <cell r="Q38">
            <v>3478.0569999999998</v>
          </cell>
          <cell r="R38">
            <v>3591.7469999999998</v>
          </cell>
          <cell r="S38">
            <v>3647.0720000000001</v>
          </cell>
          <cell r="T38">
            <v>3717.9070000000002</v>
          </cell>
          <cell r="U38">
            <v>3955.4169999999999</v>
          </cell>
          <cell r="V38">
            <v>4190</v>
          </cell>
          <cell r="W38">
            <v>3815</v>
          </cell>
          <cell r="X38">
            <v>3947</v>
          </cell>
          <cell r="Y38">
            <v>3992.9989999999998</v>
          </cell>
          <cell r="Z38">
            <v>4024</v>
          </cell>
          <cell r="AA38">
            <v>3601</v>
          </cell>
          <cell r="AB38">
            <v>3300</v>
          </cell>
          <cell r="AC38">
            <v>3529</v>
          </cell>
          <cell r="AD38">
            <v>3561</v>
          </cell>
          <cell r="AE38">
            <v>3583</v>
          </cell>
          <cell r="AF38">
            <v>3627</v>
          </cell>
        </row>
        <row r="40">
          <cell r="B40" t="str">
            <v>SERBMONT</v>
          </cell>
          <cell r="D40">
            <v>0</v>
          </cell>
          <cell r="E40">
            <v>0</v>
          </cell>
          <cell r="F40">
            <v>76</v>
          </cell>
          <cell r="G40">
            <v>70</v>
          </cell>
          <cell r="H40">
            <v>7</v>
          </cell>
          <cell r="I40">
            <v>17</v>
          </cell>
          <cell r="J40">
            <v>37</v>
          </cell>
          <cell r="K40">
            <v>65</v>
          </cell>
          <cell r="L40">
            <v>60</v>
          </cell>
          <cell r="M40">
            <v>73</v>
          </cell>
          <cell r="N40">
            <v>88</v>
          </cell>
          <cell r="O40">
            <v>100</v>
          </cell>
          <cell r="P40">
            <v>111.68899999999999</v>
          </cell>
          <cell r="Q40">
            <v>120.2</v>
          </cell>
          <cell r="R40">
            <v>120.8</v>
          </cell>
          <cell r="S40">
            <v>120.4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B41" t="str">
            <v>SLOVAKIA</v>
          </cell>
          <cell r="D41">
            <v>0</v>
          </cell>
          <cell r="E41">
            <v>0</v>
          </cell>
          <cell r="F41">
            <v>0</v>
          </cell>
          <cell r="G41">
            <v>60</v>
          </cell>
          <cell r="H41">
            <v>33</v>
          </cell>
          <cell r="I41">
            <v>31</v>
          </cell>
          <cell r="J41">
            <v>35</v>
          </cell>
          <cell r="K41">
            <v>35</v>
          </cell>
          <cell r="L41">
            <v>108</v>
          </cell>
          <cell r="M41">
            <v>109</v>
          </cell>
          <cell r="N41">
            <v>110</v>
          </cell>
          <cell r="O41">
            <v>110</v>
          </cell>
          <cell r="P41">
            <v>146.958</v>
          </cell>
          <cell r="Q41">
            <v>131.4</v>
          </cell>
          <cell r="R41">
            <v>156.9</v>
          </cell>
          <cell r="S41">
            <v>158.4</v>
          </cell>
          <cell r="T41">
            <v>158.28900000000002</v>
          </cell>
          <cell r="U41">
            <v>160.46100000000001</v>
          </cell>
          <cell r="V41">
            <v>162.995</v>
          </cell>
          <cell r="W41">
            <v>149.60400000000001</v>
          </cell>
          <cell r="X41">
            <v>162.99700000000001</v>
          </cell>
          <cell r="Y41">
            <v>187.13900000000001</v>
          </cell>
          <cell r="Z41">
            <v>180.67099999999999</v>
          </cell>
          <cell r="AA41">
            <v>163</v>
          </cell>
          <cell r="AB41">
            <v>203</v>
          </cell>
          <cell r="AC41">
            <v>209</v>
          </cell>
          <cell r="AD41">
            <v>215</v>
          </cell>
          <cell r="AE41">
            <v>219</v>
          </cell>
          <cell r="AF41">
            <v>220</v>
          </cell>
        </row>
        <row r="42">
          <cell r="B42" t="str">
            <v>SLOVENIA</v>
          </cell>
          <cell r="D42">
            <v>0</v>
          </cell>
          <cell r="E42">
            <v>0</v>
          </cell>
          <cell r="F42">
            <v>85</v>
          </cell>
          <cell r="G42">
            <v>80</v>
          </cell>
          <cell r="H42">
            <v>77</v>
          </cell>
          <cell r="I42">
            <v>58</v>
          </cell>
          <cell r="J42">
            <v>60</v>
          </cell>
          <cell r="K42">
            <v>60</v>
          </cell>
          <cell r="L42">
            <v>74</v>
          </cell>
          <cell r="M42">
            <v>77</v>
          </cell>
          <cell r="N42">
            <v>100</v>
          </cell>
          <cell r="O42">
            <v>100</v>
          </cell>
          <cell r="P42">
            <v>87.6</v>
          </cell>
          <cell r="Q42">
            <v>109.8</v>
          </cell>
          <cell r="R42">
            <v>120.7</v>
          </cell>
          <cell r="S42">
            <v>138.5</v>
          </cell>
          <cell r="T42">
            <v>118.10000000000001</v>
          </cell>
          <cell r="U42">
            <v>111.01600000000001</v>
          </cell>
          <cell r="V42">
            <v>83.328000000000003</v>
          </cell>
          <cell r="W42">
            <v>35.148000000000003</v>
          </cell>
          <cell r="X42">
            <v>40.177</v>
          </cell>
          <cell r="Y42">
            <v>84</v>
          </cell>
          <cell r="Z42">
            <v>83</v>
          </cell>
          <cell r="AA42">
            <v>85</v>
          </cell>
          <cell r="AB42">
            <v>84</v>
          </cell>
          <cell r="AC42">
            <v>84</v>
          </cell>
          <cell r="AD42">
            <v>84</v>
          </cell>
          <cell r="AE42">
            <v>131</v>
          </cell>
          <cell r="AF42">
            <v>130</v>
          </cell>
        </row>
        <row r="43">
          <cell r="B43" t="str">
            <v>SOUTHAFRIC</v>
          </cell>
          <cell r="D43">
            <v>159</v>
          </cell>
          <cell r="E43">
            <v>169</v>
          </cell>
          <cell r="F43">
            <v>173</v>
          </cell>
          <cell r="G43">
            <v>175</v>
          </cell>
          <cell r="H43">
            <v>172</v>
          </cell>
          <cell r="I43">
            <v>195</v>
          </cell>
          <cell r="J43">
            <v>617</v>
          </cell>
          <cell r="K43">
            <v>660</v>
          </cell>
          <cell r="L43">
            <v>677</v>
          </cell>
          <cell r="M43">
            <v>689</v>
          </cell>
          <cell r="N43">
            <v>673</v>
          </cell>
          <cell r="O43">
            <v>662</v>
          </cell>
          <cell r="P43">
            <v>706.91600000000005</v>
          </cell>
          <cell r="Q43">
            <v>738</v>
          </cell>
          <cell r="R43">
            <v>866.07399999999996</v>
          </cell>
          <cell r="S43">
            <v>846.21299999999997</v>
          </cell>
          <cell r="T43">
            <v>895</v>
          </cell>
          <cell r="U43">
            <v>899</v>
          </cell>
          <cell r="V43">
            <v>811</v>
          </cell>
          <cell r="W43">
            <v>809</v>
          </cell>
          <cell r="X43">
            <v>807</v>
          </cell>
          <cell r="Y43">
            <v>809</v>
          </cell>
          <cell r="Z43">
            <v>665</v>
          </cell>
          <cell r="AA43">
            <v>822</v>
          </cell>
          <cell r="AB43">
            <v>745</v>
          </cell>
          <cell r="AC43">
            <v>695</v>
          </cell>
          <cell r="AD43">
            <v>701</v>
          </cell>
          <cell r="AE43">
            <v>716</v>
          </cell>
          <cell r="AF43">
            <v>714</v>
          </cell>
        </row>
        <row r="44">
          <cell r="B44" t="str">
            <v>SPAIN</v>
          </cell>
          <cell r="D44">
            <v>353</v>
          </cell>
          <cell r="E44">
            <v>355</v>
          </cell>
          <cell r="F44">
            <v>359</v>
          </cell>
          <cell r="G44">
            <v>355</v>
          </cell>
          <cell r="H44">
            <v>338</v>
          </cell>
          <cell r="I44">
            <v>361</v>
          </cell>
          <cell r="J44">
            <v>362</v>
          </cell>
          <cell r="K44">
            <v>362</v>
          </cell>
          <cell r="L44">
            <v>362</v>
          </cell>
          <cell r="M44">
            <v>364</v>
          </cell>
          <cell r="N44">
            <v>366</v>
          </cell>
          <cell r="O44">
            <v>376</v>
          </cell>
          <cell r="P44">
            <v>380.1</v>
          </cell>
          <cell r="Q44">
            <v>389.1</v>
          </cell>
          <cell r="R44">
            <v>397.5</v>
          </cell>
          <cell r="S44">
            <v>395</v>
          </cell>
          <cell r="T44">
            <v>349</v>
          </cell>
          <cell r="U44">
            <v>408</v>
          </cell>
          <cell r="V44">
            <v>408</v>
          </cell>
          <cell r="W44">
            <v>360.30700000000002</v>
          </cell>
          <cell r="X44">
            <v>340</v>
          </cell>
          <cell r="Y44">
            <v>365</v>
          </cell>
          <cell r="Z44">
            <v>230</v>
          </cell>
          <cell r="AA44">
            <v>235</v>
          </cell>
          <cell r="AB44">
            <v>350</v>
          </cell>
          <cell r="AC44">
            <v>350</v>
          </cell>
          <cell r="AD44">
            <v>350</v>
          </cell>
          <cell r="AE44">
            <v>350</v>
          </cell>
          <cell r="AF44">
            <v>350</v>
          </cell>
        </row>
        <row r="45">
          <cell r="B45" t="str">
            <v>OTHERLATIN</v>
          </cell>
          <cell r="D45">
            <v>32</v>
          </cell>
          <cell r="E45">
            <v>29</v>
          </cell>
          <cell r="F45">
            <v>32</v>
          </cell>
          <cell r="G45">
            <v>30</v>
          </cell>
          <cell r="H45">
            <v>27</v>
          </cell>
          <cell r="I45">
            <v>28</v>
          </cell>
          <cell r="J45">
            <v>32</v>
          </cell>
          <cell r="K45">
            <v>32</v>
          </cell>
          <cell r="L45">
            <v>29</v>
          </cell>
          <cell r="M45">
            <v>6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B46" t="str">
            <v>SWEDEN</v>
          </cell>
          <cell r="D46">
            <v>96</v>
          </cell>
          <cell r="E46">
            <v>97</v>
          </cell>
          <cell r="F46">
            <v>77</v>
          </cell>
          <cell r="G46">
            <v>77</v>
          </cell>
          <cell r="H46">
            <v>84</v>
          </cell>
          <cell r="I46">
            <v>95</v>
          </cell>
          <cell r="J46">
            <v>98</v>
          </cell>
          <cell r="K46">
            <v>98</v>
          </cell>
          <cell r="L46">
            <v>96</v>
          </cell>
          <cell r="M46">
            <v>99</v>
          </cell>
          <cell r="N46">
            <v>101</v>
          </cell>
          <cell r="O46">
            <v>102</v>
          </cell>
          <cell r="P46">
            <v>100.6</v>
          </cell>
          <cell r="Q46">
            <v>101.2</v>
          </cell>
          <cell r="R46">
            <v>101.4</v>
          </cell>
          <cell r="S46">
            <v>102.3</v>
          </cell>
          <cell r="T46">
            <v>101.2</v>
          </cell>
          <cell r="U46">
            <v>98</v>
          </cell>
          <cell r="V46">
            <v>112</v>
          </cell>
          <cell r="W46">
            <v>69.707999999999998</v>
          </cell>
          <cell r="X46">
            <v>93</v>
          </cell>
          <cell r="Y46">
            <v>111</v>
          </cell>
          <cell r="Z46">
            <v>129</v>
          </cell>
          <cell r="AA46">
            <v>131</v>
          </cell>
          <cell r="AB46">
            <v>113</v>
          </cell>
          <cell r="AC46">
            <v>116</v>
          </cell>
          <cell r="AD46">
            <v>124</v>
          </cell>
          <cell r="AE46">
            <v>123</v>
          </cell>
          <cell r="AF46">
            <v>125</v>
          </cell>
        </row>
        <row r="47">
          <cell r="B47" t="str">
            <v>SWITLAND</v>
          </cell>
          <cell r="D47">
            <v>72</v>
          </cell>
          <cell r="E47">
            <v>66</v>
          </cell>
          <cell r="F47">
            <v>52</v>
          </cell>
          <cell r="G47">
            <v>45</v>
          </cell>
          <cell r="H47">
            <v>24</v>
          </cell>
          <cell r="I47">
            <v>21</v>
          </cell>
          <cell r="J47">
            <v>27</v>
          </cell>
          <cell r="K47">
            <v>27</v>
          </cell>
          <cell r="L47">
            <v>32</v>
          </cell>
          <cell r="M47">
            <v>34</v>
          </cell>
          <cell r="N47">
            <v>35</v>
          </cell>
          <cell r="O47">
            <v>35</v>
          </cell>
          <cell r="P47">
            <v>40</v>
          </cell>
          <cell r="Q47">
            <v>43.5</v>
          </cell>
          <cell r="R47">
            <v>44.5</v>
          </cell>
          <cell r="S47">
            <v>45</v>
          </cell>
          <cell r="T47">
            <v>12</v>
          </cell>
          <cell r="U47" t="str">
            <v>--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B48" t="str">
            <v>TAJIKISTAN</v>
          </cell>
          <cell r="D48">
            <v>0</v>
          </cell>
          <cell r="E48">
            <v>0</v>
          </cell>
          <cell r="F48">
            <v>400</v>
          </cell>
          <cell r="G48">
            <v>300</v>
          </cell>
          <cell r="H48">
            <v>235</v>
          </cell>
          <cell r="I48">
            <v>232</v>
          </cell>
          <cell r="J48">
            <v>198</v>
          </cell>
          <cell r="K48">
            <v>189</v>
          </cell>
          <cell r="L48">
            <v>196</v>
          </cell>
          <cell r="M48">
            <v>229</v>
          </cell>
          <cell r="N48">
            <v>300</v>
          </cell>
          <cell r="O48">
            <v>289</v>
          </cell>
          <cell r="P48">
            <v>307.589</v>
          </cell>
          <cell r="Q48">
            <v>319.36</v>
          </cell>
          <cell r="R48">
            <v>358.08199999999999</v>
          </cell>
          <cell r="S48">
            <v>379.63</v>
          </cell>
          <cell r="T48">
            <v>413.8</v>
          </cell>
          <cell r="U48">
            <v>419.06</v>
          </cell>
          <cell r="V48">
            <v>339.45</v>
          </cell>
          <cell r="W48">
            <v>359.38499999999999</v>
          </cell>
          <cell r="X48">
            <v>348.85</v>
          </cell>
          <cell r="Y48">
            <v>278</v>
          </cell>
          <cell r="Z48">
            <v>272.5</v>
          </cell>
          <cell r="AA48">
            <v>216.4</v>
          </cell>
          <cell r="AB48">
            <v>125</v>
          </cell>
          <cell r="AC48">
            <v>140</v>
          </cell>
          <cell r="AD48">
            <v>129</v>
          </cell>
          <cell r="AE48">
            <v>103</v>
          </cell>
          <cell r="AF48">
            <v>100</v>
          </cell>
        </row>
        <row r="49">
          <cell r="B49" t="str">
            <v>TURKEY</v>
          </cell>
          <cell r="D49">
            <v>61</v>
          </cell>
          <cell r="E49">
            <v>56</v>
          </cell>
          <cell r="F49">
            <v>59</v>
          </cell>
          <cell r="G49">
            <v>59</v>
          </cell>
          <cell r="H49">
            <v>60</v>
          </cell>
          <cell r="I49">
            <v>62</v>
          </cell>
          <cell r="J49">
            <v>62</v>
          </cell>
          <cell r="K49">
            <v>60</v>
          </cell>
          <cell r="L49">
            <v>62</v>
          </cell>
          <cell r="M49">
            <v>62</v>
          </cell>
          <cell r="N49">
            <v>61</v>
          </cell>
          <cell r="O49">
            <v>61</v>
          </cell>
          <cell r="P49">
            <v>62.500999999999998</v>
          </cell>
          <cell r="Q49">
            <v>63</v>
          </cell>
          <cell r="R49">
            <v>60</v>
          </cell>
          <cell r="S49">
            <v>60</v>
          </cell>
          <cell r="T49">
            <v>60</v>
          </cell>
          <cell r="U49">
            <v>65</v>
          </cell>
          <cell r="V49">
            <v>65</v>
          </cell>
          <cell r="W49">
            <v>35</v>
          </cell>
          <cell r="X49">
            <v>60</v>
          </cell>
          <cell r="Y49">
            <v>65</v>
          </cell>
          <cell r="Z49">
            <v>43.7</v>
          </cell>
          <cell r="AA49">
            <v>42.2</v>
          </cell>
          <cell r="AB49">
            <v>30</v>
          </cell>
          <cell r="AC49">
            <v>46</v>
          </cell>
          <cell r="AD49">
            <v>79</v>
          </cell>
          <cell r="AE49">
            <v>80</v>
          </cell>
          <cell r="AF49">
            <v>80</v>
          </cell>
        </row>
        <row r="50">
          <cell r="B50" t="str">
            <v>UKRAINE</v>
          </cell>
          <cell r="D50">
            <v>0</v>
          </cell>
          <cell r="E50">
            <v>0</v>
          </cell>
          <cell r="F50">
            <v>90</v>
          </cell>
          <cell r="G50">
            <v>90</v>
          </cell>
          <cell r="H50">
            <v>100</v>
          </cell>
          <cell r="I50">
            <v>98</v>
          </cell>
          <cell r="J50">
            <v>90</v>
          </cell>
          <cell r="K50">
            <v>101</v>
          </cell>
          <cell r="L50">
            <v>107</v>
          </cell>
          <cell r="M50">
            <v>115</v>
          </cell>
          <cell r="N50">
            <v>119</v>
          </cell>
          <cell r="O50">
            <v>106</v>
          </cell>
          <cell r="P50">
            <v>112.459</v>
          </cell>
          <cell r="Q50">
            <v>113.64</v>
          </cell>
          <cell r="R50">
            <v>113.151</v>
          </cell>
          <cell r="S50">
            <v>114.224</v>
          </cell>
          <cell r="T50">
            <v>112.961</v>
          </cell>
          <cell r="U50">
            <v>113.437</v>
          </cell>
          <cell r="V50">
            <v>113</v>
          </cell>
          <cell r="W50">
            <v>50</v>
          </cell>
          <cell r="X50">
            <v>25</v>
          </cell>
          <cell r="Y50">
            <v>7</v>
          </cell>
          <cell r="Z50" t="str">
            <v>--</v>
          </cell>
          <cell r="AA50" t="str">
            <v>--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B51" t="str">
            <v>UAE</v>
          </cell>
          <cell r="D51">
            <v>174</v>
          </cell>
          <cell r="E51">
            <v>239</v>
          </cell>
          <cell r="F51">
            <v>240</v>
          </cell>
          <cell r="G51">
            <v>225</v>
          </cell>
          <cell r="H51">
            <v>247</v>
          </cell>
          <cell r="I51">
            <v>240</v>
          </cell>
          <cell r="J51">
            <v>251</v>
          </cell>
          <cell r="K51">
            <v>250</v>
          </cell>
          <cell r="L51">
            <v>352</v>
          </cell>
          <cell r="M51">
            <v>440</v>
          </cell>
          <cell r="N51">
            <v>470</v>
          </cell>
          <cell r="O51">
            <v>500</v>
          </cell>
          <cell r="P51">
            <v>536</v>
          </cell>
          <cell r="Q51">
            <v>560</v>
          </cell>
          <cell r="R51">
            <v>683</v>
          </cell>
          <cell r="S51">
            <v>722</v>
          </cell>
          <cell r="T51">
            <v>861</v>
          </cell>
          <cell r="U51">
            <v>890</v>
          </cell>
          <cell r="V51">
            <v>947.75099999999998</v>
          </cell>
          <cell r="W51">
            <v>1009.772</v>
          </cell>
          <cell r="X51">
            <v>1400</v>
          </cell>
          <cell r="Y51">
            <v>1800</v>
          </cell>
          <cell r="Z51">
            <v>1820</v>
          </cell>
          <cell r="AA51">
            <v>1864</v>
          </cell>
          <cell r="AB51">
            <v>2341</v>
          </cell>
          <cell r="AC51">
            <v>2464</v>
          </cell>
          <cell r="AD51">
            <v>2500</v>
          </cell>
          <cell r="AE51">
            <v>2600</v>
          </cell>
          <cell r="AF51">
            <v>2640</v>
          </cell>
        </row>
        <row r="52">
          <cell r="B52" t="str">
            <v>UK</v>
          </cell>
          <cell r="D52">
            <v>294</v>
          </cell>
          <cell r="E52">
            <v>294</v>
          </cell>
          <cell r="F52">
            <v>244</v>
          </cell>
          <cell r="G52">
            <v>235</v>
          </cell>
          <cell r="H52">
            <v>231</v>
          </cell>
          <cell r="I52">
            <v>238</v>
          </cell>
          <cell r="J52">
            <v>240</v>
          </cell>
          <cell r="K52">
            <v>240</v>
          </cell>
          <cell r="L52">
            <v>258</v>
          </cell>
          <cell r="M52">
            <v>272</v>
          </cell>
          <cell r="N52">
            <v>305</v>
          </cell>
          <cell r="O52">
            <v>341</v>
          </cell>
          <cell r="P52">
            <v>344.3</v>
          </cell>
          <cell r="Q52">
            <v>342.7</v>
          </cell>
          <cell r="R52">
            <v>359.6</v>
          </cell>
          <cell r="S52">
            <v>368.5</v>
          </cell>
          <cell r="T52">
            <v>360.3</v>
          </cell>
          <cell r="U52">
            <v>364.6</v>
          </cell>
          <cell r="V52">
            <v>326</v>
          </cell>
          <cell r="W52">
            <v>253</v>
          </cell>
          <cell r="X52">
            <v>186</v>
          </cell>
          <cell r="Y52">
            <v>213</v>
          </cell>
          <cell r="Z52">
            <v>60</v>
          </cell>
          <cell r="AA52">
            <v>44</v>
          </cell>
          <cell r="AB52">
            <v>42</v>
          </cell>
          <cell r="AC52">
            <v>47</v>
          </cell>
          <cell r="AD52">
            <v>48</v>
          </cell>
          <cell r="AE52">
            <v>48</v>
          </cell>
          <cell r="AF52">
            <v>48</v>
          </cell>
        </row>
        <row r="53">
          <cell r="B53" t="str">
            <v>USA</v>
          </cell>
          <cell r="D53">
            <v>4048</v>
          </cell>
          <cell r="E53">
            <v>4121</v>
          </cell>
          <cell r="F53">
            <v>4042</v>
          </cell>
          <cell r="G53">
            <v>3695</v>
          </cell>
          <cell r="H53">
            <v>3299</v>
          </cell>
          <cell r="I53">
            <v>3375</v>
          </cell>
          <cell r="J53">
            <v>3577</v>
          </cell>
          <cell r="K53">
            <v>3603</v>
          </cell>
          <cell r="L53">
            <v>3713</v>
          </cell>
          <cell r="M53">
            <v>3779</v>
          </cell>
          <cell r="N53">
            <v>3668</v>
          </cell>
          <cell r="O53">
            <v>2637</v>
          </cell>
          <cell r="P53">
            <v>2706.5819999999999</v>
          </cell>
          <cell r="Q53">
            <v>2703.328</v>
          </cell>
          <cell r="R53">
            <v>2516.3620000000001</v>
          </cell>
          <cell r="S53">
            <v>2480.9989999999998</v>
          </cell>
          <cell r="T53">
            <v>2283.8310000000001</v>
          </cell>
          <cell r="U53">
            <v>2553.884</v>
          </cell>
          <cell r="V53">
            <v>2658.2669999999998</v>
          </cell>
          <cell r="W53">
            <v>1727.162</v>
          </cell>
          <cell r="X53">
            <v>1725.73</v>
          </cell>
          <cell r="Y53">
            <v>1986.0260000000001</v>
          </cell>
          <cell r="Z53">
            <v>2070.3139999999999</v>
          </cell>
          <cell r="AA53">
            <v>1946.0350000000001</v>
          </cell>
          <cell r="AB53">
            <v>1710</v>
          </cell>
          <cell r="AC53">
            <v>1590</v>
          </cell>
          <cell r="AD53">
            <v>818</v>
          </cell>
          <cell r="AE53">
            <v>741</v>
          </cell>
          <cell r="AF53">
            <v>891</v>
          </cell>
        </row>
        <row r="54">
          <cell r="B54" t="str">
            <v>VENEZUELA</v>
          </cell>
          <cell r="D54">
            <v>590</v>
          </cell>
          <cell r="E54">
            <v>601</v>
          </cell>
          <cell r="F54">
            <v>561</v>
          </cell>
          <cell r="G54">
            <v>570</v>
          </cell>
          <cell r="H54">
            <v>585</v>
          </cell>
          <cell r="I54">
            <v>630</v>
          </cell>
          <cell r="J54">
            <v>635</v>
          </cell>
          <cell r="K54">
            <v>640</v>
          </cell>
          <cell r="L54">
            <v>585</v>
          </cell>
          <cell r="M54">
            <v>570</v>
          </cell>
          <cell r="N54">
            <v>569</v>
          </cell>
          <cell r="O54">
            <v>571</v>
          </cell>
          <cell r="P54">
            <v>605.29</v>
          </cell>
          <cell r="Q54">
            <v>601.29</v>
          </cell>
          <cell r="R54">
            <v>623.54</v>
          </cell>
          <cell r="S54">
            <v>615.07000000000005</v>
          </cell>
          <cell r="T54">
            <v>610</v>
          </cell>
          <cell r="U54">
            <v>610</v>
          </cell>
          <cell r="V54">
            <v>607.79999999999995</v>
          </cell>
          <cell r="W54">
            <v>561.1</v>
          </cell>
          <cell r="X54">
            <v>335</v>
          </cell>
          <cell r="Y54">
            <v>380</v>
          </cell>
          <cell r="Z54">
            <v>203</v>
          </cell>
          <cell r="AA54">
            <v>171</v>
          </cell>
          <cell r="AB54">
            <v>138</v>
          </cell>
          <cell r="AC54">
            <v>119</v>
          </cell>
          <cell r="AD54">
            <v>147</v>
          </cell>
          <cell r="AE54">
            <v>144</v>
          </cell>
          <cell r="AF54">
            <v>80</v>
          </cell>
        </row>
        <row r="57">
          <cell r="B57" t="str">
            <v>USSR</v>
          </cell>
          <cell r="D57">
            <v>1370</v>
          </cell>
          <cell r="E57">
            <v>1360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 Codes"/>
      <sheetName val="Reg Codes Sorted"/>
      <sheetName val="IEA Reg #"/>
    </sheetNames>
    <sheetDataSet>
      <sheetData sheetId="0"/>
      <sheetData sheetId="1"/>
      <sheetData sheetId="2">
        <row r="2">
          <cell r="B2" t="str">
            <v>ALBANIA</v>
          </cell>
          <cell r="C2">
            <v>12</v>
          </cell>
          <cell r="D2">
            <v>33</v>
          </cell>
        </row>
        <row r="3">
          <cell r="B3" t="str">
            <v>ALGERIA</v>
          </cell>
          <cell r="C3">
            <v>9</v>
          </cell>
          <cell r="D3">
            <v>19</v>
          </cell>
        </row>
        <row r="4">
          <cell r="B4" t="str">
            <v>ANGOLA</v>
          </cell>
          <cell r="C4">
            <v>9</v>
          </cell>
          <cell r="D4">
            <v>22</v>
          </cell>
        </row>
        <row r="5">
          <cell r="B5" t="str">
            <v>ARGENTINA</v>
          </cell>
          <cell r="C5">
            <v>15</v>
          </cell>
          <cell r="D5">
            <v>38</v>
          </cell>
        </row>
        <row r="6">
          <cell r="B6" t="str">
            <v>ARMENIA</v>
          </cell>
          <cell r="C6">
            <v>6</v>
          </cell>
          <cell r="D6">
            <v>15</v>
          </cell>
        </row>
        <row r="7">
          <cell r="B7" t="str">
            <v>AUSTRALI</v>
          </cell>
          <cell r="C7">
            <v>5</v>
          </cell>
          <cell r="D7">
            <v>10</v>
          </cell>
        </row>
        <row r="8">
          <cell r="B8" t="str">
            <v>AUSTRIA</v>
          </cell>
          <cell r="C8">
            <v>3</v>
          </cell>
          <cell r="D8">
            <v>7</v>
          </cell>
        </row>
        <row r="9">
          <cell r="B9" t="str">
            <v>AZERBAIJAN</v>
          </cell>
          <cell r="C9">
            <v>6</v>
          </cell>
          <cell r="D9">
            <v>15</v>
          </cell>
        </row>
        <row r="10">
          <cell r="B10" t="str">
            <v>BAHRAIN</v>
          </cell>
          <cell r="C10">
            <v>8</v>
          </cell>
          <cell r="D10">
            <v>18</v>
          </cell>
        </row>
        <row r="11">
          <cell r="B11" t="str">
            <v>BANGLADESH</v>
          </cell>
          <cell r="C11">
            <v>11</v>
          </cell>
          <cell r="D11">
            <v>27</v>
          </cell>
        </row>
        <row r="12">
          <cell r="B12" t="str">
            <v>BELARUS</v>
          </cell>
          <cell r="C12">
            <v>6</v>
          </cell>
          <cell r="D12">
            <v>13</v>
          </cell>
        </row>
        <row r="13">
          <cell r="B13" t="str">
            <v>BELGIUM</v>
          </cell>
          <cell r="C13">
            <v>3</v>
          </cell>
          <cell r="D13">
            <v>7</v>
          </cell>
        </row>
        <row r="14">
          <cell r="B14" t="str">
            <v>BENIN</v>
          </cell>
          <cell r="C14">
            <v>9</v>
          </cell>
          <cell r="D14">
            <v>20</v>
          </cell>
        </row>
        <row r="15">
          <cell r="B15" t="str">
            <v>BOLIVIA</v>
          </cell>
          <cell r="C15">
            <v>10</v>
          </cell>
          <cell r="D15">
            <v>26</v>
          </cell>
        </row>
        <row r="16">
          <cell r="B16" t="str">
            <v>BOSNIAHERZ</v>
          </cell>
          <cell r="C16">
            <v>12</v>
          </cell>
          <cell r="D16">
            <v>33</v>
          </cell>
        </row>
        <row r="17">
          <cell r="B17" t="str">
            <v>BOTSWANA</v>
          </cell>
          <cell r="C17">
            <v>9</v>
          </cell>
          <cell r="D17">
            <v>22</v>
          </cell>
        </row>
        <row r="18">
          <cell r="B18" t="str">
            <v>BRAZIL</v>
          </cell>
          <cell r="C18">
            <v>16</v>
          </cell>
          <cell r="D18">
            <v>36</v>
          </cell>
        </row>
        <row r="19">
          <cell r="B19" t="str">
            <v>BRUNEI</v>
          </cell>
          <cell r="C19">
            <v>11</v>
          </cell>
          <cell r="D19">
            <v>30</v>
          </cell>
        </row>
        <row r="20">
          <cell r="B20" t="str">
            <v>BULGARIA</v>
          </cell>
          <cell r="C20">
            <v>12</v>
          </cell>
          <cell r="D20">
            <v>33</v>
          </cell>
        </row>
        <row r="21">
          <cell r="B21" t="str">
            <v>CAMBODIA</v>
          </cell>
          <cell r="C21">
            <v>7</v>
          </cell>
          <cell r="D21">
            <v>17</v>
          </cell>
        </row>
        <row r="22">
          <cell r="B22" t="str">
            <v>CAMEROON</v>
          </cell>
          <cell r="C22">
            <v>9</v>
          </cell>
          <cell r="D22">
            <v>20</v>
          </cell>
        </row>
        <row r="23">
          <cell r="B23" t="str">
            <v>CANADA</v>
          </cell>
          <cell r="C23">
            <v>2</v>
          </cell>
          <cell r="D23">
            <v>2</v>
          </cell>
        </row>
        <row r="24">
          <cell r="B24" t="str">
            <v>CHILE</v>
          </cell>
          <cell r="C24">
            <v>10</v>
          </cell>
          <cell r="D24">
            <v>26</v>
          </cell>
        </row>
        <row r="25">
          <cell r="B25" t="str">
            <v>CHINA</v>
          </cell>
          <cell r="C25">
            <v>7</v>
          </cell>
          <cell r="D25">
            <v>17</v>
          </cell>
        </row>
        <row r="26">
          <cell r="B26" t="str">
            <v>COLOMBIA</v>
          </cell>
          <cell r="C26">
            <v>10</v>
          </cell>
          <cell r="D26">
            <v>26</v>
          </cell>
        </row>
        <row r="27">
          <cell r="B27" t="str">
            <v>CONGO</v>
          </cell>
          <cell r="C27">
            <v>9</v>
          </cell>
          <cell r="D27">
            <v>20</v>
          </cell>
        </row>
        <row r="28">
          <cell r="B28" t="str">
            <v>CONGOREP</v>
          </cell>
          <cell r="C28">
            <v>9</v>
          </cell>
          <cell r="D28">
            <v>20</v>
          </cell>
        </row>
        <row r="29">
          <cell r="B29" t="str">
            <v>COSTARICA</v>
          </cell>
          <cell r="C29">
            <v>10</v>
          </cell>
          <cell r="D29">
            <v>24</v>
          </cell>
        </row>
        <row r="30">
          <cell r="B30" t="str">
            <v>COTEIVOIRE</v>
          </cell>
          <cell r="C30">
            <v>9</v>
          </cell>
          <cell r="D30">
            <v>20</v>
          </cell>
        </row>
        <row r="31">
          <cell r="B31" t="str">
            <v>CROATIA</v>
          </cell>
          <cell r="C31">
            <v>12</v>
          </cell>
          <cell r="D31">
            <v>33</v>
          </cell>
        </row>
        <row r="32">
          <cell r="B32" t="str">
            <v>CUBA</v>
          </cell>
          <cell r="C32">
            <v>10</v>
          </cell>
          <cell r="D32">
            <v>24</v>
          </cell>
        </row>
        <row r="33">
          <cell r="B33" t="str">
            <v>CYPRUS</v>
          </cell>
          <cell r="C33">
            <v>3</v>
          </cell>
          <cell r="D33">
            <v>7</v>
          </cell>
        </row>
        <row r="34">
          <cell r="B34" t="str">
            <v>CZECH</v>
          </cell>
          <cell r="C34">
            <v>12</v>
          </cell>
          <cell r="D34">
            <v>33</v>
          </cell>
        </row>
        <row r="35">
          <cell r="B35" t="str">
            <v>DENMARK</v>
          </cell>
          <cell r="C35">
            <v>3</v>
          </cell>
          <cell r="D35">
            <v>7</v>
          </cell>
        </row>
        <row r="36">
          <cell r="B36" t="str">
            <v>DOMINICANR</v>
          </cell>
          <cell r="C36">
            <v>10</v>
          </cell>
          <cell r="D36">
            <v>24</v>
          </cell>
        </row>
        <row r="37">
          <cell r="B37" t="str">
            <v>ECUADOR</v>
          </cell>
          <cell r="C37">
            <v>10</v>
          </cell>
          <cell r="D37">
            <v>26</v>
          </cell>
        </row>
        <row r="38">
          <cell r="B38" t="str">
            <v>EGYPT</v>
          </cell>
          <cell r="C38">
            <v>9</v>
          </cell>
          <cell r="D38">
            <v>19</v>
          </cell>
        </row>
        <row r="39">
          <cell r="B39" t="str">
            <v>ELSALVADOR</v>
          </cell>
          <cell r="C39">
            <v>10</v>
          </cell>
          <cell r="D39">
            <v>24</v>
          </cell>
        </row>
        <row r="40">
          <cell r="B40" t="str">
            <v>ERITREA</v>
          </cell>
          <cell r="C40">
            <v>9</v>
          </cell>
          <cell r="D40">
            <v>21</v>
          </cell>
        </row>
        <row r="41">
          <cell r="B41" t="str">
            <v>ESTONIA</v>
          </cell>
          <cell r="C41">
            <v>6</v>
          </cell>
          <cell r="D41">
            <v>12</v>
          </cell>
        </row>
        <row r="42">
          <cell r="B42" t="str">
            <v>ETHIOPIA</v>
          </cell>
          <cell r="C42">
            <v>9</v>
          </cell>
          <cell r="D42">
            <v>21</v>
          </cell>
        </row>
        <row r="43">
          <cell r="B43" t="str">
            <v>FINLAND</v>
          </cell>
          <cell r="C43">
            <v>3</v>
          </cell>
          <cell r="D43">
            <v>7</v>
          </cell>
        </row>
        <row r="44">
          <cell r="B44" t="str">
            <v>FRANCE</v>
          </cell>
          <cell r="C44">
            <v>3</v>
          </cell>
          <cell r="D44">
            <v>3</v>
          </cell>
        </row>
        <row r="45">
          <cell r="B45" t="str">
            <v>FYROM</v>
          </cell>
          <cell r="C45">
            <v>12</v>
          </cell>
          <cell r="D45">
            <v>33</v>
          </cell>
        </row>
        <row r="46">
          <cell r="B46" t="str">
            <v>GABON</v>
          </cell>
          <cell r="C46">
            <v>9</v>
          </cell>
          <cell r="D46">
            <v>20</v>
          </cell>
        </row>
        <row r="47">
          <cell r="B47" t="str">
            <v>GEORGIA</v>
          </cell>
          <cell r="C47">
            <v>6</v>
          </cell>
          <cell r="D47">
            <v>15</v>
          </cell>
        </row>
        <row r="48">
          <cell r="B48" t="str">
            <v>GERMANY</v>
          </cell>
          <cell r="C48">
            <v>3</v>
          </cell>
          <cell r="D48">
            <v>4</v>
          </cell>
        </row>
        <row r="49">
          <cell r="B49" t="str">
            <v>GHANA</v>
          </cell>
          <cell r="C49">
            <v>9</v>
          </cell>
          <cell r="D49">
            <v>20</v>
          </cell>
        </row>
        <row r="50">
          <cell r="B50" t="str">
            <v>GIBRALTAR</v>
          </cell>
          <cell r="C50">
            <v>3</v>
          </cell>
          <cell r="D50">
            <v>7</v>
          </cell>
        </row>
        <row r="51">
          <cell r="B51" t="str">
            <v>GREECE</v>
          </cell>
          <cell r="C51">
            <v>3</v>
          </cell>
          <cell r="D51">
            <v>7</v>
          </cell>
        </row>
        <row r="52">
          <cell r="B52" t="str">
            <v>GUATEMALA</v>
          </cell>
          <cell r="C52">
            <v>10</v>
          </cell>
          <cell r="D52">
            <v>24</v>
          </cell>
        </row>
        <row r="53">
          <cell r="B53" t="str">
            <v>HAITI</v>
          </cell>
          <cell r="C53">
            <v>10</v>
          </cell>
          <cell r="D53">
            <v>24</v>
          </cell>
        </row>
        <row r="54">
          <cell r="B54" t="str">
            <v>HONDURAS</v>
          </cell>
          <cell r="C54">
            <v>10</v>
          </cell>
          <cell r="D54">
            <v>24</v>
          </cell>
        </row>
        <row r="55">
          <cell r="B55" t="str">
            <v>HONGKONG</v>
          </cell>
          <cell r="C55">
            <v>7</v>
          </cell>
          <cell r="D55">
            <v>17</v>
          </cell>
        </row>
        <row r="56">
          <cell r="B56" t="str">
            <v>HUNGARY</v>
          </cell>
          <cell r="C56">
            <v>12</v>
          </cell>
          <cell r="D56">
            <v>33</v>
          </cell>
        </row>
        <row r="57">
          <cell r="B57" t="str">
            <v>ICELAND</v>
          </cell>
          <cell r="C57">
            <v>3</v>
          </cell>
          <cell r="D57">
            <v>7</v>
          </cell>
        </row>
        <row r="58">
          <cell r="B58" t="str">
            <v>INDIA</v>
          </cell>
          <cell r="C58">
            <v>14</v>
          </cell>
          <cell r="D58">
            <v>35</v>
          </cell>
        </row>
        <row r="59">
          <cell r="B59" t="str">
            <v>INDONESIA</v>
          </cell>
          <cell r="C59">
            <v>11</v>
          </cell>
          <cell r="D59">
            <v>31</v>
          </cell>
        </row>
        <row r="60">
          <cell r="B60" t="str">
            <v>IRAN</v>
          </cell>
          <cell r="C60">
            <v>8</v>
          </cell>
          <cell r="D60">
            <v>18</v>
          </cell>
        </row>
        <row r="61">
          <cell r="B61" t="str">
            <v>IRAQ</v>
          </cell>
          <cell r="C61">
            <v>8</v>
          </cell>
          <cell r="D61">
            <v>18</v>
          </cell>
        </row>
        <row r="62">
          <cell r="B62" t="str">
            <v>IRELAND</v>
          </cell>
          <cell r="C62">
            <v>3</v>
          </cell>
          <cell r="D62">
            <v>7</v>
          </cell>
        </row>
        <row r="63">
          <cell r="B63" t="str">
            <v>ISRAEL</v>
          </cell>
          <cell r="C63">
            <v>8</v>
          </cell>
          <cell r="D63">
            <v>18</v>
          </cell>
        </row>
        <row r="64">
          <cell r="B64" t="str">
            <v>ITALY</v>
          </cell>
          <cell r="C64">
            <v>3</v>
          </cell>
          <cell r="D64">
            <v>5</v>
          </cell>
        </row>
        <row r="65">
          <cell r="B65" t="str">
            <v>JAMAICA</v>
          </cell>
          <cell r="C65">
            <v>10</v>
          </cell>
          <cell r="D65">
            <v>24</v>
          </cell>
        </row>
        <row r="66">
          <cell r="B66" t="str">
            <v>JAPAN</v>
          </cell>
          <cell r="C66">
            <v>4</v>
          </cell>
          <cell r="D66">
            <v>9</v>
          </cell>
        </row>
        <row r="67">
          <cell r="B67" t="str">
            <v>JORDAN</v>
          </cell>
          <cell r="C67">
            <v>8</v>
          </cell>
          <cell r="D67">
            <v>18</v>
          </cell>
        </row>
        <row r="68">
          <cell r="B68" t="str">
            <v>KAZAKHSTAN</v>
          </cell>
          <cell r="C68">
            <v>6</v>
          </cell>
          <cell r="D68">
            <v>14</v>
          </cell>
        </row>
        <row r="69">
          <cell r="B69" t="str">
            <v>KENYA</v>
          </cell>
          <cell r="C69">
            <v>9</v>
          </cell>
          <cell r="D69">
            <v>21</v>
          </cell>
        </row>
        <row r="70">
          <cell r="B70" t="str">
            <v>KOREA</v>
          </cell>
          <cell r="C70">
            <v>13</v>
          </cell>
          <cell r="D70">
            <v>34</v>
          </cell>
        </row>
        <row r="71">
          <cell r="B71" t="str">
            <v>KOREADPR</v>
          </cell>
          <cell r="C71">
            <v>7</v>
          </cell>
          <cell r="D71">
            <v>16</v>
          </cell>
        </row>
        <row r="72">
          <cell r="B72" t="str">
            <v>KUWAIT</v>
          </cell>
          <cell r="C72">
            <v>8</v>
          </cell>
          <cell r="D72">
            <v>18</v>
          </cell>
        </row>
        <row r="73">
          <cell r="B73" t="str">
            <v>KYRGYZSTAN</v>
          </cell>
          <cell r="C73">
            <v>6</v>
          </cell>
          <cell r="D73">
            <v>14</v>
          </cell>
        </row>
        <row r="74">
          <cell r="B74" t="str">
            <v>LATVIA</v>
          </cell>
          <cell r="C74">
            <v>6</v>
          </cell>
          <cell r="D74">
            <v>12</v>
          </cell>
        </row>
        <row r="75">
          <cell r="B75" t="str">
            <v>LEBANON</v>
          </cell>
          <cell r="C75">
            <v>8</v>
          </cell>
          <cell r="D75">
            <v>18</v>
          </cell>
        </row>
        <row r="76">
          <cell r="B76" t="str">
            <v>LIBYA</v>
          </cell>
          <cell r="C76">
            <v>9</v>
          </cell>
          <cell r="D76">
            <v>19</v>
          </cell>
        </row>
        <row r="77">
          <cell r="B77" t="str">
            <v>LITHUANIA</v>
          </cell>
          <cell r="C77">
            <v>6</v>
          </cell>
          <cell r="D77">
            <v>12</v>
          </cell>
        </row>
        <row r="78">
          <cell r="B78" t="str">
            <v>LUXEMBOU</v>
          </cell>
          <cell r="C78">
            <v>3</v>
          </cell>
          <cell r="D78">
            <v>7</v>
          </cell>
        </row>
        <row r="79">
          <cell r="B79" t="str">
            <v>MALAYSIA</v>
          </cell>
          <cell r="C79">
            <v>11</v>
          </cell>
          <cell r="D79">
            <v>30</v>
          </cell>
        </row>
        <row r="80">
          <cell r="B80" t="str">
            <v>MALTA</v>
          </cell>
          <cell r="C80">
            <v>3</v>
          </cell>
          <cell r="D80">
            <v>7</v>
          </cell>
        </row>
        <row r="81">
          <cell r="B81" t="str">
            <v>MEXICO</v>
          </cell>
          <cell r="C81">
            <v>17</v>
          </cell>
          <cell r="D81">
            <v>37</v>
          </cell>
        </row>
        <row r="82">
          <cell r="B82" t="str">
            <v>MOLDOVA</v>
          </cell>
          <cell r="C82">
            <v>6</v>
          </cell>
          <cell r="D82">
            <v>13</v>
          </cell>
        </row>
        <row r="83">
          <cell r="B83" t="str">
            <v>MONGOLIA</v>
          </cell>
          <cell r="C83">
            <v>7</v>
          </cell>
          <cell r="D83">
            <v>17</v>
          </cell>
        </row>
        <row r="84">
          <cell r="B84" t="str">
            <v>MOROCCO</v>
          </cell>
          <cell r="C84">
            <v>9</v>
          </cell>
          <cell r="D84">
            <v>19</v>
          </cell>
        </row>
        <row r="85">
          <cell r="B85" t="str">
            <v>MOZAMBIQUE</v>
          </cell>
          <cell r="C85">
            <v>9</v>
          </cell>
          <cell r="D85">
            <v>22</v>
          </cell>
        </row>
        <row r="86">
          <cell r="B86" t="str">
            <v>MYANMAR</v>
          </cell>
          <cell r="C86">
            <v>11</v>
          </cell>
          <cell r="D86">
            <v>30</v>
          </cell>
        </row>
        <row r="87">
          <cell r="B87" t="str">
            <v>NAMIBIA</v>
          </cell>
          <cell r="C87">
            <v>9</v>
          </cell>
          <cell r="D87">
            <v>22</v>
          </cell>
        </row>
        <row r="88">
          <cell r="B88" t="str">
            <v>NANTILLES</v>
          </cell>
          <cell r="C88">
            <v>10</v>
          </cell>
          <cell r="D88">
            <v>24</v>
          </cell>
        </row>
        <row r="89">
          <cell r="B89" t="str">
            <v>NEPAL</v>
          </cell>
          <cell r="C89">
            <v>11</v>
          </cell>
          <cell r="D89">
            <v>27</v>
          </cell>
        </row>
        <row r="90">
          <cell r="B90" t="str">
            <v>NETHLAND</v>
          </cell>
          <cell r="C90">
            <v>3</v>
          </cell>
          <cell r="D90">
            <v>7</v>
          </cell>
        </row>
        <row r="91">
          <cell r="B91" t="str">
            <v>NICARAGUA</v>
          </cell>
          <cell r="C91">
            <v>10</v>
          </cell>
          <cell r="D91">
            <v>24</v>
          </cell>
        </row>
        <row r="92">
          <cell r="B92" t="str">
            <v>NIGERIA</v>
          </cell>
          <cell r="C92">
            <v>9</v>
          </cell>
          <cell r="D92">
            <v>20</v>
          </cell>
        </row>
        <row r="93">
          <cell r="B93" t="str">
            <v>NORWAY</v>
          </cell>
          <cell r="C93">
            <v>3</v>
          </cell>
          <cell r="D93">
            <v>7</v>
          </cell>
        </row>
        <row r="94">
          <cell r="B94" t="str">
            <v>NZ</v>
          </cell>
          <cell r="C94">
            <v>5</v>
          </cell>
          <cell r="D94">
            <v>11</v>
          </cell>
        </row>
        <row r="95">
          <cell r="B95" t="str">
            <v>OMAN</v>
          </cell>
          <cell r="C95">
            <v>8</v>
          </cell>
          <cell r="D95">
            <v>18</v>
          </cell>
        </row>
        <row r="96">
          <cell r="B96" t="str">
            <v>OTHERAFRIC</v>
          </cell>
          <cell r="C96">
            <v>9</v>
          </cell>
          <cell r="D96">
            <v>21</v>
          </cell>
        </row>
        <row r="97">
          <cell r="B97" t="str">
            <v>OTHERASIA</v>
          </cell>
          <cell r="C97">
            <v>11</v>
          </cell>
          <cell r="D97">
            <v>30</v>
          </cell>
        </row>
        <row r="98">
          <cell r="B98" t="str">
            <v>OTHERLATIN</v>
          </cell>
          <cell r="C98">
            <v>10</v>
          </cell>
          <cell r="D98">
            <v>24</v>
          </cell>
        </row>
        <row r="99">
          <cell r="B99" t="str">
            <v>PAKISTAN</v>
          </cell>
          <cell r="C99">
            <v>11</v>
          </cell>
          <cell r="D99">
            <v>27</v>
          </cell>
        </row>
        <row r="100">
          <cell r="B100" t="str">
            <v>PANAMA</v>
          </cell>
          <cell r="C100">
            <v>10</v>
          </cell>
          <cell r="D100">
            <v>24</v>
          </cell>
        </row>
        <row r="101">
          <cell r="B101" t="str">
            <v>PapNG</v>
          </cell>
          <cell r="C101">
            <v>11</v>
          </cell>
          <cell r="D101">
            <v>31</v>
          </cell>
        </row>
        <row r="102">
          <cell r="B102" t="str">
            <v>PARAGUAY</v>
          </cell>
          <cell r="C102">
            <v>10</v>
          </cell>
          <cell r="D102">
            <v>26</v>
          </cell>
        </row>
        <row r="103">
          <cell r="B103" t="str">
            <v>PERU</v>
          </cell>
          <cell r="C103">
            <v>10</v>
          </cell>
          <cell r="D103">
            <v>26</v>
          </cell>
        </row>
        <row r="104">
          <cell r="B104" t="str">
            <v>PHILIPPINE</v>
          </cell>
          <cell r="C104">
            <v>11</v>
          </cell>
          <cell r="D104">
            <v>30</v>
          </cell>
        </row>
        <row r="105">
          <cell r="B105" t="str">
            <v>POLAND</v>
          </cell>
          <cell r="C105">
            <v>12</v>
          </cell>
          <cell r="D105">
            <v>33</v>
          </cell>
        </row>
        <row r="106">
          <cell r="B106" t="str">
            <v>PORTUGAL</v>
          </cell>
          <cell r="C106">
            <v>3</v>
          </cell>
          <cell r="D106">
            <v>7</v>
          </cell>
        </row>
        <row r="107">
          <cell r="B107" t="str">
            <v>QATAR</v>
          </cell>
          <cell r="C107">
            <v>8</v>
          </cell>
          <cell r="D107">
            <v>18</v>
          </cell>
        </row>
        <row r="108">
          <cell r="B108" t="str">
            <v>ROMANIA</v>
          </cell>
          <cell r="C108">
            <v>12</v>
          </cell>
          <cell r="D108">
            <v>33</v>
          </cell>
        </row>
        <row r="109">
          <cell r="B109" t="str">
            <v>RUSSIA</v>
          </cell>
          <cell r="C109">
            <v>6</v>
          </cell>
          <cell r="D109">
            <v>15</v>
          </cell>
        </row>
        <row r="110">
          <cell r="B110" t="str">
            <v>SAUDIARABI</v>
          </cell>
          <cell r="C110">
            <v>8</v>
          </cell>
          <cell r="D110">
            <v>18</v>
          </cell>
        </row>
        <row r="111">
          <cell r="B111" t="str">
            <v>SENEGAL</v>
          </cell>
          <cell r="C111">
            <v>9</v>
          </cell>
          <cell r="D111">
            <v>20</v>
          </cell>
        </row>
        <row r="112">
          <cell r="B112" t="str">
            <v>SERBMONT</v>
          </cell>
          <cell r="C112">
            <v>12</v>
          </cell>
          <cell r="D112">
            <v>33</v>
          </cell>
        </row>
        <row r="113">
          <cell r="B113" t="str">
            <v>SINGAPORE</v>
          </cell>
          <cell r="C113">
            <v>11</v>
          </cell>
          <cell r="D113">
            <v>30</v>
          </cell>
        </row>
        <row r="114">
          <cell r="B114" t="str">
            <v>SLOVAKIA</v>
          </cell>
          <cell r="C114">
            <v>12</v>
          </cell>
          <cell r="D114">
            <v>33</v>
          </cell>
        </row>
        <row r="115">
          <cell r="B115" t="str">
            <v>SLOVENIA</v>
          </cell>
          <cell r="C115">
            <v>12</v>
          </cell>
          <cell r="D115">
            <v>33</v>
          </cell>
        </row>
        <row r="116">
          <cell r="B116" t="str">
            <v>SOUTHAFRIC</v>
          </cell>
          <cell r="C116">
            <v>9</v>
          </cell>
          <cell r="D116">
            <v>23</v>
          </cell>
        </row>
        <row r="117">
          <cell r="B117" t="str">
            <v>SPAIN</v>
          </cell>
          <cell r="C117">
            <v>3</v>
          </cell>
          <cell r="D117">
            <v>7</v>
          </cell>
        </row>
        <row r="118">
          <cell r="B118" t="str">
            <v>SRILANKA</v>
          </cell>
          <cell r="C118">
            <v>11</v>
          </cell>
          <cell r="D118">
            <v>27</v>
          </cell>
        </row>
        <row r="119">
          <cell r="B119" t="str">
            <v>SUDAN</v>
          </cell>
          <cell r="C119">
            <v>9</v>
          </cell>
          <cell r="D119">
            <v>21</v>
          </cell>
        </row>
        <row r="120">
          <cell r="B120" t="str">
            <v>SWEDEN</v>
          </cell>
          <cell r="C120">
            <v>3</v>
          </cell>
          <cell r="D120">
            <v>7</v>
          </cell>
        </row>
        <row r="121">
          <cell r="B121" t="str">
            <v>SWITLAND</v>
          </cell>
          <cell r="C121">
            <v>3</v>
          </cell>
          <cell r="D121">
            <v>7</v>
          </cell>
        </row>
        <row r="122">
          <cell r="B122" t="str">
            <v>SYRIA</v>
          </cell>
          <cell r="C122">
            <v>8</v>
          </cell>
          <cell r="D122">
            <v>18</v>
          </cell>
        </row>
        <row r="123">
          <cell r="B123" t="str">
            <v>TAIPEI</v>
          </cell>
          <cell r="C123">
            <v>11</v>
          </cell>
          <cell r="D123">
            <v>28</v>
          </cell>
        </row>
        <row r="124">
          <cell r="B124" t="str">
            <v>TAJIKISTAN</v>
          </cell>
          <cell r="C124">
            <v>6</v>
          </cell>
          <cell r="D124">
            <v>14</v>
          </cell>
        </row>
        <row r="125">
          <cell r="B125" t="str">
            <v>TANZANIA</v>
          </cell>
          <cell r="C125">
            <v>9</v>
          </cell>
          <cell r="D125">
            <v>22</v>
          </cell>
        </row>
        <row r="126">
          <cell r="B126" t="str">
            <v>THAILAND</v>
          </cell>
          <cell r="C126">
            <v>11</v>
          </cell>
          <cell r="D126">
            <v>29</v>
          </cell>
        </row>
        <row r="127">
          <cell r="B127" t="str">
            <v>TOGO</v>
          </cell>
          <cell r="C127">
            <v>9</v>
          </cell>
          <cell r="D127">
            <v>20</v>
          </cell>
        </row>
        <row r="128">
          <cell r="B128" t="str">
            <v>TRINIDAD</v>
          </cell>
          <cell r="C128">
            <v>10</v>
          </cell>
          <cell r="D128">
            <v>24</v>
          </cell>
        </row>
        <row r="129">
          <cell r="B129" t="str">
            <v>TUNISIA</v>
          </cell>
          <cell r="C129">
            <v>9</v>
          </cell>
          <cell r="D129">
            <v>19</v>
          </cell>
        </row>
        <row r="130">
          <cell r="B130" t="str">
            <v>TURKEY</v>
          </cell>
          <cell r="C130">
            <v>3</v>
          </cell>
          <cell r="D130">
            <v>8</v>
          </cell>
        </row>
        <row r="131">
          <cell r="B131" t="str">
            <v>TURKMENIST</v>
          </cell>
          <cell r="C131">
            <v>6</v>
          </cell>
          <cell r="D131">
            <v>14</v>
          </cell>
        </row>
        <row r="132">
          <cell r="B132" t="str">
            <v>UAE</v>
          </cell>
          <cell r="C132">
            <v>8</v>
          </cell>
          <cell r="D132">
            <v>18</v>
          </cell>
        </row>
        <row r="133">
          <cell r="B133" t="str">
            <v>UK</v>
          </cell>
          <cell r="C133">
            <v>3</v>
          </cell>
          <cell r="D133">
            <v>6</v>
          </cell>
        </row>
        <row r="134">
          <cell r="B134" t="str">
            <v>UKRAINE</v>
          </cell>
          <cell r="C134">
            <v>6</v>
          </cell>
          <cell r="D134">
            <v>13</v>
          </cell>
        </row>
        <row r="135">
          <cell r="B135" t="str">
            <v>URUGUAY</v>
          </cell>
          <cell r="C135">
            <v>10</v>
          </cell>
          <cell r="D135">
            <v>26</v>
          </cell>
        </row>
        <row r="136">
          <cell r="B136" t="str">
            <v>USA</v>
          </cell>
          <cell r="C136">
            <v>1</v>
          </cell>
          <cell r="D136">
            <v>1</v>
          </cell>
        </row>
        <row r="137">
          <cell r="B137" t="str">
            <v>UZBEKISTAN</v>
          </cell>
          <cell r="C137">
            <v>6</v>
          </cell>
          <cell r="D137">
            <v>14</v>
          </cell>
        </row>
        <row r="138">
          <cell r="B138" t="str">
            <v>VENEZUELA</v>
          </cell>
          <cell r="C138">
            <v>10</v>
          </cell>
          <cell r="D138">
            <v>25</v>
          </cell>
        </row>
        <row r="139">
          <cell r="B139" t="str">
            <v>VIETNAM</v>
          </cell>
          <cell r="C139">
            <v>7</v>
          </cell>
          <cell r="D139">
            <v>30</v>
          </cell>
        </row>
        <row r="140">
          <cell r="B140" t="str">
            <v>YEMEN</v>
          </cell>
          <cell r="C140">
            <v>8</v>
          </cell>
          <cell r="D140">
            <v>18</v>
          </cell>
        </row>
        <row r="141">
          <cell r="B141" t="str">
            <v>Zaire</v>
          </cell>
          <cell r="C141">
            <v>9</v>
          </cell>
          <cell r="D141">
            <v>20</v>
          </cell>
        </row>
        <row r="142">
          <cell r="B142" t="str">
            <v>ZAMBIA</v>
          </cell>
          <cell r="C142">
            <v>9</v>
          </cell>
          <cell r="D142">
            <v>22</v>
          </cell>
        </row>
        <row r="143">
          <cell r="B143" t="str">
            <v>ZIMBABWE</v>
          </cell>
          <cell r="C143">
            <v>9</v>
          </cell>
          <cell r="D143">
            <v>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1332-0FCC-9547-AE27-EA393E42E90D}">
  <dimension ref="A1:FU180"/>
  <sheetViews>
    <sheetView tabSelected="1" workbookViewId="0">
      <pane xSplit="4" ySplit="3" topLeftCell="FA134" activePane="bottomRight" state="frozen"/>
      <selection pane="topRight" activeCell="D1" sqref="D1"/>
      <selection pane="bottomLeft" activeCell="A4" sqref="A4"/>
      <selection pane="bottomRight" activeCell="D138" sqref="D138"/>
    </sheetView>
  </sheetViews>
  <sheetFormatPr baseColWidth="10" defaultColWidth="11" defaultRowHeight="16" x14ac:dyDescent="0.2"/>
  <cols>
    <col min="2" max="2" width="17" customWidth="1"/>
    <col min="3" max="3" width="7.1640625" style="1" customWidth="1"/>
    <col min="4" max="4" width="11.1640625" style="1" customWidth="1"/>
    <col min="5" max="44" width="6.83203125" style="1" customWidth="1"/>
    <col min="45" max="45" width="6.83203125" customWidth="1"/>
    <col min="46" max="49" width="6.83203125" style="1" customWidth="1"/>
    <col min="50" max="50" width="6.83203125" customWidth="1"/>
    <col min="51" max="54" width="6.83203125" style="1" customWidth="1"/>
    <col min="55" max="55" width="6.83203125" customWidth="1"/>
    <col min="56" max="59" width="6.83203125" style="1" customWidth="1"/>
    <col min="60" max="60" width="6.83203125" customWidth="1"/>
    <col min="61" max="64" width="6.83203125" style="1" customWidth="1"/>
    <col min="65" max="65" width="6.83203125" customWidth="1"/>
    <col min="66" max="69" width="6.83203125" style="1" customWidth="1"/>
    <col min="70" max="70" width="6.83203125" customWidth="1"/>
    <col min="71" max="74" width="6.83203125" style="1" customWidth="1"/>
    <col min="75" max="75" width="6.83203125" customWidth="1"/>
    <col min="76" max="79" width="6.83203125" style="1" customWidth="1"/>
    <col min="80" max="80" width="6.83203125" customWidth="1"/>
    <col min="81" max="84" width="6.83203125" style="1" customWidth="1"/>
    <col min="85" max="85" width="6.83203125" customWidth="1"/>
    <col min="86" max="89" width="6.83203125" style="1" customWidth="1"/>
    <col min="90" max="90" width="6.83203125" customWidth="1"/>
    <col min="91" max="94" width="6.83203125" style="1" customWidth="1"/>
    <col min="95" max="95" width="6.83203125" customWidth="1"/>
    <col min="96" max="99" width="6.83203125" style="1" customWidth="1"/>
    <col min="100" max="100" width="6.83203125" customWidth="1"/>
    <col min="101" max="104" width="6.83203125" style="1" customWidth="1"/>
    <col min="105" max="161" width="6.83203125" customWidth="1"/>
    <col min="162" max="166" width="7.33203125" customWidth="1"/>
    <col min="168" max="173" width="7.33203125" customWidth="1"/>
    <col min="258" max="258" width="17" customWidth="1"/>
    <col min="259" max="259" width="7.1640625" customWidth="1"/>
    <col min="260" max="260" width="11.1640625" customWidth="1"/>
    <col min="261" max="417" width="6.83203125" customWidth="1"/>
    <col min="418" max="422" width="7.33203125" customWidth="1"/>
    <col min="424" max="429" width="7.33203125" customWidth="1"/>
    <col min="514" max="514" width="17" customWidth="1"/>
    <col min="515" max="515" width="7.1640625" customWidth="1"/>
    <col min="516" max="516" width="11.1640625" customWidth="1"/>
    <col min="517" max="673" width="6.83203125" customWidth="1"/>
    <col min="674" max="678" width="7.33203125" customWidth="1"/>
    <col min="680" max="685" width="7.33203125" customWidth="1"/>
    <col min="770" max="770" width="17" customWidth="1"/>
    <col min="771" max="771" width="7.1640625" customWidth="1"/>
    <col min="772" max="772" width="11.1640625" customWidth="1"/>
    <col min="773" max="929" width="6.83203125" customWidth="1"/>
    <col min="930" max="934" width="7.33203125" customWidth="1"/>
    <col min="936" max="941" width="7.33203125" customWidth="1"/>
    <col min="1026" max="1026" width="17" customWidth="1"/>
    <col min="1027" max="1027" width="7.1640625" customWidth="1"/>
    <col min="1028" max="1028" width="11.1640625" customWidth="1"/>
    <col min="1029" max="1185" width="6.83203125" customWidth="1"/>
    <col min="1186" max="1190" width="7.33203125" customWidth="1"/>
    <col min="1192" max="1197" width="7.33203125" customWidth="1"/>
    <col min="1282" max="1282" width="17" customWidth="1"/>
    <col min="1283" max="1283" width="7.1640625" customWidth="1"/>
    <col min="1284" max="1284" width="11.1640625" customWidth="1"/>
    <col min="1285" max="1441" width="6.83203125" customWidth="1"/>
    <col min="1442" max="1446" width="7.33203125" customWidth="1"/>
    <col min="1448" max="1453" width="7.33203125" customWidth="1"/>
    <col min="1538" max="1538" width="17" customWidth="1"/>
    <col min="1539" max="1539" width="7.1640625" customWidth="1"/>
    <col min="1540" max="1540" width="11.1640625" customWidth="1"/>
    <col min="1541" max="1697" width="6.83203125" customWidth="1"/>
    <col min="1698" max="1702" width="7.33203125" customWidth="1"/>
    <col min="1704" max="1709" width="7.33203125" customWidth="1"/>
    <col min="1794" max="1794" width="17" customWidth="1"/>
    <col min="1795" max="1795" width="7.1640625" customWidth="1"/>
    <col min="1796" max="1796" width="11.1640625" customWidth="1"/>
    <col min="1797" max="1953" width="6.83203125" customWidth="1"/>
    <col min="1954" max="1958" width="7.33203125" customWidth="1"/>
    <col min="1960" max="1965" width="7.33203125" customWidth="1"/>
    <col min="2050" max="2050" width="17" customWidth="1"/>
    <col min="2051" max="2051" width="7.1640625" customWidth="1"/>
    <col min="2052" max="2052" width="11.1640625" customWidth="1"/>
    <col min="2053" max="2209" width="6.83203125" customWidth="1"/>
    <col min="2210" max="2214" width="7.33203125" customWidth="1"/>
    <col min="2216" max="2221" width="7.33203125" customWidth="1"/>
    <col min="2306" max="2306" width="17" customWidth="1"/>
    <col min="2307" max="2307" width="7.1640625" customWidth="1"/>
    <col min="2308" max="2308" width="11.1640625" customWidth="1"/>
    <col min="2309" max="2465" width="6.83203125" customWidth="1"/>
    <col min="2466" max="2470" width="7.33203125" customWidth="1"/>
    <col min="2472" max="2477" width="7.33203125" customWidth="1"/>
    <col min="2562" max="2562" width="17" customWidth="1"/>
    <col min="2563" max="2563" width="7.1640625" customWidth="1"/>
    <col min="2564" max="2564" width="11.1640625" customWidth="1"/>
    <col min="2565" max="2721" width="6.83203125" customWidth="1"/>
    <col min="2722" max="2726" width="7.33203125" customWidth="1"/>
    <col min="2728" max="2733" width="7.33203125" customWidth="1"/>
    <col min="2818" max="2818" width="17" customWidth="1"/>
    <col min="2819" max="2819" width="7.1640625" customWidth="1"/>
    <col min="2820" max="2820" width="11.1640625" customWidth="1"/>
    <col min="2821" max="2977" width="6.83203125" customWidth="1"/>
    <col min="2978" max="2982" width="7.33203125" customWidth="1"/>
    <col min="2984" max="2989" width="7.33203125" customWidth="1"/>
    <col min="3074" max="3074" width="17" customWidth="1"/>
    <col min="3075" max="3075" width="7.1640625" customWidth="1"/>
    <col min="3076" max="3076" width="11.1640625" customWidth="1"/>
    <col min="3077" max="3233" width="6.83203125" customWidth="1"/>
    <col min="3234" max="3238" width="7.33203125" customWidth="1"/>
    <col min="3240" max="3245" width="7.33203125" customWidth="1"/>
    <col min="3330" max="3330" width="17" customWidth="1"/>
    <col min="3331" max="3331" width="7.1640625" customWidth="1"/>
    <col min="3332" max="3332" width="11.1640625" customWidth="1"/>
    <col min="3333" max="3489" width="6.83203125" customWidth="1"/>
    <col min="3490" max="3494" width="7.33203125" customWidth="1"/>
    <col min="3496" max="3501" width="7.33203125" customWidth="1"/>
    <col min="3586" max="3586" width="17" customWidth="1"/>
    <col min="3587" max="3587" width="7.1640625" customWidth="1"/>
    <col min="3588" max="3588" width="11.1640625" customWidth="1"/>
    <col min="3589" max="3745" width="6.83203125" customWidth="1"/>
    <col min="3746" max="3750" width="7.33203125" customWidth="1"/>
    <col min="3752" max="3757" width="7.33203125" customWidth="1"/>
    <col min="3842" max="3842" width="17" customWidth="1"/>
    <col min="3843" max="3843" width="7.1640625" customWidth="1"/>
    <col min="3844" max="3844" width="11.1640625" customWidth="1"/>
    <col min="3845" max="4001" width="6.83203125" customWidth="1"/>
    <col min="4002" max="4006" width="7.33203125" customWidth="1"/>
    <col min="4008" max="4013" width="7.33203125" customWidth="1"/>
    <col min="4098" max="4098" width="17" customWidth="1"/>
    <col min="4099" max="4099" width="7.1640625" customWidth="1"/>
    <col min="4100" max="4100" width="11.1640625" customWidth="1"/>
    <col min="4101" max="4257" width="6.83203125" customWidth="1"/>
    <col min="4258" max="4262" width="7.33203125" customWidth="1"/>
    <col min="4264" max="4269" width="7.33203125" customWidth="1"/>
    <col min="4354" max="4354" width="17" customWidth="1"/>
    <col min="4355" max="4355" width="7.1640625" customWidth="1"/>
    <col min="4356" max="4356" width="11.1640625" customWidth="1"/>
    <col min="4357" max="4513" width="6.83203125" customWidth="1"/>
    <col min="4514" max="4518" width="7.33203125" customWidth="1"/>
    <col min="4520" max="4525" width="7.33203125" customWidth="1"/>
    <col min="4610" max="4610" width="17" customWidth="1"/>
    <col min="4611" max="4611" width="7.1640625" customWidth="1"/>
    <col min="4612" max="4612" width="11.1640625" customWidth="1"/>
    <col min="4613" max="4769" width="6.83203125" customWidth="1"/>
    <col min="4770" max="4774" width="7.33203125" customWidth="1"/>
    <col min="4776" max="4781" width="7.33203125" customWidth="1"/>
    <col min="4866" max="4866" width="17" customWidth="1"/>
    <col min="4867" max="4867" width="7.1640625" customWidth="1"/>
    <col min="4868" max="4868" width="11.1640625" customWidth="1"/>
    <col min="4869" max="5025" width="6.83203125" customWidth="1"/>
    <col min="5026" max="5030" width="7.33203125" customWidth="1"/>
    <col min="5032" max="5037" width="7.33203125" customWidth="1"/>
    <col min="5122" max="5122" width="17" customWidth="1"/>
    <col min="5123" max="5123" width="7.1640625" customWidth="1"/>
    <col min="5124" max="5124" width="11.1640625" customWidth="1"/>
    <col min="5125" max="5281" width="6.83203125" customWidth="1"/>
    <col min="5282" max="5286" width="7.33203125" customWidth="1"/>
    <col min="5288" max="5293" width="7.33203125" customWidth="1"/>
    <col min="5378" max="5378" width="17" customWidth="1"/>
    <col min="5379" max="5379" width="7.1640625" customWidth="1"/>
    <col min="5380" max="5380" width="11.1640625" customWidth="1"/>
    <col min="5381" max="5537" width="6.83203125" customWidth="1"/>
    <col min="5538" max="5542" width="7.33203125" customWidth="1"/>
    <col min="5544" max="5549" width="7.33203125" customWidth="1"/>
    <col min="5634" max="5634" width="17" customWidth="1"/>
    <col min="5635" max="5635" width="7.1640625" customWidth="1"/>
    <col min="5636" max="5636" width="11.1640625" customWidth="1"/>
    <col min="5637" max="5793" width="6.83203125" customWidth="1"/>
    <col min="5794" max="5798" width="7.33203125" customWidth="1"/>
    <col min="5800" max="5805" width="7.33203125" customWidth="1"/>
    <col min="5890" max="5890" width="17" customWidth="1"/>
    <col min="5891" max="5891" width="7.1640625" customWidth="1"/>
    <col min="5892" max="5892" width="11.1640625" customWidth="1"/>
    <col min="5893" max="6049" width="6.83203125" customWidth="1"/>
    <col min="6050" max="6054" width="7.33203125" customWidth="1"/>
    <col min="6056" max="6061" width="7.33203125" customWidth="1"/>
    <col min="6146" max="6146" width="17" customWidth="1"/>
    <col min="6147" max="6147" width="7.1640625" customWidth="1"/>
    <col min="6148" max="6148" width="11.1640625" customWidth="1"/>
    <col min="6149" max="6305" width="6.83203125" customWidth="1"/>
    <col min="6306" max="6310" width="7.33203125" customWidth="1"/>
    <col min="6312" max="6317" width="7.33203125" customWidth="1"/>
    <col min="6402" max="6402" width="17" customWidth="1"/>
    <col min="6403" max="6403" width="7.1640625" customWidth="1"/>
    <col min="6404" max="6404" width="11.1640625" customWidth="1"/>
    <col min="6405" max="6561" width="6.83203125" customWidth="1"/>
    <col min="6562" max="6566" width="7.33203125" customWidth="1"/>
    <col min="6568" max="6573" width="7.33203125" customWidth="1"/>
    <col min="6658" max="6658" width="17" customWidth="1"/>
    <col min="6659" max="6659" width="7.1640625" customWidth="1"/>
    <col min="6660" max="6660" width="11.1640625" customWidth="1"/>
    <col min="6661" max="6817" width="6.83203125" customWidth="1"/>
    <col min="6818" max="6822" width="7.33203125" customWidth="1"/>
    <col min="6824" max="6829" width="7.33203125" customWidth="1"/>
    <col min="6914" max="6914" width="17" customWidth="1"/>
    <col min="6915" max="6915" width="7.1640625" customWidth="1"/>
    <col min="6916" max="6916" width="11.1640625" customWidth="1"/>
    <col min="6917" max="7073" width="6.83203125" customWidth="1"/>
    <col min="7074" max="7078" width="7.33203125" customWidth="1"/>
    <col min="7080" max="7085" width="7.33203125" customWidth="1"/>
    <col min="7170" max="7170" width="17" customWidth="1"/>
    <col min="7171" max="7171" width="7.1640625" customWidth="1"/>
    <col min="7172" max="7172" width="11.1640625" customWidth="1"/>
    <col min="7173" max="7329" width="6.83203125" customWidth="1"/>
    <col min="7330" max="7334" width="7.33203125" customWidth="1"/>
    <col min="7336" max="7341" width="7.33203125" customWidth="1"/>
    <col min="7426" max="7426" width="17" customWidth="1"/>
    <col min="7427" max="7427" width="7.1640625" customWidth="1"/>
    <col min="7428" max="7428" width="11.1640625" customWidth="1"/>
    <col min="7429" max="7585" width="6.83203125" customWidth="1"/>
    <col min="7586" max="7590" width="7.33203125" customWidth="1"/>
    <col min="7592" max="7597" width="7.33203125" customWidth="1"/>
    <col min="7682" max="7682" width="17" customWidth="1"/>
    <col min="7683" max="7683" width="7.1640625" customWidth="1"/>
    <col min="7684" max="7684" width="11.1640625" customWidth="1"/>
    <col min="7685" max="7841" width="6.83203125" customWidth="1"/>
    <col min="7842" max="7846" width="7.33203125" customWidth="1"/>
    <col min="7848" max="7853" width="7.33203125" customWidth="1"/>
    <col min="7938" max="7938" width="17" customWidth="1"/>
    <col min="7939" max="7939" width="7.1640625" customWidth="1"/>
    <col min="7940" max="7940" width="11.1640625" customWidth="1"/>
    <col min="7941" max="8097" width="6.83203125" customWidth="1"/>
    <col min="8098" max="8102" width="7.33203125" customWidth="1"/>
    <col min="8104" max="8109" width="7.33203125" customWidth="1"/>
    <col min="8194" max="8194" width="17" customWidth="1"/>
    <col min="8195" max="8195" width="7.1640625" customWidth="1"/>
    <col min="8196" max="8196" width="11.1640625" customWidth="1"/>
    <col min="8197" max="8353" width="6.83203125" customWidth="1"/>
    <col min="8354" max="8358" width="7.33203125" customWidth="1"/>
    <col min="8360" max="8365" width="7.33203125" customWidth="1"/>
    <col min="8450" max="8450" width="17" customWidth="1"/>
    <col min="8451" max="8451" width="7.1640625" customWidth="1"/>
    <col min="8452" max="8452" width="11.1640625" customWidth="1"/>
    <col min="8453" max="8609" width="6.83203125" customWidth="1"/>
    <col min="8610" max="8614" width="7.33203125" customWidth="1"/>
    <col min="8616" max="8621" width="7.33203125" customWidth="1"/>
    <col min="8706" max="8706" width="17" customWidth="1"/>
    <col min="8707" max="8707" width="7.1640625" customWidth="1"/>
    <col min="8708" max="8708" width="11.1640625" customWidth="1"/>
    <col min="8709" max="8865" width="6.83203125" customWidth="1"/>
    <col min="8866" max="8870" width="7.33203125" customWidth="1"/>
    <col min="8872" max="8877" width="7.33203125" customWidth="1"/>
    <col min="8962" max="8962" width="17" customWidth="1"/>
    <col min="8963" max="8963" width="7.1640625" customWidth="1"/>
    <col min="8964" max="8964" width="11.1640625" customWidth="1"/>
    <col min="8965" max="9121" width="6.83203125" customWidth="1"/>
    <col min="9122" max="9126" width="7.33203125" customWidth="1"/>
    <col min="9128" max="9133" width="7.33203125" customWidth="1"/>
    <col min="9218" max="9218" width="17" customWidth="1"/>
    <col min="9219" max="9219" width="7.1640625" customWidth="1"/>
    <col min="9220" max="9220" width="11.1640625" customWidth="1"/>
    <col min="9221" max="9377" width="6.83203125" customWidth="1"/>
    <col min="9378" max="9382" width="7.33203125" customWidth="1"/>
    <col min="9384" max="9389" width="7.33203125" customWidth="1"/>
    <col min="9474" max="9474" width="17" customWidth="1"/>
    <col min="9475" max="9475" width="7.1640625" customWidth="1"/>
    <col min="9476" max="9476" width="11.1640625" customWidth="1"/>
    <col min="9477" max="9633" width="6.83203125" customWidth="1"/>
    <col min="9634" max="9638" width="7.33203125" customWidth="1"/>
    <col min="9640" max="9645" width="7.33203125" customWidth="1"/>
    <col min="9730" max="9730" width="17" customWidth="1"/>
    <col min="9731" max="9731" width="7.1640625" customWidth="1"/>
    <col min="9732" max="9732" width="11.1640625" customWidth="1"/>
    <col min="9733" max="9889" width="6.83203125" customWidth="1"/>
    <col min="9890" max="9894" width="7.33203125" customWidth="1"/>
    <col min="9896" max="9901" width="7.33203125" customWidth="1"/>
    <col min="9986" max="9986" width="17" customWidth="1"/>
    <col min="9987" max="9987" width="7.1640625" customWidth="1"/>
    <col min="9988" max="9988" width="11.1640625" customWidth="1"/>
    <col min="9989" max="10145" width="6.83203125" customWidth="1"/>
    <col min="10146" max="10150" width="7.33203125" customWidth="1"/>
    <col min="10152" max="10157" width="7.33203125" customWidth="1"/>
    <col min="10242" max="10242" width="17" customWidth="1"/>
    <col min="10243" max="10243" width="7.1640625" customWidth="1"/>
    <col min="10244" max="10244" width="11.1640625" customWidth="1"/>
    <col min="10245" max="10401" width="6.83203125" customWidth="1"/>
    <col min="10402" max="10406" width="7.33203125" customWidth="1"/>
    <col min="10408" max="10413" width="7.33203125" customWidth="1"/>
    <col min="10498" max="10498" width="17" customWidth="1"/>
    <col min="10499" max="10499" width="7.1640625" customWidth="1"/>
    <col min="10500" max="10500" width="11.1640625" customWidth="1"/>
    <col min="10501" max="10657" width="6.83203125" customWidth="1"/>
    <col min="10658" max="10662" width="7.33203125" customWidth="1"/>
    <col min="10664" max="10669" width="7.33203125" customWidth="1"/>
    <col min="10754" max="10754" width="17" customWidth="1"/>
    <col min="10755" max="10755" width="7.1640625" customWidth="1"/>
    <col min="10756" max="10756" width="11.1640625" customWidth="1"/>
    <col min="10757" max="10913" width="6.83203125" customWidth="1"/>
    <col min="10914" max="10918" width="7.33203125" customWidth="1"/>
    <col min="10920" max="10925" width="7.33203125" customWidth="1"/>
    <col min="11010" max="11010" width="17" customWidth="1"/>
    <col min="11011" max="11011" width="7.1640625" customWidth="1"/>
    <col min="11012" max="11012" width="11.1640625" customWidth="1"/>
    <col min="11013" max="11169" width="6.83203125" customWidth="1"/>
    <col min="11170" max="11174" width="7.33203125" customWidth="1"/>
    <col min="11176" max="11181" width="7.33203125" customWidth="1"/>
    <col min="11266" max="11266" width="17" customWidth="1"/>
    <col min="11267" max="11267" width="7.1640625" customWidth="1"/>
    <col min="11268" max="11268" width="11.1640625" customWidth="1"/>
    <col min="11269" max="11425" width="6.83203125" customWidth="1"/>
    <col min="11426" max="11430" width="7.33203125" customWidth="1"/>
    <col min="11432" max="11437" width="7.33203125" customWidth="1"/>
    <col min="11522" max="11522" width="17" customWidth="1"/>
    <col min="11523" max="11523" width="7.1640625" customWidth="1"/>
    <col min="11524" max="11524" width="11.1640625" customWidth="1"/>
    <col min="11525" max="11681" width="6.83203125" customWidth="1"/>
    <col min="11682" max="11686" width="7.33203125" customWidth="1"/>
    <col min="11688" max="11693" width="7.33203125" customWidth="1"/>
    <col min="11778" max="11778" width="17" customWidth="1"/>
    <col min="11779" max="11779" width="7.1640625" customWidth="1"/>
    <col min="11780" max="11780" width="11.1640625" customWidth="1"/>
    <col min="11781" max="11937" width="6.83203125" customWidth="1"/>
    <col min="11938" max="11942" width="7.33203125" customWidth="1"/>
    <col min="11944" max="11949" width="7.33203125" customWidth="1"/>
    <col min="12034" max="12034" width="17" customWidth="1"/>
    <col min="12035" max="12035" width="7.1640625" customWidth="1"/>
    <col min="12036" max="12036" width="11.1640625" customWidth="1"/>
    <col min="12037" max="12193" width="6.83203125" customWidth="1"/>
    <col min="12194" max="12198" width="7.33203125" customWidth="1"/>
    <col min="12200" max="12205" width="7.33203125" customWidth="1"/>
    <col min="12290" max="12290" width="17" customWidth="1"/>
    <col min="12291" max="12291" width="7.1640625" customWidth="1"/>
    <col min="12292" max="12292" width="11.1640625" customWidth="1"/>
    <col min="12293" max="12449" width="6.83203125" customWidth="1"/>
    <col min="12450" max="12454" width="7.33203125" customWidth="1"/>
    <col min="12456" max="12461" width="7.33203125" customWidth="1"/>
    <col min="12546" max="12546" width="17" customWidth="1"/>
    <col min="12547" max="12547" width="7.1640625" customWidth="1"/>
    <col min="12548" max="12548" width="11.1640625" customWidth="1"/>
    <col min="12549" max="12705" width="6.83203125" customWidth="1"/>
    <col min="12706" max="12710" width="7.33203125" customWidth="1"/>
    <col min="12712" max="12717" width="7.33203125" customWidth="1"/>
    <col min="12802" max="12802" width="17" customWidth="1"/>
    <col min="12803" max="12803" width="7.1640625" customWidth="1"/>
    <col min="12804" max="12804" width="11.1640625" customWidth="1"/>
    <col min="12805" max="12961" width="6.83203125" customWidth="1"/>
    <col min="12962" max="12966" width="7.33203125" customWidth="1"/>
    <col min="12968" max="12973" width="7.33203125" customWidth="1"/>
    <col min="13058" max="13058" width="17" customWidth="1"/>
    <col min="13059" max="13059" width="7.1640625" customWidth="1"/>
    <col min="13060" max="13060" width="11.1640625" customWidth="1"/>
    <col min="13061" max="13217" width="6.83203125" customWidth="1"/>
    <col min="13218" max="13222" width="7.33203125" customWidth="1"/>
    <col min="13224" max="13229" width="7.33203125" customWidth="1"/>
    <col min="13314" max="13314" width="17" customWidth="1"/>
    <col min="13315" max="13315" width="7.1640625" customWidth="1"/>
    <col min="13316" max="13316" width="11.1640625" customWidth="1"/>
    <col min="13317" max="13473" width="6.83203125" customWidth="1"/>
    <col min="13474" max="13478" width="7.33203125" customWidth="1"/>
    <col min="13480" max="13485" width="7.33203125" customWidth="1"/>
    <col min="13570" max="13570" width="17" customWidth="1"/>
    <col min="13571" max="13571" width="7.1640625" customWidth="1"/>
    <col min="13572" max="13572" width="11.1640625" customWidth="1"/>
    <col min="13573" max="13729" width="6.83203125" customWidth="1"/>
    <col min="13730" max="13734" width="7.33203125" customWidth="1"/>
    <col min="13736" max="13741" width="7.33203125" customWidth="1"/>
    <col min="13826" max="13826" width="17" customWidth="1"/>
    <col min="13827" max="13827" width="7.1640625" customWidth="1"/>
    <col min="13828" max="13828" width="11.1640625" customWidth="1"/>
    <col min="13829" max="13985" width="6.83203125" customWidth="1"/>
    <col min="13986" max="13990" width="7.33203125" customWidth="1"/>
    <col min="13992" max="13997" width="7.33203125" customWidth="1"/>
    <col min="14082" max="14082" width="17" customWidth="1"/>
    <col min="14083" max="14083" width="7.1640625" customWidth="1"/>
    <col min="14084" max="14084" width="11.1640625" customWidth="1"/>
    <col min="14085" max="14241" width="6.83203125" customWidth="1"/>
    <col min="14242" max="14246" width="7.33203125" customWidth="1"/>
    <col min="14248" max="14253" width="7.33203125" customWidth="1"/>
    <col min="14338" max="14338" width="17" customWidth="1"/>
    <col min="14339" max="14339" width="7.1640625" customWidth="1"/>
    <col min="14340" max="14340" width="11.1640625" customWidth="1"/>
    <col min="14341" max="14497" width="6.83203125" customWidth="1"/>
    <col min="14498" max="14502" width="7.33203125" customWidth="1"/>
    <col min="14504" max="14509" width="7.33203125" customWidth="1"/>
    <col min="14594" max="14594" width="17" customWidth="1"/>
    <col min="14595" max="14595" width="7.1640625" customWidth="1"/>
    <col min="14596" max="14596" width="11.1640625" customWidth="1"/>
    <col min="14597" max="14753" width="6.83203125" customWidth="1"/>
    <col min="14754" max="14758" width="7.33203125" customWidth="1"/>
    <col min="14760" max="14765" width="7.33203125" customWidth="1"/>
    <col min="14850" max="14850" width="17" customWidth="1"/>
    <col min="14851" max="14851" width="7.1640625" customWidth="1"/>
    <col min="14852" max="14852" width="11.1640625" customWidth="1"/>
    <col min="14853" max="15009" width="6.83203125" customWidth="1"/>
    <col min="15010" max="15014" width="7.33203125" customWidth="1"/>
    <col min="15016" max="15021" width="7.33203125" customWidth="1"/>
    <col min="15106" max="15106" width="17" customWidth="1"/>
    <col min="15107" max="15107" width="7.1640625" customWidth="1"/>
    <col min="15108" max="15108" width="11.1640625" customWidth="1"/>
    <col min="15109" max="15265" width="6.83203125" customWidth="1"/>
    <col min="15266" max="15270" width="7.33203125" customWidth="1"/>
    <col min="15272" max="15277" width="7.33203125" customWidth="1"/>
    <col min="15362" max="15362" width="17" customWidth="1"/>
    <col min="15363" max="15363" width="7.1640625" customWidth="1"/>
    <col min="15364" max="15364" width="11.1640625" customWidth="1"/>
    <col min="15365" max="15521" width="6.83203125" customWidth="1"/>
    <col min="15522" max="15526" width="7.33203125" customWidth="1"/>
    <col min="15528" max="15533" width="7.33203125" customWidth="1"/>
    <col min="15618" max="15618" width="17" customWidth="1"/>
    <col min="15619" max="15619" width="7.1640625" customWidth="1"/>
    <col min="15620" max="15620" width="11.1640625" customWidth="1"/>
    <col min="15621" max="15777" width="6.83203125" customWidth="1"/>
    <col min="15778" max="15782" width="7.33203125" customWidth="1"/>
    <col min="15784" max="15789" width="7.33203125" customWidth="1"/>
    <col min="15874" max="15874" width="17" customWidth="1"/>
    <col min="15875" max="15875" width="7.1640625" customWidth="1"/>
    <col min="15876" max="15876" width="11.1640625" customWidth="1"/>
    <col min="15877" max="16033" width="6.83203125" customWidth="1"/>
    <col min="16034" max="16038" width="7.33203125" customWidth="1"/>
    <col min="16040" max="16045" width="7.33203125" customWidth="1"/>
    <col min="16130" max="16130" width="17" customWidth="1"/>
    <col min="16131" max="16131" width="7.1640625" customWidth="1"/>
    <col min="16132" max="16132" width="11.1640625" customWidth="1"/>
    <col min="16133" max="16289" width="6.83203125" customWidth="1"/>
    <col min="16290" max="16294" width="7.33203125" customWidth="1"/>
    <col min="16296" max="16301" width="7.33203125" customWidth="1"/>
  </cols>
  <sheetData>
    <row r="1" spans="1:177" x14ac:dyDescent="0.2">
      <c r="B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P1" s="2"/>
      <c r="Q1" s="2"/>
      <c r="R1" s="2"/>
      <c r="S1" s="2"/>
      <c r="U1" s="2"/>
      <c r="V1" s="2"/>
      <c r="W1" s="2"/>
      <c r="X1" s="2"/>
      <c r="Z1" s="2"/>
      <c r="AA1" s="2"/>
      <c r="AB1" s="2"/>
      <c r="AC1" s="2"/>
      <c r="AE1" s="2"/>
      <c r="AF1" s="2"/>
      <c r="AG1" s="2"/>
      <c r="AH1" s="2"/>
      <c r="AJ1" s="2"/>
      <c r="AK1" s="2"/>
      <c r="AL1" s="2"/>
      <c r="AM1" s="2"/>
      <c r="AO1" s="2"/>
      <c r="AP1" s="2"/>
      <c r="AQ1" s="2"/>
      <c r="AR1" s="2"/>
      <c r="AT1" s="2"/>
      <c r="AU1" s="2"/>
      <c r="AV1" s="2"/>
      <c r="AW1" s="2"/>
      <c r="AY1" s="2"/>
      <c r="AZ1" s="2"/>
      <c r="BA1" s="2"/>
      <c r="BB1" s="2"/>
      <c r="BD1" s="2"/>
      <c r="BE1" s="2"/>
      <c r="BF1" s="2"/>
      <c r="BG1" s="2"/>
      <c r="BI1" s="2"/>
      <c r="BJ1" s="2"/>
      <c r="BK1" s="2"/>
      <c r="BL1" s="2"/>
      <c r="BN1" s="2"/>
      <c r="BO1" s="2"/>
      <c r="BP1" s="2"/>
      <c r="BQ1" s="2"/>
      <c r="BS1" s="2"/>
      <c r="BT1" s="2"/>
      <c r="BU1" s="2"/>
      <c r="BV1" s="2"/>
      <c r="BX1" s="2"/>
      <c r="BY1" s="2"/>
      <c r="BZ1" s="2"/>
      <c r="CA1" s="2"/>
      <c r="CC1" s="2"/>
      <c r="CD1" s="2"/>
      <c r="CE1" s="2"/>
      <c r="CF1" s="2"/>
      <c r="CH1" s="2"/>
      <c r="CI1" s="2"/>
      <c r="CJ1" s="2"/>
      <c r="CK1" s="2"/>
      <c r="CM1" s="2"/>
      <c r="CN1" s="2"/>
      <c r="CO1" s="2"/>
      <c r="CP1" s="2"/>
      <c r="CR1" s="2"/>
      <c r="CS1" s="2"/>
      <c r="CT1" s="2"/>
      <c r="CU1" s="2"/>
      <c r="CW1" s="2"/>
      <c r="CX1" s="2"/>
      <c r="CY1" s="2"/>
      <c r="CZ1" s="2"/>
    </row>
    <row r="2" spans="1:177" x14ac:dyDescent="0.2">
      <c r="C2"/>
      <c r="D2"/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P2" s="2"/>
      <c r="Q2" s="2"/>
      <c r="R2" s="2"/>
      <c r="S2" s="2"/>
      <c r="U2" s="2"/>
      <c r="V2" s="2"/>
      <c r="W2" s="2"/>
      <c r="X2" s="2"/>
      <c r="Z2" s="2"/>
      <c r="AA2" s="2"/>
      <c r="AB2" s="2"/>
      <c r="AC2" s="2"/>
      <c r="AE2" s="2"/>
      <c r="AF2" s="2"/>
      <c r="AG2" s="2"/>
      <c r="AH2" s="2"/>
      <c r="AJ2" s="2"/>
      <c r="AK2" s="2"/>
      <c r="AL2" s="2"/>
      <c r="AM2" s="2"/>
      <c r="AO2" s="2"/>
      <c r="AP2" s="2"/>
      <c r="AQ2" s="2"/>
      <c r="AR2" s="2"/>
      <c r="AT2" s="2"/>
      <c r="AU2" s="2"/>
      <c r="AV2" s="2"/>
      <c r="AW2" s="2"/>
      <c r="AY2" s="2"/>
      <c r="AZ2" s="2"/>
      <c r="BA2" s="2"/>
      <c r="BB2" s="2"/>
      <c r="BD2" s="2"/>
      <c r="BE2" s="2"/>
      <c r="BF2" s="2"/>
      <c r="BG2" s="2"/>
      <c r="BI2" s="2"/>
      <c r="BJ2" s="2"/>
      <c r="BK2" s="2"/>
      <c r="BL2" s="2"/>
      <c r="BN2" s="2"/>
      <c r="BO2" s="2"/>
      <c r="BP2" s="2"/>
      <c r="BQ2" s="2"/>
      <c r="BS2" s="2"/>
      <c r="BT2" s="2"/>
      <c r="BU2" s="2"/>
      <c r="BV2" s="2"/>
      <c r="BX2" s="2"/>
      <c r="BY2" s="2"/>
      <c r="BZ2" s="2"/>
      <c r="CA2" s="2"/>
      <c r="CC2" s="2"/>
      <c r="CD2" s="2"/>
      <c r="CE2" s="2"/>
      <c r="CF2" s="2"/>
      <c r="CH2" s="2"/>
      <c r="CI2" s="2"/>
      <c r="CJ2" s="2"/>
      <c r="CK2" s="2"/>
      <c r="CM2" s="2"/>
      <c r="CN2" s="2"/>
      <c r="CO2" s="2"/>
      <c r="CP2" s="2"/>
      <c r="CR2" s="2"/>
      <c r="CS2" s="2"/>
      <c r="CT2" s="2"/>
      <c r="CU2" s="2"/>
      <c r="CW2" s="2"/>
      <c r="CX2" s="2"/>
      <c r="CY2" s="2"/>
      <c r="CZ2" s="2"/>
    </row>
    <row r="3" spans="1:177" ht="51" x14ac:dyDescent="0.2">
      <c r="A3" t="s">
        <v>2</v>
      </c>
      <c r="B3" s="3" t="s">
        <v>3</v>
      </c>
      <c r="C3" s="4" t="s">
        <v>4</v>
      </c>
      <c r="D3" s="4" t="s">
        <v>5</v>
      </c>
      <c r="E3" s="5">
        <v>1850</v>
      </c>
      <c r="F3" s="5">
        <v>1851</v>
      </c>
      <c r="G3" s="5">
        <v>1852</v>
      </c>
      <c r="H3" s="5">
        <v>1853</v>
      </c>
      <c r="I3" s="5">
        <v>1854</v>
      </c>
      <c r="J3" s="5">
        <v>1855</v>
      </c>
      <c r="K3" s="5">
        <v>1856</v>
      </c>
      <c r="L3" s="5">
        <v>1857</v>
      </c>
      <c r="M3" s="5">
        <v>1858</v>
      </c>
      <c r="N3" s="5">
        <v>1859</v>
      </c>
      <c r="O3" s="5">
        <v>1860</v>
      </c>
      <c r="P3" s="5">
        <v>1861</v>
      </c>
      <c r="Q3" s="5">
        <v>1862</v>
      </c>
      <c r="R3" s="5">
        <v>1863</v>
      </c>
      <c r="S3" s="5">
        <v>1864</v>
      </c>
      <c r="T3" s="5">
        <v>1865</v>
      </c>
      <c r="U3" s="5">
        <v>1866</v>
      </c>
      <c r="V3" s="5">
        <v>1867</v>
      </c>
      <c r="W3" s="5">
        <v>1868</v>
      </c>
      <c r="X3" s="5">
        <v>1869</v>
      </c>
      <c r="Y3" s="5">
        <v>1870</v>
      </c>
      <c r="Z3" s="5">
        <v>1871</v>
      </c>
      <c r="AA3" s="5">
        <v>1872</v>
      </c>
      <c r="AB3" s="5">
        <v>1873</v>
      </c>
      <c r="AC3" s="5">
        <v>1874</v>
      </c>
      <c r="AD3" s="5">
        <v>1875</v>
      </c>
      <c r="AE3" s="5">
        <v>1876</v>
      </c>
      <c r="AF3" s="5">
        <v>1877</v>
      </c>
      <c r="AG3" s="5">
        <v>1878</v>
      </c>
      <c r="AH3" s="5">
        <v>1879</v>
      </c>
      <c r="AI3" s="5">
        <v>1880</v>
      </c>
      <c r="AJ3" s="5">
        <v>1881</v>
      </c>
      <c r="AK3" s="5">
        <v>1882</v>
      </c>
      <c r="AL3" s="5">
        <v>1883</v>
      </c>
      <c r="AM3" s="5">
        <v>1884</v>
      </c>
      <c r="AN3" s="5">
        <v>1885</v>
      </c>
      <c r="AO3" s="5">
        <v>1886</v>
      </c>
      <c r="AP3" s="5">
        <v>1887</v>
      </c>
      <c r="AQ3" s="5">
        <v>1888</v>
      </c>
      <c r="AR3" s="5">
        <v>1889</v>
      </c>
      <c r="AS3" s="5">
        <v>1890</v>
      </c>
      <c r="AT3" s="5">
        <v>1891</v>
      </c>
      <c r="AU3" s="5">
        <v>1892</v>
      </c>
      <c r="AV3" s="5">
        <v>1893</v>
      </c>
      <c r="AW3" s="5">
        <v>1894</v>
      </c>
      <c r="AX3" s="5">
        <v>1895</v>
      </c>
      <c r="AY3" s="5">
        <v>1896</v>
      </c>
      <c r="AZ3" s="5">
        <v>1897</v>
      </c>
      <c r="BA3" s="5">
        <v>1898</v>
      </c>
      <c r="BB3" s="5">
        <v>1899</v>
      </c>
      <c r="BC3" s="5">
        <v>1900</v>
      </c>
      <c r="BD3" s="5">
        <v>1901</v>
      </c>
      <c r="BE3" s="5">
        <v>1902</v>
      </c>
      <c r="BF3" s="5">
        <v>1903</v>
      </c>
      <c r="BG3" s="5">
        <v>1904</v>
      </c>
      <c r="BH3" s="5">
        <v>1905</v>
      </c>
      <c r="BI3" s="5">
        <v>1906</v>
      </c>
      <c r="BJ3" s="5">
        <v>1907</v>
      </c>
      <c r="BK3" s="5">
        <v>1908</v>
      </c>
      <c r="BL3" s="5">
        <v>1909</v>
      </c>
      <c r="BM3" s="5">
        <v>1910</v>
      </c>
      <c r="BN3" s="5">
        <v>1911</v>
      </c>
      <c r="BO3" s="5">
        <v>1912</v>
      </c>
      <c r="BP3" s="5">
        <v>1913</v>
      </c>
      <c r="BQ3" s="5">
        <v>1914</v>
      </c>
      <c r="BR3" s="5">
        <v>1915</v>
      </c>
      <c r="BS3" s="5">
        <v>1916</v>
      </c>
      <c r="BT3" s="5">
        <v>1917</v>
      </c>
      <c r="BU3" s="5">
        <v>1918</v>
      </c>
      <c r="BV3" s="5">
        <v>1919</v>
      </c>
      <c r="BW3" s="5">
        <v>1920</v>
      </c>
      <c r="BX3" s="5">
        <v>1921</v>
      </c>
      <c r="BY3" s="5">
        <v>1922</v>
      </c>
      <c r="BZ3" s="5">
        <v>1923</v>
      </c>
      <c r="CA3" s="5">
        <v>1924</v>
      </c>
      <c r="CB3" s="5">
        <v>1925</v>
      </c>
      <c r="CC3" s="5">
        <v>1926</v>
      </c>
      <c r="CD3" s="5">
        <v>1927</v>
      </c>
      <c r="CE3" s="5">
        <v>1928</v>
      </c>
      <c r="CF3" s="5">
        <v>1929</v>
      </c>
      <c r="CG3" s="5">
        <v>1930</v>
      </c>
      <c r="CH3" s="5">
        <v>1931</v>
      </c>
      <c r="CI3" s="5">
        <v>1932</v>
      </c>
      <c r="CJ3" s="5">
        <v>1933</v>
      </c>
      <c r="CK3" s="5">
        <v>1934</v>
      </c>
      <c r="CL3" s="5">
        <v>1935</v>
      </c>
      <c r="CM3" s="5">
        <v>1936</v>
      </c>
      <c r="CN3" s="5">
        <v>1937</v>
      </c>
      <c r="CO3" s="5">
        <v>1938</v>
      </c>
      <c r="CP3" s="5">
        <v>1939</v>
      </c>
      <c r="CQ3" s="5">
        <v>1940</v>
      </c>
      <c r="CR3" s="5">
        <v>1941</v>
      </c>
      <c r="CS3" s="5">
        <v>1942</v>
      </c>
      <c r="CT3" s="5">
        <v>1943</v>
      </c>
      <c r="CU3" s="5">
        <v>1944</v>
      </c>
      <c r="CV3" s="5">
        <v>1945</v>
      </c>
      <c r="CW3" s="5">
        <v>1946</v>
      </c>
      <c r="CX3" s="5">
        <v>1947</v>
      </c>
      <c r="CY3" s="5">
        <v>1948</v>
      </c>
      <c r="CZ3" s="5">
        <v>1949</v>
      </c>
      <c r="DA3" s="5">
        <v>1950</v>
      </c>
      <c r="DB3" s="5">
        <v>1951</v>
      </c>
      <c r="DC3" s="5">
        <v>1952</v>
      </c>
      <c r="DD3" s="5">
        <v>1953</v>
      </c>
      <c r="DE3" s="5">
        <v>1954</v>
      </c>
      <c r="DF3" s="5">
        <v>1955</v>
      </c>
      <c r="DG3" s="5">
        <v>1956</v>
      </c>
      <c r="DH3" s="5">
        <v>1957</v>
      </c>
      <c r="DI3" s="5">
        <v>1958</v>
      </c>
      <c r="DJ3" s="5">
        <v>1959</v>
      </c>
      <c r="DK3" s="5">
        <v>1960</v>
      </c>
      <c r="DL3" s="5">
        <v>1961</v>
      </c>
      <c r="DM3" s="5">
        <v>1962</v>
      </c>
      <c r="DN3" s="5">
        <v>1963</v>
      </c>
      <c r="DO3" s="5">
        <v>1964</v>
      </c>
      <c r="DP3" s="5">
        <v>1965</v>
      </c>
      <c r="DQ3" s="5">
        <v>1966</v>
      </c>
      <c r="DR3" s="5">
        <v>1967</v>
      </c>
      <c r="DS3" s="5">
        <v>1968</v>
      </c>
      <c r="DT3" s="5">
        <v>1969</v>
      </c>
      <c r="DU3" s="5">
        <v>1970</v>
      </c>
      <c r="DV3" s="5">
        <v>1971</v>
      </c>
      <c r="DW3" s="5">
        <v>1972</v>
      </c>
      <c r="DX3" s="5">
        <v>1973</v>
      </c>
      <c r="DY3" s="5">
        <v>1974</v>
      </c>
      <c r="DZ3" s="5">
        <v>1975</v>
      </c>
      <c r="EA3" s="5">
        <v>1976</v>
      </c>
      <c r="EB3" s="5">
        <v>1977</v>
      </c>
      <c r="EC3" s="5">
        <v>1978</v>
      </c>
      <c r="ED3" s="5">
        <v>1979</v>
      </c>
      <c r="EE3" s="5">
        <v>1980</v>
      </c>
      <c r="EF3" s="5">
        <v>1981</v>
      </c>
      <c r="EG3" s="5">
        <v>1982</v>
      </c>
      <c r="EH3" s="5">
        <v>1983</v>
      </c>
      <c r="EI3" s="5">
        <v>1984</v>
      </c>
      <c r="EJ3" s="5">
        <v>1985</v>
      </c>
      <c r="EK3" s="5">
        <v>1986</v>
      </c>
      <c r="EL3" s="5">
        <v>1987</v>
      </c>
      <c r="EM3" s="5">
        <v>1988</v>
      </c>
      <c r="EN3" s="5">
        <v>1989</v>
      </c>
      <c r="EO3" s="5">
        <v>1990</v>
      </c>
      <c r="EP3" s="5">
        <v>1991</v>
      </c>
      <c r="EQ3" s="5">
        <v>1992</v>
      </c>
      <c r="ER3" s="5">
        <v>1993</v>
      </c>
      <c r="ES3" s="5">
        <v>1994</v>
      </c>
      <c r="ET3" s="5">
        <v>1995</v>
      </c>
      <c r="EU3" s="5">
        <v>1996</v>
      </c>
      <c r="EV3" s="5">
        <v>1997</v>
      </c>
      <c r="EW3" s="5">
        <v>1998</v>
      </c>
      <c r="EX3" s="5">
        <v>1999</v>
      </c>
      <c r="EY3" s="5">
        <v>2000</v>
      </c>
      <c r="EZ3" s="5">
        <v>2001</v>
      </c>
      <c r="FA3" s="5">
        <v>2002</v>
      </c>
      <c r="FB3" s="5">
        <v>2003</v>
      </c>
      <c r="FC3" s="5">
        <v>2004</v>
      </c>
      <c r="FD3" s="5">
        <v>2005</v>
      </c>
      <c r="FE3" s="5">
        <v>2006</v>
      </c>
      <c r="FF3" s="5">
        <f>'[3]Alum Smtg'!U$4</f>
        <v>2007</v>
      </c>
      <c r="FG3" s="5" t="str">
        <f>'[3]Alum Smtg'!V$4</f>
        <v>2008</v>
      </c>
      <c r="FH3" s="5" t="str">
        <f>'[3]Alum Smtg'!W$4</f>
        <v>2009</v>
      </c>
      <c r="FI3" s="5" t="str">
        <f>'[3]Alum Smtg'!X$4</f>
        <v>2010</v>
      </c>
      <c r="FJ3" s="5" t="str">
        <f>'[3]Alum Smtg'!Y$4</f>
        <v>2011</v>
      </c>
      <c r="FK3" s="5">
        <f>'[3]Alum Smtg'!Z$4</f>
        <v>2012</v>
      </c>
      <c r="FL3" s="5">
        <f>'[3]Alum Smtg'!AA$4</f>
        <v>2013</v>
      </c>
      <c r="FM3" s="5">
        <f>'[3]Alum Smtg'!AB$4</f>
        <v>2014</v>
      </c>
      <c r="FN3" s="5">
        <f>'[3]Alum Smtg'!AC$4</f>
        <v>2015</v>
      </c>
      <c r="FO3" s="5">
        <f>'[3]Alum Smtg'!AD$4</f>
        <v>2016</v>
      </c>
      <c r="FP3" s="5">
        <f>'[3]Alum Smtg'!AE$4</f>
        <v>2017</v>
      </c>
      <c r="FQ3" s="5">
        <f>'[3]Alum Smtg'!AF$4</f>
        <v>2018</v>
      </c>
      <c r="FU3" s="5" t="s">
        <v>6</v>
      </c>
    </row>
    <row r="4" spans="1:177" x14ac:dyDescent="0.2">
      <c r="A4" s="6">
        <v>8</v>
      </c>
      <c r="B4" t="s">
        <v>7</v>
      </c>
      <c r="C4" s="1">
        <f>VLOOKUP($B4,'[4]IEA Reg #'!$B$2:$D$143,2,FALSE)</f>
        <v>12</v>
      </c>
      <c r="D4" s="1">
        <f>VLOOKUP($B4,'[4]IEA Reg #'!$B$2:$D$143,3,FALSE)</f>
        <v>33</v>
      </c>
      <c r="E4" s="7">
        <f t="shared" ref="E4:T19" si="0">LOOKUP($C4,$C$150:$C$166,E$150:E$166)*LOOKUP($C4,$C$150:$C$166,$EU$150:$EU$166)*$FU4</f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  <c r="L4" s="7">
        <f t="shared" si="0"/>
        <v>0</v>
      </c>
      <c r="M4" s="7">
        <f t="shared" si="0"/>
        <v>0</v>
      </c>
      <c r="N4" s="7">
        <f t="shared" si="0"/>
        <v>0</v>
      </c>
      <c r="O4" s="7">
        <f t="shared" si="0"/>
        <v>0</v>
      </c>
      <c r="P4" s="7">
        <f t="shared" si="0"/>
        <v>0</v>
      </c>
      <c r="Q4" s="7">
        <f t="shared" si="0"/>
        <v>0</v>
      </c>
      <c r="R4" s="7">
        <f t="shared" si="0"/>
        <v>0</v>
      </c>
      <c r="S4" s="7">
        <f t="shared" si="0"/>
        <v>0</v>
      </c>
      <c r="T4" s="7">
        <f t="shared" si="0"/>
        <v>0</v>
      </c>
      <c r="U4" s="7">
        <f t="shared" ref="U4:AJ19" si="1">LOOKUP($C4,$C$150:$C$166,U$150:U$166)*LOOKUP($C4,$C$150:$C$166,$EU$150:$EU$166)*$FU4</f>
        <v>0</v>
      </c>
      <c r="V4" s="7">
        <f t="shared" si="1"/>
        <v>0</v>
      </c>
      <c r="W4" s="7">
        <f t="shared" si="1"/>
        <v>0</v>
      </c>
      <c r="X4" s="7">
        <f t="shared" si="1"/>
        <v>0</v>
      </c>
      <c r="Y4" s="7">
        <f t="shared" si="1"/>
        <v>0</v>
      </c>
      <c r="Z4" s="7">
        <f t="shared" si="1"/>
        <v>0</v>
      </c>
      <c r="AA4" s="7">
        <f t="shared" si="1"/>
        <v>0</v>
      </c>
      <c r="AB4" s="7">
        <f t="shared" si="1"/>
        <v>0</v>
      </c>
      <c r="AC4" s="7">
        <f t="shared" si="1"/>
        <v>0</v>
      </c>
      <c r="AD4" s="7">
        <f t="shared" si="1"/>
        <v>0</v>
      </c>
      <c r="AE4" s="7">
        <f t="shared" si="1"/>
        <v>0</v>
      </c>
      <c r="AF4" s="7">
        <f t="shared" si="1"/>
        <v>0</v>
      </c>
      <c r="AG4" s="7">
        <f t="shared" si="1"/>
        <v>0</v>
      </c>
      <c r="AH4" s="7">
        <f t="shared" si="1"/>
        <v>0</v>
      </c>
      <c r="AI4" s="7">
        <f t="shared" si="1"/>
        <v>0</v>
      </c>
      <c r="AJ4" s="7">
        <f t="shared" si="1"/>
        <v>0</v>
      </c>
      <c r="AK4" s="7">
        <f t="shared" ref="AK4:AZ19" si="2">LOOKUP($C4,$C$150:$C$166,AK$150:AK$166)*LOOKUP($C4,$C$150:$C$166,$EU$150:$EU$166)*$FU4</f>
        <v>0</v>
      </c>
      <c r="AL4" s="7">
        <f t="shared" si="2"/>
        <v>0</v>
      </c>
      <c r="AM4" s="7">
        <f t="shared" si="2"/>
        <v>0</v>
      </c>
      <c r="AN4" s="7">
        <f t="shared" si="2"/>
        <v>0</v>
      </c>
      <c r="AO4" s="7">
        <f t="shared" si="2"/>
        <v>0</v>
      </c>
      <c r="AP4" s="7">
        <f t="shared" si="2"/>
        <v>0</v>
      </c>
      <c r="AQ4" s="7">
        <f t="shared" si="2"/>
        <v>0</v>
      </c>
      <c r="AR4" s="7">
        <f t="shared" si="2"/>
        <v>0</v>
      </c>
      <c r="AS4" s="7">
        <f t="shared" si="2"/>
        <v>0</v>
      </c>
      <c r="AT4" s="7">
        <f t="shared" si="2"/>
        <v>0</v>
      </c>
      <c r="AU4" s="7">
        <f t="shared" si="2"/>
        <v>0</v>
      </c>
      <c r="AV4" s="7">
        <f t="shared" si="2"/>
        <v>0</v>
      </c>
      <c r="AW4" s="7">
        <f t="shared" si="2"/>
        <v>0</v>
      </c>
      <c r="AX4" s="7">
        <f t="shared" si="2"/>
        <v>0</v>
      </c>
      <c r="AY4" s="7">
        <f t="shared" si="2"/>
        <v>0</v>
      </c>
      <c r="AZ4" s="7">
        <f t="shared" si="2"/>
        <v>0</v>
      </c>
      <c r="BA4" s="7">
        <f t="shared" ref="BA4:BP19" si="3">LOOKUP($C4,$C$150:$C$166,BA$150:BA$166)*LOOKUP($C4,$C$150:$C$166,$EU$150:$EU$166)*$FU4</f>
        <v>0</v>
      </c>
      <c r="BB4" s="7">
        <f t="shared" si="3"/>
        <v>0</v>
      </c>
      <c r="BC4" s="7">
        <f t="shared" si="3"/>
        <v>0</v>
      </c>
      <c r="BD4" s="7">
        <f t="shared" si="3"/>
        <v>0</v>
      </c>
      <c r="BE4" s="7">
        <f t="shared" si="3"/>
        <v>0</v>
      </c>
      <c r="BF4" s="7">
        <f t="shared" si="3"/>
        <v>0</v>
      </c>
      <c r="BG4" s="7">
        <f t="shared" si="3"/>
        <v>0</v>
      </c>
      <c r="BH4" s="7">
        <f t="shared" si="3"/>
        <v>0</v>
      </c>
      <c r="BI4" s="7">
        <f t="shared" si="3"/>
        <v>0</v>
      </c>
      <c r="BJ4" s="7">
        <f t="shared" si="3"/>
        <v>0</v>
      </c>
      <c r="BK4" s="7">
        <f t="shared" si="3"/>
        <v>0</v>
      </c>
      <c r="BL4" s="7">
        <f t="shared" si="3"/>
        <v>0</v>
      </c>
      <c r="BM4" s="7">
        <f t="shared" si="3"/>
        <v>0</v>
      </c>
      <c r="BN4" s="7">
        <f t="shared" si="3"/>
        <v>0</v>
      </c>
      <c r="BO4" s="7">
        <f t="shared" si="3"/>
        <v>0</v>
      </c>
      <c r="BP4" s="7">
        <f t="shared" si="3"/>
        <v>0</v>
      </c>
      <c r="BQ4" s="7">
        <f t="shared" ref="BQ4:CF19" si="4">LOOKUP($C4,$C$150:$C$166,BQ$150:BQ$166)*LOOKUP($C4,$C$150:$C$166,$EU$150:$EU$166)*$FU4</f>
        <v>0</v>
      </c>
      <c r="BR4" s="7">
        <f t="shared" si="4"/>
        <v>0</v>
      </c>
      <c r="BS4" s="7">
        <f t="shared" si="4"/>
        <v>0</v>
      </c>
      <c r="BT4" s="7">
        <f t="shared" si="4"/>
        <v>0</v>
      </c>
      <c r="BU4" s="7">
        <f t="shared" si="4"/>
        <v>0</v>
      </c>
      <c r="BV4" s="7">
        <f t="shared" si="4"/>
        <v>0</v>
      </c>
      <c r="BW4" s="7">
        <f t="shared" si="4"/>
        <v>0</v>
      </c>
      <c r="BX4" s="7">
        <f t="shared" si="4"/>
        <v>0</v>
      </c>
      <c r="BY4" s="7">
        <f t="shared" si="4"/>
        <v>0</v>
      </c>
      <c r="BZ4" s="7">
        <f t="shared" si="4"/>
        <v>0</v>
      </c>
      <c r="CA4" s="7">
        <f t="shared" si="4"/>
        <v>0</v>
      </c>
      <c r="CB4" s="7">
        <f t="shared" si="4"/>
        <v>0</v>
      </c>
      <c r="CC4" s="7">
        <f t="shared" si="4"/>
        <v>0</v>
      </c>
      <c r="CD4" s="7">
        <f t="shared" si="4"/>
        <v>0</v>
      </c>
      <c r="CE4" s="7">
        <f t="shared" si="4"/>
        <v>0</v>
      </c>
      <c r="CF4" s="7">
        <f t="shared" si="4"/>
        <v>0</v>
      </c>
      <c r="CG4" s="7">
        <f t="shared" ref="CG4:CV19" si="5">LOOKUP($C4,$C$150:$C$166,CG$150:CG$166)*LOOKUP($C4,$C$150:$C$166,$EU$150:$EU$166)*$FU4</f>
        <v>0</v>
      </c>
      <c r="CH4" s="7">
        <f t="shared" si="5"/>
        <v>0</v>
      </c>
      <c r="CI4" s="7">
        <f t="shared" si="5"/>
        <v>0</v>
      </c>
      <c r="CJ4" s="7">
        <f t="shared" si="5"/>
        <v>0</v>
      </c>
      <c r="CK4" s="7">
        <f t="shared" si="5"/>
        <v>0</v>
      </c>
      <c r="CL4" s="7">
        <f t="shared" si="5"/>
        <v>0</v>
      </c>
      <c r="CM4" s="7">
        <f t="shared" si="5"/>
        <v>0</v>
      </c>
      <c r="CN4" s="7">
        <f t="shared" si="5"/>
        <v>0</v>
      </c>
      <c r="CO4" s="7">
        <f t="shared" si="5"/>
        <v>0</v>
      </c>
      <c r="CP4" s="7">
        <f t="shared" si="5"/>
        <v>0</v>
      </c>
      <c r="CQ4" s="7">
        <f t="shared" si="5"/>
        <v>0</v>
      </c>
      <c r="CR4" s="7">
        <f t="shared" si="5"/>
        <v>0</v>
      </c>
      <c r="CS4" s="7">
        <f t="shared" si="5"/>
        <v>0</v>
      </c>
      <c r="CT4" s="7">
        <f t="shared" si="5"/>
        <v>0</v>
      </c>
      <c r="CU4" s="7">
        <f t="shared" si="5"/>
        <v>0</v>
      </c>
      <c r="CV4" s="7">
        <f t="shared" si="5"/>
        <v>0</v>
      </c>
      <c r="CW4" s="7">
        <f t="shared" ref="CW4:DL19" si="6">LOOKUP($C4,$C$150:$C$166,CW$150:CW$166)*LOOKUP($C4,$C$150:$C$166,$EU$150:$EU$166)*$FU4</f>
        <v>0</v>
      </c>
      <c r="CX4" s="7">
        <f t="shared" si="6"/>
        <v>0</v>
      </c>
      <c r="CY4" s="7">
        <f t="shared" si="6"/>
        <v>0</v>
      </c>
      <c r="CZ4" s="7">
        <f t="shared" si="6"/>
        <v>0</v>
      </c>
      <c r="DA4" s="7">
        <f t="shared" si="6"/>
        <v>0</v>
      </c>
      <c r="DB4" s="7">
        <f t="shared" si="6"/>
        <v>0</v>
      </c>
      <c r="DC4" s="7">
        <f t="shared" si="6"/>
        <v>0</v>
      </c>
      <c r="DD4" s="7">
        <f t="shared" si="6"/>
        <v>0</v>
      </c>
      <c r="DE4" s="7">
        <f t="shared" si="6"/>
        <v>0</v>
      </c>
      <c r="DF4" s="7">
        <f t="shared" si="6"/>
        <v>0</v>
      </c>
      <c r="DG4" s="7">
        <f t="shared" si="6"/>
        <v>0</v>
      </c>
      <c r="DH4" s="7">
        <f t="shared" si="6"/>
        <v>0</v>
      </c>
      <c r="DI4" s="7">
        <f t="shared" si="6"/>
        <v>0</v>
      </c>
      <c r="DJ4" s="7">
        <f t="shared" si="6"/>
        <v>0</v>
      </c>
      <c r="DK4" s="7">
        <f t="shared" si="6"/>
        <v>0</v>
      </c>
      <c r="DL4" s="7">
        <f t="shared" si="6"/>
        <v>0</v>
      </c>
      <c r="DM4" s="7">
        <f t="shared" ref="DM4:EB19" si="7">LOOKUP($C4,$C$150:$C$166,DM$150:DM$166)*LOOKUP($C4,$C$150:$C$166,$EU$150:$EU$166)*$FU4</f>
        <v>0</v>
      </c>
      <c r="DN4" s="7">
        <f t="shared" si="7"/>
        <v>0</v>
      </c>
      <c r="DO4" s="7">
        <f t="shared" si="7"/>
        <v>0</v>
      </c>
      <c r="DP4" s="7">
        <f t="shared" si="7"/>
        <v>0</v>
      </c>
      <c r="DQ4" s="7">
        <f t="shared" si="7"/>
        <v>0</v>
      </c>
      <c r="DR4" s="7">
        <f t="shared" si="7"/>
        <v>0</v>
      </c>
      <c r="DS4" s="7">
        <f t="shared" si="7"/>
        <v>0</v>
      </c>
      <c r="DT4" s="7">
        <f t="shared" si="7"/>
        <v>0</v>
      </c>
      <c r="DU4" s="7">
        <f t="shared" si="7"/>
        <v>0</v>
      </c>
      <c r="DV4" s="7">
        <f t="shared" si="7"/>
        <v>0</v>
      </c>
      <c r="DW4" s="7">
        <f t="shared" si="7"/>
        <v>0</v>
      </c>
      <c r="DX4" s="7">
        <f t="shared" si="7"/>
        <v>0</v>
      </c>
      <c r="DY4" s="7">
        <f t="shared" si="7"/>
        <v>0</v>
      </c>
      <c r="DZ4" s="7">
        <f t="shared" si="7"/>
        <v>0</v>
      </c>
      <c r="EA4" s="7">
        <f t="shared" si="7"/>
        <v>0</v>
      </c>
      <c r="EB4" s="7">
        <f t="shared" si="7"/>
        <v>0</v>
      </c>
      <c r="EC4" s="7">
        <f t="shared" ref="EC4:EN19" si="8">LOOKUP($C4,$C$150:$C$166,EC$150:EC$166)*LOOKUP($C4,$C$150:$C$166,$EU$150:$EU$166)*$FU4</f>
        <v>0</v>
      </c>
      <c r="ED4" s="7">
        <f t="shared" si="8"/>
        <v>0</v>
      </c>
      <c r="EE4" s="7">
        <f t="shared" si="8"/>
        <v>0</v>
      </c>
      <c r="EF4" s="7">
        <f t="shared" si="8"/>
        <v>0</v>
      </c>
      <c r="EG4" s="7">
        <f t="shared" si="8"/>
        <v>0</v>
      </c>
      <c r="EH4" s="7">
        <f t="shared" si="8"/>
        <v>0</v>
      </c>
      <c r="EI4" s="7">
        <f t="shared" si="8"/>
        <v>0</v>
      </c>
      <c r="EJ4" s="7">
        <f t="shared" si="8"/>
        <v>0</v>
      </c>
      <c r="EK4" s="7">
        <f t="shared" si="8"/>
        <v>0</v>
      </c>
      <c r="EL4" s="7">
        <f t="shared" si="8"/>
        <v>0</v>
      </c>
      <c r="EM4" s="7">
        <f t="shared" si="8"/>
        <v>0</v>
      </c>
      <c r="EN4" s="7">
        <f t="shared" si="8"/>
        <v>0</v>
      </c>
      <c r="EO4" s="7" cm="1">
        <f t="array" ref="EO4">SUMPRODUCT(--($B4='[3]Alum Smtg'!$B$5:$B$139),'[3]Alum Smtg'!D$5:D$139)</f>
        <v>0</v>
      </c>
      <c r="EP4" s="7" cm="1">
        <f t="array" ref="EP4">SUMPRODUCT(--($B4='[3]Alum Smtg'!$B$5:$B$139),'[3]Alum Smtg'!E$5:E$139)</f>
        <v>0</v>
      </c>
      <c r="EQ4" s="7" cm="1">
        <f t="array" ref="EQ4">SUMPRODUCT(--($B4='[3]Alum Smtg'!$B$5:$B$139),'[3]Alum Smtg'!F$5:F$139)</f>
        <v>0</v>
      </c>
      <c r="ER4" s="7" cm="1">
        <f t="array" ref="ER4">SUMPRODUCT(--($B4='[3]Alum Smtg'!$B$5:$B$139),'[3]Alum Smtg'!G$5:G$139)</f>
        <v>0</v>
      </c>
      <c r="ES4" s="7" cm="1">
        <f t="array" ref="ES4">SUMPRODUCT(--($B4='[3]Alum Smtg'!$B$5:$B$139),'[3]Alum Smtg'!H$5:H$139)</f>
        <v>0</v>
      </c>
      <c r="ET4" s="7" cm="1">
        <f t="array" ref="ET4">SUMPRODUCT(--($B4='[3]Alum Smtg'!$B$5:$B$139),'[3]Alum Smtg'!I$5:I$139)</f>
        <v>0</v>
      </c>
      <c r="EU4" s="7" cm="1">
        <f t="array" ref="EU4">SUMPRODUCT(--($B4='[3]Alum Smtg'!$B$5:$B$139),'[3]Alum Smtg'!J$5:J$139)</f>
        <v>0</v>
      </c>
      <c r="EV4" s="7" cm="1">
        <f t="array" ref="EV4">SUMPRODUCT(--($B4='[3]Alum Smtg'!$B$5:$B$139),'[3]Alum Smtg'!K$5:K$139)</f>
        <v>0</v>
      </c>
      <c r="EW4" s="7" cm="1">
        <f t="array" ref="EW4">SUMPRODUCT(--($B4='[3]Alum Smtg'!$B$5:$B$139),'[3]Alum Smtg'!L$5:L$139)</f>
        <v>0</v>
      </c>
      <c r="EX4" s="7" cm="1">
        <f t="array" ref="EX4">SUMPRODUCT(--($B4='[3]Alum Smtg'!$B$5:$B$139),'[3]Alum Smtg'!M$5:M$139)</f>
        <v>0</v>
      </c>
      <c r="EY4" s="7" cm="1">
        <f t="array" ref="EY4">SUMPRODUCT(--($B4='[3]Alum Smtg'!$B$5:$B$139),'[3]Alum Smtg'!N$5:N$139)</f>
        <v>0</v>
      </c>
      <c r="EZ4" s="7" cm="1">
        <f t="array" ref="EZ4">SUMPRODUCT(--($B4='[3]Alum Smtg'!$B$5:$B$139),'[3]Alum Smtg'!O$5:O$139)</f>
        <v>0</v>
      </c>
      <c r="FA4" s="7" cm="1">
        <f t="array" ref="FA4">SUMPRODUCT(--($B4='[3]Alum Smtg'!$B$5:$B$139),'[3]Alum Smtg'!P$5:P$139)</f>
        <v>0</v>
      </c>
      <c r="FB4" s="7" cm="1">
        <f t="array" ref="FB4">SUMPRODUCT(--($B4='[3]Alum Smtg'!$B$5:$B$139),'[3]Alum Smtg'!Q$5:Q$139)</f>
        <v>0</v>
      </c>
      <c r="FC4" s="7" cm="1">
        <f t="array" ref="FC4">SUMPRODUCT(--($B4='[3]Alum Smtg'!$B$5:$B$139),'[3]Alum Smtg'!R$5:R$139)</f>
        <v>0</v>
      </c>
      <c r="FD4" s="7" cm="1">
        <f t="array" ref="FD4">SUMPRODUCT(--($B4='[3]Alum Smtg'!$B$5:$B$139),'[3]Alum Smtg'!S$5:S$139)</f>
        <v>0</v>
      </c>
      <c r="FE4" s="7" cm="1">
        <f t="array" ref="FE4">SUMPRODUCT(--($B4='[3]Alum Smtg'!$B$5:$B$139),'[3]Alum Smtg'!T$5:T$139)</f>
        <v>0</v>
      </c>
      <c r="FF4" s="7" cm="1">
        <f t="array" ref="FF4">SUMPRODUCT(--($B4='[3]Alum Smtg'!$B$5:$B$139),'[3]Alum Smtg'!U$5:U$139)</f>
        <v>0</v>
      </c>
      <c r="FG4" s="7" cm="1">
        <f t="array" ref="FG4">SUMPRODUCT(--($B4='[3]Alum Smtg'!$B$5:$B$139),'[3]Alum Smtg'!V$5:V$139)</f>
        <v>0</v>
      </c>
      <c r="FH4" s="7" cm="1">
        <f t="array" ref="FH4">SUMPRODUCT(--($B4='[3]Alum Smtg'!$B$5:$B$139),'[3]Alum Smtg'!W$5:W$139)</f>
        <v>0</v>
      </c>
      <c r="FI4" s="7" cm="1">
        <f t="array" ref="FI4">SUMPRODUCT(--($B4='[3]Alum Smtg'!$B$5:$B$139),'[3]Alum Smtg'!X$5:X$139)</f>
        <v>0</v>
      </c>
      <c r="FJ4" s="7" cm="1">
        <f t="array" ref="FJ4">SUMPRODUCT(--($B4='[3]Alum Smtg'!$B$5:$B$139),'[3]Alum Smtg'!Y$5:Y$139)</f>
        <v>0</v>
      </c>
      <c r="FK4" s="7" cm="1">
        <f t="array" ref="FK4">SUMPRODUCT(--($B4='[3]Alum Smtg'!$B$5:$B$139),'[3]Alum Smtg'!Z$5:Z$139)</f>
        <v>0</v>
      </c>
      <c r="FL4" s="7" cm="1">
        <f t="array" ref="FL4">SUMPRODUCT(--($B4='[3]Alum Smtg'!$B$5:$B$139),'[3]Alum Smtg'!AA$5:AA$139)</f>
        <v>0</v>
      </c>
      <c r="FM4" s="7" cm="1">
        <f t="array" ref="FM4">SUMPRODUCT(--($B4='[3]Alum Smtg'!$B$5:$B$139),'[3]Alum Smtg'!AB$5:AB$139)</f>
        <v>0</v>
      </c>
      <c r="FN4" s="7" cm="1">
        <f t="array" ref="FN4">SUMPRODUCT(--($B4='[3]Alum Smtg'!$B$5:$B$139),'[3]Alum Smtg'!AC$5:AC$139)</f>
        <v>0</v>
      </c>
      <c r="FO4" s="7" cm="1">
        <f t="array" ref="FO4">SUMPRODUCT(--($B4='[3]Alum Smtg'!$B$5:$B$139),'[3]Alum Smtg'!AD$5:AD$139)</f>
        <v>0</v>
      </c>
      <c r="FP4" s="7" cm="1">
        <f t="array" ref="FP4">SUMPRODUCT(--($B4='[3]Alum Smtg'!$B$5:$B$139),'[3]Alum Smtg'!AE$5:AE$139)</f>
        <v>0</v>
      </c>
      <c r="FQ4" s="7" cm="1">
        <f t="array" ref="FQ4">SUMPRODUCT(--($B4='[3]Alum Smtg'!$B$5:$B$139),'[3]Alum Smtg'!AF$5:AF$139)</f>
        <v>0</v>
      </c>
      <c r="FU4" s="8">
        <f t="shared" ref="FU4:FU67" si="9">IF(SUMPRODUCT(--($C4=$C$4:$C$143),$EO$4:$EO$143)&gt;0,EO4/SUMPRODUCT(--($C4=$C$4:$C$143),$EO$4:$EO$143),0)</f>
        <v>0</v>
      </c>
    </row>
    <row r="5" spans="1:177" x14ac:dyDescent="0.2">
      <c r="A5" s="6">
        <v>12</v>
      </c>
      <c r="B5" t="s">
        <v>8</v>
      </c>
      <c r="C5" s="1">
        <f>VLOOKUP($B5,'[4]IEA Reg #'!$B$2:$D$143,2,FALSE)</f>
        <v>9</v>
      </c>
      <c r="D5" s="1">
        <f>VLOOKUP($B5,'[4]IEA Reg #'!$B$2:$D$143,3,FALSE)</f>
        <v>19</v>
      </c>
      <c r="E5" s="7">
        <f t="shared" si="0"/>
        <v>0</v>
      </c>
      <c r="F5" s="7">
        <f t="shared" si="0"/>
        <v>0</v>
      </c>
      <c r="G5" s="7">
        <f t="shared" si="0"/>
        <v>0</v>
      </c>
      <c r="H5" s="7">
        <f t="shared" si="0"/>
        <v>0</v>
      </c>
      <c r="I5" s="7">
        <f t="shared" si="0"/>
        <v>0</v>
      </c>
      <c r="J5" s="7">
        <f t="shared" si="0"/>
        <v>0</v>
      </c>
      <c r="K5" s="7">
        <f t="shared" si="0"/>
        <v>0</v>
      </c>
      <c r="L5" s="7">
        <f t="shared" si="0"/>
        <v>0</v>
      </c>
      <c r="M5" s="7">
        <f t="shared" si="0"/>
        <v>0</v>
      </c>
      <c r="N5" s="7">
        <f t="shared" si="0"/>
        <v>0</v>
      </c>
      <c r="O5" s="7">
        <f t="shared" si="0"/>
        <v>0</v>
      </c>
      <c r="P5" s="7">
        <f t="shared" si="0"/>
        <v>0</v>
      </c>
      <c r="Q5" s="7">
        <f t="shared" si="0"/>
        <v>0</v>
      </c>
      <c r="R5" s="7">
        <f t="shared" si="0"/>
        <v>0</v>
      </c>
      <c r="S5" s="7">
        <f t="shared" si="0"/>
        <v>0</v>
      </c>
      <c r="T5" s="7">
        <f t="shared" si="0"/>
        <v>0</v>
      </c>
      <c r="U5" s="7">
        <f t="shared" si="1"/>
        <v>0</v>
      </c>
      <c r="V5" s="7">
        <f t="shared" si="1"/>
        <v>0</v>
      </c>
      <c r="W5" s="7">
        <f t="shared" si="1"/>
        <v>0</v>
      </c>
      <c r="X5" s="7">
        <f t="shared" si="1"/>
        <v>0</v>
      </c>
      <c r="Y5" s="7">
        <f t="shared" si="1"/>
        <v>0</v>
      </c>
      <c r="Z5" s="7">
        <f t="shared" si="1"/>
        <v>0</v>
      </c>
      <c r="AA5" s="7">
        <f t="shared" si="1"/>
        <v>0</v>
      </c>
      <c r="AB5" s="7">
        <f t="shared" si="1"/>
        <v>0</v>
      </c>
      <c r="AC5" s="7">
        <f t="shared" si="1"/>
        <v>0</v>
      </c>
      <c r="AD5" s="7">
        <f t="shared" si="1"/>
        <v>0</v>
      </c>
      <c r="AE5" s="7">
        <f t="shared" si="1"/>
        <v>0</v>
      </c>
      <c r="AF5" s="7">
        <f t="shared" si="1"/>
        <v>0</v>
      </c>
      <c r="AG5" s="7">
        <f t="shared" si="1"/>
        <v>0</v>
      </c>
      <c r="AH5" s="7">
        <f t="shared" si="1"/>
        <v>0</v>
      </c>
      <c r="AI5" s="7">
        <f t="shared" si="1"/>
        <v>0</v>
      </c>
      <c r="AJ5" s="7">
        <f t="shared" si="1"/>
        <v>0</v>
      </c>
      <c r="AK5" s="7">
        <f t="shared" si="2"/>
        <v>0</v>
      </c>
      <c r="AL5" s="7">
        <f t="shared" si="2"/>
        <v>0</v>
      </c>
      <c r="AM5" s="7">
        <f t="shared" si="2"/>
        <v>0</v>
      </c>
      <c r="AN5" s="7">
        <f t="shared" si="2"/>
        <v>0</v>
      </c>
      <c r="AO5" s="7">
        <f t="shared" si="2"/>
        <v>0</v>
      </c>
      <c r="AP5" s="7">
        <f t="shared" si="2"/>
        <v>0</v>
      </c>
      <c r="AQ5" s="7">
        <f t="shared" si="2"/>
        <v>0</v>
      </c>
      <c r="AR5" s="7">
        <f t="shared" si="2"/>
        <v>0</v>
      </c>
      <c r="AS5" s="7">
        <f t="shared" si="2"/>
        <v>0</v>
      </c>
      <c r="AT5" s="7">
        <f t="shared" si="2"/>
        <v>0</v>
      </c>
      <c r="AU5" s="7">
        <f t="shared" si="2"/>
        <v>0</v>
      </c>
      <c r="AV5" s="7">
        <f t="shared" si="2"/>
        <v>0</v>
      </c>
      <c r="AW5" s="7">
        <f t="shared" si="2"/>
        <v>0</v>
      </c>
      <c r="AX5" s="7">
        <f t="shared" si="2"/>
        <v>0</v>
      </c>
      <c r="AY5" s="7">
        <f t="shared" si="2"/>
        <v>0</v>
      </c>
      <c r="AZ5" s="7">
        <f t="shared" si="2"/>
        <v>0</v>
      </c>
      <c r="BA5" s="7">
        <f t="shared" si="3"/>
        <v>0</v>
      </c>
      <c r="BB5" s="7">
        <f t="shared" si="3"/>
        <v>0</v>
      </c>
      <c r="BC5" s="7">
        <f t="shared" si="3"/>
        <v>0</v>
      </c>
      <c r="BD5" s="7">
        <f t="shared" si="3"/>
        <v>0</v>
      </c>
      <c r="BE5" s="7">
        <f t="shared" si="3"/>
        <v>0</v>
      </c>
      <c r="BF5" s="7">
        <f t="shared" si="3"/>
        <v>0</v>
      </c>
      <c r="BG5" s="7">
        <f t="shared" si="3"/>
        <v>0</v>
      </c>
      <c r="BH5" s="7">
        <f t="shared" si="3"/>
        <v>0</v>
      </c>
      <c r="BI5" s="7">
        <f t="shared" si="3"/>
        <v>0</v>
      </c>
      <c r="BJ5" s="7">
        <f t="shared" si="3"/>
        <v>0</v>
      </c>
      <c r="BK5" s="7">
        <f t="shared" si="3"/>
        <v>0</v>
      </c>
      <c r="BL5" s="7">
        <f t="shared" si="3"/>
        <v>0</v>
      </c>
      <c r="BM5" s="7">
        <f t="shared" si="3"/>
        <v>0</v>
      </c>
      <c r="BN5" s="7">
        <f t="shared" si="3"/>
        <v>0</v>
      </c>
      <c r="BO5" s="7">
        <f t="shared" si="3"/>
        <v>0</v>
      </c>
      <c r="BP5" s="7">
        <f t="shared" si="3"/>
        <v>0</v>
      </c>
      <c r="BQ5" s="7">
        <f t="shared" si="4"/>
        <v>0</v>
      </c>
      <c r="BR5" s="7">
        <f t="shared" si="4"/>
        <v>0</v>
      </c>
      <c r="BS5" s="7">
        <f t="shared" si="4"/>
        <v>0</v>
      </c>
      <c r="BT5" s="7">
        <f t="shared" si="4"/>
        <v>0</v>
      </c>
      <c r="BU5" s="7">
        <f t="shared" si="4"/>
        <v>0</v>
      </c>
      <c r="BV5" s="7">
        <f t="shared" si="4"/>
        <v>0</v>
      </c>
      <c r="BW5" s="7">
        <f t="shared" si="4"/>
        <v>0</v>
      </c>
      <c r="BX5" s="7">
        <f t="shared" si="4"/>
        <v>0</v>
      </c>
      <c r="BY5" s="7">
        <f t="shared" si="4"/>
        <v>0</v>
      </c>
      <c r="BZ5" s="7">
        <f t="shared" si="4"/>
        <v>0</v>
      </c>
      <c r="CA5" s="7">
        <f t="shared" si="4"/>
        <v>0</v>
      </c>
      <c r="CB5" s="7">
        <f t="shared" si="4"/>
        <v>0</v>
      </c>
      <c r="CC5" s="7">
        <f t="shared" si="4"/>
        <v>0</v>
      </c>
      <c r="CD5" s="7">
        <f t="shared" si="4"/>
        <v>0</v>
      </c>
      <c r="CE5" s="7">
        <f t="shared" si="4"/>
        <v>0</v>
      </c>
      <c r="CF5" s="7">
        <f t="shared" si="4"/>
        <v>0</v>
      </c>
      <c r="CG5" s="7">
        <f t="shared" si="5"/>
        <v>0</v>
      </c>
      <c r="CH5" s="7">
        <f t="shared" si="5"/>
        <v>0</v>
      </c>
      <c r="CI5" s="7">
        <f t="shared" si="5"/>
        <v>0</v>
      </c>
      <c r="CJ5" s="7">
        <f t="shared" si="5"/>
        <v>0</v>
      </c>
      <c r="CK5" s="7">
        <f t="shared" si="5"/>
        <v>0</v>
      </c>
      <c r="CL5" s="7">
        <f t="shared" si="5"/>
        <v>0</v>
      </c>
      <c r="CM5" s="7">
        <f t="shared" si="5"/>
        <v>0</v>
      </c>
      <c r="CN5" s="7">
        <f t="shared" si="5"/>
        <v>0</v>
      </c>
      <c r="CO5" s="7">
        <f t="shared" si="5"/>
        <v>0</v>
      </c>
      <c r="CP5" s="7">
        <f t="shared" si="5"/>
        <v>0</v>
      </c>
      <c r="CQ5" s="7">
        <f t="shared" si="5"/>
        <v>0</v>
      </c>
      <c r="CR5" s="7">
        <f t="shared" si="5"/>
        <v>0</v>
      </c>
      <c r="CS5" s="7">
        <f t="shared" si="5"/>
        <v>0</v>
      </c>
      <c r="CT5" s="7">
        <f t="shared" si="5"/>
        <v>0</v>
      </c>
      <c r="CU5" s="7">
        <f t="shared" si="5"/>
        <v>0</v>
      </c>
      <c r="CV5" s="7">
        <f t="shared" si="5"/>
        <v>0</v>
      </c>
      <c r="CW5" s="7">
        <f t="shared" si="6"/>
        <v>0</v>
      </c>
      <c r="CX5" s="7">
        <f t="shared" si="6"/>
        <v>0</v>
      </c>
      <c r="CY5" s="7">
        <f t="shared" si="6"/>
        <v>0</v>
      </c>
      <c r="CZ5" s="7">
        <f t="shared" si="6"/>
        <v>0</v>
      </c>
      <c r="DA5" s="7">
        <f t="shared" si="6"/>
        <v>0</v>
      </c>
      <c r="DB5" s="7">
        <f t="shared" si="6"/>
        <v>0</v>
      </c>
      <c r="DC5" s="7">
        <f t="shared" si="6"/>
        <v>0</v>
      </c>
      <c r="DD5" s="7">
        <f t="shared" si="6"/>
        <v>0</v>
      </c>
      <c r="DE5" s="7">
        <f t="shared" si="6"/>
        <v>0</v>
      </c>
      <c r="DF5" s="7">
        <f t="shared" si="6"/>
        <v>0</v>
      </c>
      <c r="DG5" s="7">
        <f t="shared" si="6"/>
        <v>0</v>
      </c>
      <c r="DH5" s="7">
        <f t="shared" si="6"/>
        <v>0</v>
      </c>
      <c r="DI5" s="7">
        <f t="shared" si="6"/>
        <v>0</v>
      </c>
      <c r="DJ5" s="7">
        <f t="shared" si="6"/>
        <v>0</v>
      </c>
      <c r="DK5" s="7">
        <f t="shared" si="6"/>
        <v>0</v>
      </c>
      <c r="DL5" s="7">
        <f t="shared" si="6"/>
        <v>0</v>
      </c>
      <c r="DM5" s="7">
        <f t="shared" si="7"/>
        <v>0</v>
      </c>
      <c r="DN5" s="7">
        <f t="shared" si="7"/>
        <v>0</v>
      </c>
      <c r="DO5" s="7">
        <f t="shared" si="7"/>
        <v>0</v>
      </c>
      <c r="DP5" s="7">
        <f t="shared" si="7"/>
        <v>0</v>
      </c>
      <c r="DQ5" s="7">
        <f t="shared" si="7"/>
        <v>0</v>
      </c>
      <c r="DR5" s="7">
        <f t="shared" si="7"/>
        <v>0</v>
      </c>
      <c r="DS5" s="7">
        <f t="shared" si="7"/>
        <v>0</v>
      </c>
      <c r="DT5" s="7">
        <f t="shared" si="7"/>
        <v>0</v>
      </c>
      <c r="DU5" s="7">
        <f t="shared" si="7"/>
        <v>0</v>
      </c>
      <c r="DV5" s="7">
        <f t="shared" si="7"/>
        <v>0</v>
      </c>
      <c r="DW5" s="7">
        <f t="shared" si="7"/>
        <v>0</v>
      </c>
      <c r="DX5" s="7">
        <f t="shared" si="7"/>
        <v>0</v>
      </c>
      <c r="DY5" s="7">
        <f t="shared" si="7"/>
        <v>0</v>
      </c>
      <c r="DZ5" s="7">
        <f t="shared" si="7"/>
        <v>0</v>
      </c>
      <c r="EA5" s="7">
        <f t="shared" si="7"/>
        <v>0</v>
      </c>
      <c r="EB5" s="7">
        <f t="shared" si="7"/>
        <v>0</v>
      </c>
      <c r="EC5" s="7">
        <f t="shared" si="8"/>
        <v>0</v>
      </c>
      <c r="ED5" s="7">
        <f t="shared" si="8"/>
        <v>0</v>
      </c>
      <c r="EE5" s="7">
        <f t="shared" si="8"/>
        <v>0</v>
      </c>
      <c r="EF5" s="7">
        <f t="shared" si="8"/>
        <v>0</v>
      </c>
      <c r="EG5" s="7">
        <f t="shared" si="8"/>
        <v>0</v>
      </c>
      <c r="EH5" s="7">
        <f t="shared" si="8"/>
        <v>0</v>
      </c>
      <c r="EI5" s="7">
        <f t="shared" si="8"/>
        <v>0</v>
      </c>
      <c r="EJ5" s="7">
        <f t="shared" si="8"/>
        <v>0</v>
      </c>
      <c r="EK5" s="7">
        <f t="shared" si="8"/>
        <v>0</v>
      </c>
      <c r="EL5" s="7">
        <f t="shared" si="8"/>
        <v>0</v>
      </c>
      <c r="EM5" s="7">
        <f t="shared" si="8"/>
        <v>0</v>
      </c>
      <c r="EN5" s="7">
        <f t="shared" si="8"/>
        <v>0</v>
      </c>
      <c r="EO5" s="7" cm="1">
        <f t="array" ref="EO5">SUMPRODUCT(--($B5='[3]Alum Smtg'!$B$5:$B$139),'[3]Alum Smtg'!D$5:D$139)</f>
        <v>0</v>
      </c>
      <c r="EP5" s="7" cm="1">
        <f t="array" ref="EP5">SUMPRODUCT(--($B5='[3]Alum Smtg'!$B$5:$B$139),'[3]Alum Smtg'!E$5:E$139)</f>
        <v>0</v>
      </c>
      <c r="EQ5" s="7" cm="1">
        <f t="array" ref="EQ5">SUMPRODUCT(--($B5='[3]Alum Smtg'!$B$5:$B$139),'[3]Alum Smtg'!F$5:F$139)</f>
        <v>0</v>
      </c>
      <c r="ER5" s="7" cm="1">
        <f t="array" ref="ER5">SUMPRODUCT(--($B5='[3]Alum Smtg'!$B$5:$B$139),'[3]Alum Smtg'!G$5:G$139)</f>
        <v>0</v>
      </c>
      <c r="ES5" s="7" cm="1">
        <f t="array" ref="ES5">SUMPRODUCT(--($B5='[3]Alum Smtg'!$B$5:$B$139),'[3]Alum Smtg'!H$5:H$139)</f>
        <v>0</v>
      </c>
      <c r="ET5" s="7" cm="1">
        <f t="array" ref="ET5">SUMPRODUCT(--($B5='[3]Alum Smtg'!$B$5:$B$139),'[3]Alum Smtg'!I$5:I$139)</f>
        <v>0</v>
      </c>
      <c r="EU5" s="7" cm="1">
        <f t="array" ref="EU5">SUMPRODUCT(--($B5='[3]Alum Smtg'!$B$5:$B$139),'[3]Alum Smtg'!J$5:J$139)</f>
        <v>0</v>
      </c>
      <c r="EV5" s="7" cm="1">
        <f t="array" ref="EV5">SUMPRODUCT(--($B5='[3]Alum Smtg'!$B$5:$B$139),'[3]Alum Smtg'!K$5:K$139)</f>
        <v>0</v>
      </c>
      <c r="EW5" s="7" cm="1">
        <f t="array" ref="EW5">SUMPRODUCT(--($B5='[3]Alum Smtg'!$B$5:$B$139),'[3]Alum Smtg'!L$5:L$139)</f>
        <v>0</v>
      </c>
      <c r="EX5" s="7" cm="1">
        <f t="array" ref="EX5">SUMPRODUCT(--($B5='[3]Alum Smtg'!$B$5:$B$139),'[3]Alum Smtg'!M$5:M$139)</f>
        <v>0</v>
      </c>
      <c r="EY5" s="7" cm="1">
        <f t="array" ref="EY5">SUMPRODUCT(--($B5='[3]Alum Smtg'!$B$5:$B$139),'[3]Alum Smtg'!N$5:N$139)</f>
        <v>0</v>
      </c>
      <c r="EZ5" s="7" cm="1">
        <f t="array" ref="EZ5">SUMPRODUCT(--($B5='[3]Alum Smtg'!$B$5:$B$139),'[3]Alum Smtg'!O$5:O$139)</f>
        <v>0</v>
      </c>
      <c r="FA5" s="7" cm="1">
        <f t="array" ref="FA5">SUMPRODUCT(--($B5='[3]Alum Smtg'!$B$5:$B$139),'[3]Alum Smtg'!P$5:P$139)</f>
        <v>0</v>
      </c>
      <c r="FB5" s="7" cm="1">
        <f t="array" ref="FB5">SUMPRODUCT(--($B5='[3]Alum Smtg'!$B$5:$B$139),'[3]Alum Smtg'!Q$5:Q$139)</f>
        <v>0</v>
      </c>
      <c r="FC5" s="7" cm="1">
        <f t="array" ref="FC5">SUMPRODUCT(--($B5='[3]Alum Smtg'!$B$5:$B$139),'[3]Alum Smtg'!R$5:R$139)</f>
        <v>0</v>
      </c>
      <c r="FD5" s="7" cm="1">
        <f t="array" ref="FD5">SUMPRODUCT(--($B5='[3]Alum Smtg'!$B$5:$B$139),'[3]Alum Smtg'!S$5:S$139)</f>
        <v>0</v>
      </c>
      <c r="FE5" s="7" cm="1">
        <f t="array" ref="FE5">SUMPRODUCT(--($B5='[3]Alum Smtg'!$B$5:$B$139),'[3]Alum Smtg'!T$5:T$139)</f>
        <v>0</v>
      </c>
      <c r="FF5" s="7" cm="1">
        <f t="array" ref="FF5">SUMPRODUCT(--($B5='[3]Alum Smtg'!$B$5:$B$139),'[3]Alum Smtg'!U$5:U$139)</f>
        <v>0</v>
      </c>
      <c r="FG5" s="7" cm="1">
        <f t="array" ref="FG5">SUMPRODUCT(--($B5='[3]Alum Smtg'!$B$5:$B$139),'[3]Alum Smtg'!V$5:V$139)</f>
        <v>0</v>
      </c>
      <c r="FH5" s="7" cm="1">
        <f t="array" ref="FH5">SUMPRODUCT(--($B5='[3]Alum Smtg'!$B$5:$B$139),'[3]Alum Smtg'!W$5:W$139)</f>
        <v>0</v>
      </c>
      <c r="FI5" s="7" cm="1">
        <f t="array" ref="FI5">SUMPRODUCT(--($B5='[3]Alum Smtg'!$B$5:$B$139),'[3]Alum Smtg'!X$5:X$139)</f>
        <v>0</v>
      </c>
      <c r="FJ5" s="7" cm="1">
        <f t="array" ref="FJ5">SUMPRODUCT(--($B5='[3]Alum Smtg'!$B$5:$B$139),'[3]Alum Smtg'!Y$5:Y$139)</f>
        <v>0</v>
      </c>
      <c r="FK5" s="7" cm="1">
        <f t="array" ref="FK5">SUMPRODUCT(--($B5='[3]Alum Smtg'!$B$5:$B$139),'[3]Alum Smtg'!Z$5:Z$139)</f>
        <v>0</v>
      </c>
      <c r="FL5" s="7" cm="1">
        <f t="array" ref="FL5">SUMPRODUCT(--($B5='[3]Alum Smtg'!$B$5:$B$139),'[3]Alum Smtg'!AA$5:AA$139)</f>
        <v>0</v>
      </c>
      <c r="FM5" s="7" cm="1">
        <f t="array" ref="FM5">SUMPRODUCT(--($B5='[3]Alum Smtg'!$B$5:$B$139),'[3]Alum Smtg'!AB$5:AB$139)</f>
        <v>0</v>
      </c>
      <c r="FN5" s="7" cm="1">
        <f t="array" ref="FN5">SUMPRODUCT(--($B5='[3]Alum Smtg'!$B$5:$B$139),'[3]Alum Smtg'!AC$5:AC$139)</f>
        <v>0</v>
      </c>
      <c r="FO5" s="7" cm="1">
        <f t="array" ref="FO5">SUMPRODUCT(--($B5='[3]Alum Smtg'!$B$5:$B$139),'[3]Alum Smtg'!AD$5:AD$139)</f>
        <v>0</v>
      </c>
      <c r="FP5" s="7" cm="1">
        <f t="array" ref="FP5">SUMPRODUCT(--($B5='[3]Alum Smtg'!$B$5:$B$139),'[3]Alum Smtg'!AE$5:AE$139)</f>
        <v>0</v>
      </c>
      <c r="FQ5" s="7" cm="1">
        <f t="array" ref="FQ5">SUMPRODUCT(--($B5='[3]Alum Smtg'!$B$5:$B$139),'[3]Alum Smtg'!AF$5:AF$139)</f>
        <v>0</v>
      </c>
      <c r="FU5" s="8">
        <f t="shared" si="9"/>
        <v>0</v>
      </c>
    </row>
    <row r="6" spans="1:177" x14ac:dyDescent="0.2">
      <c r="A6" s="6">
        <v>24</v>
      </c>
      <c r="B6" t="s">
        <v>9</v>
      </c>
      <c r="C6" s="1">
        <f>VLOOKUP($B6,'[4]IEA Reg #'!$B$2:$D$143,2,FALSE)</f>
        <v>9</v>
      </c>
      <c r="D6" s="1">
        <f>VLOOKUP($B6,'[4]IEA Reg #'!$B$2:$D$143,3,FALSE)</f>
        <v>22</v>
      </c>
      <c r="E6" s="7">
        <f t="shared" si="0"/>
        <v>0</v>
      </c>
      <c r="F6" s="7">
        <f t="shared" si="0"/>
        <v>0</v>
      </c>
      <c r="G6" s="7">
        <f t="shared" si="0"/>
        <v>0</v>
      </c>
      <c r="H6" s="7">
        <f t="shared" si="0"/>
        <v>0</v>
      </c>
      <c r="I6" s="7">
        <f t="shared" si="0"/>
        <v>0</v>
      </c>
      <c r="J6" s="7">
        <f t="shared" si="0"/>
        <v>0</v>
      </c>
      <c r="K6" s="7">
        <f t="shared" si="0"/>
        <v>0</v>
      </c>
      <c r="L6" s="7">
        <f t="shared" si="0"/>
        <v>0</v>
      </c>
      <c r="M6" s="7">
        <f t="shared" si="0"/>
        <v>0</v>
      </c>
      <c r="N6" s="7">
        <f t="shared" si="0"/>
        <v>0</v>
      </c>
      <c r="O6" s="7">
        <f t="shared" si="0"/>
        <v>0</v>
      </c>
      <c r="P6" s="7">
        <f t="shared" si="0"/>
        <v>0</v>
      </c>
      <c r="Q6" s="7">
        <f t="shared" si="0"/>
        <v>0</v>
      </c>
      <c r="R6" s="7">
        <f t="shared" si="0"/>
        <v>0</v>
      </c>
      <c r="S6" s="7">
        <f t="shared" si="0"/>
        <v>0</v>
      </c>
      <c r="T6" s="7">
        <f t="shared" si="0"/>
        <v>0</v>
      </c>
      <c r="U6" s="7">
        <f t="shared" si="1"/>
        <v>0</v>
      </c>
      <c r="V6" s="7">
        <f t="shared" si="1"/>
        <v>0</v>
      </c>
      <c r="W6" s="7">
        <f t="shared" si="1"/>
        <v>0</v>
      </c>
      <c r="X6" s="7">
        <f t="shared" si="1"/>
        <v>0</v>
      </c>
      <c r="Y6" s="7">
        <f t="shared" si="1"/>
        <v>0</v>
      </c>
      <c r="Z6" s="7">
        <f t="shared" si="1"/>
        <v>0</v>
      </c>
      <c r="AA6" s="7">
        <f t="shared" si="1"/>
        <v>0</v>
      </c>
      <c r="AB6" s="7">
        <f t="shared" si="1"/>
        <v>0</v>
      </c>
      <c r="AC6" s="7">
        <f t="shared" si="1"/>
        <v>0</v>
      </c>
      <c r="AD6" s="7">
        <f t="shared" si="1"/>
        <v>0</v>
      </c>
      <c r="AE6" s="7">
        <f t="shared" si="1"/>
        <v>0</v>
      </c>
      <c r="AF6" s="7">
        <f t="shared" si="1"/>
        <v>0</v>
      </c>
      <c r="AG6" s="7">
        <f t="shared" si="1"/>
        <v>0</v>
      </c>
      <c r="AH6" s="7">
        <f t="shared" si="1"/>
        <v>0</v>
      </c>
      <c r="AI6" s="7">
        <f t="shared" si="1"/>
        <v>0</v>
      </c>
      <c r="AJ6" s="7">
        <f t="shared" si="1"/>
        <v>0</v>
      </c>
      <c r="AK6" s="7">
        <f t="shared" si="2"/>
        <v>0</v>
      </c>
      <c r="AL6" s="7">
        <f t="shared" si="2"/>
        <v>0</v>
      </c>
      <c r="AM6" s="7">
        <f t="shared" si="2"/>
        <v>0</v>
      </c>
      <c r="AN6" s="7">
        <f t="shared" si="2"/>
        <v>0</v>
      </c>
      <c r="AO6" s="7">
        <f t="shared" si="2"/>
        <v>0</v>
      </c>
      <c r="AP6" s="7">
        <f t="shared" si="2"/>
        <v>0</v>
      </c>
      <c r="AQ6" s="7">
        <f t="shared" si="2"/>
        <v>0</v>
      </c>
      <c r="AR6" s="7">
        <f t="shared" si="2"/>
        <v>0</v>
      </c>
      <c r="AS6" s="7">
        <f t="shared" si="2"/>
        <v>0</v>
      </c>
      <c r="AT6" s="7">
        <f t="shared" si="2"/>
        <v>0</v>
      </c>
      <c r="AU6" s="7">
        <f t="shared" si="2"/>
        <v>0</v>
      </c>
      <c r="AV6" s="7">
        <f t="shared" si="2"/>
        <v>0</v>
      </c>
      <c r="AW6" s="7">
        <f t="shared" si="2"/>
        <v>0</v>
      </c>
      <c r="AX6" s="7">
        <f t="shared" si="2"/>
        <v>0</v>
      </c>
      <c r="AY6" s="7">
        <f t="shared" si="2"/>
        <v>0</v>
      </c>
      <c r="AZ6" s="7">
        <f t="shared" si="2"/>
        <v>0</v>
      </c>
      <c r="BA6" s="7">
        <f t="shared" si="3"/>
        <v>0</v>
      </c>
      <c r="BB6" s="7">
        <f t="shared" si="3"/>
        <v>0</v>
      </c>
      <c r="BC6" s="7">
        <f t="shared" si="3"/>
        <v>0</v>
      </c>
      <c r="BD6" s="7">
        <f t="shared" si="3"/>
        <v>0</v>
      </c>
      <c r="BE6" s="7">
        <f t="shared" si="3"/>
        <v>0</v>
      </c>
      <c r="BF6" s="7">
        <f t="shared" si="3"/>
        <v>0</v>
      </c>
      <c r="BG6" s="7">
        <f t="shared" si="3"/>
        <v>0</v>
      </c>
      <c r="BH6" s="7">
        <f t="shared" si="3"/>
        <v>0</v>
      </c>
      <c r="BI6" s="7">
        <f t="shared" si="3"/>
        <v>0</v>
      </c>
      <c r="BJ6" s="7">
        <f t="shared" si="3"/>
        <v>0</v>
      </c>
      <c r="BK6" s="7">
        <f t="shared" si="3"/>
        <v>0</v>
      </c>
      <c r="BL6" s="7">
        <f t="shared" si="3"/>
        <v>0</v>
      </c>
      <c r="BM6" s="7">
        <f t="shared" si="3"/>
        <v>0</v>
      </c>
      <c r="BN6" s="7">
        <f t="shared" si="3"/>
        <v>0</v>
      </c>
      <c r="BO6" s="7">
        <f t="shared" si="3"/>
        <v>0</v>
      </c>
      <c r="BP6" s="7">
        <f t="shared" si="3"/>
        <v>0</v>
      </c>
      <c r="BQ6" s="7">
        <f t="shared" si="4"/>
        <v>0</v>
      </c>
      <c r="BR6" s="7">
        <f t="shared" si="4"/>
        <v>0</v>
      </c>
      <c r="BS6" s="7">
        <f t="shared" si="4"/>
        <v>0</v>
      </c>
      <c r="BT6" s="7">
        <f t="shared" si="4"/>
        <v>0</v>
      </c>
      <c r="BU6" s="7">
        <f t="shared" si="4"/>
        <v>0</v>
      </c>
      <c r="BV6" s="7">
        <f t="shared" si="4"/>
        <v>0</v>
      </c>
      <c r="BW6" s="7">
        <f t="shared" si="4"/>
        <v>0</v>
      </c>
      <c r="BX6" s="7">
        <f t="shared" si="4"/>
        <v>0</v>
      </c>
      <c r="BY6" s="7">
        <f t="shared" si="4"/>
        <v>0</v>
      </c>
      <c r="BZ6" s="7">
        <f t="shared" si="4"/>
        <v>0</v>
      </c>
      <c r="CA6" s="7">
        <f t="shared" si="4"/>
        <v>0</v>
      </c>
      <c r="CB6" s="7">
        <f t="shared" si="4"/>
        <v>0</v>
      </c>
      <c r="CC6" s="7">
        <f t="shared" si="4"/>
        <v>0</v>
      </c>
      <c r="CD6" s="7">
        <f t="shared" si="4"/>
        <v>0</v>
      </c>
      <c r="CE6" s="7">
        <f t="shared" si="4"/>
        <v>0</v>
      </c>
      <c r="CF6" s="7">
        <f t="shared" si="4"/>
        <v>0</v>
      </c>
      <c r="CG6" s="7">
        <f t="shared" si="5"/>
        <v>0</v>
      </c>
      <c r="CH6" s="7">
        <f t="shared" si="5"/>
        <v>0</v>
      </c>
      <c r="CI6" s="7">
        <f t="shared" si="5"/>
        <v>0</v>
      </c>
      <c r="CJ6" s="7">
        <f t="shared" si="5"/>
        <v>0</v>
      </c>
      <c r="CK6" s="7">
        <f t="shared" si="5"/>
        <v>0</v>
      </c>
      <c r="CL6" s="7">
        <f t="shared" si="5"/>
        <v>0</v>
      </c>
      <c r="CM6" s="7">
        <f t="shared" si="5"/>
        <v>0</v>
      </c>
      <c r="CN6" s="7">
        <f t="shared" si="5"/>
        <v>0</v>
      </c>
      <c r="CO6" s="7">
        <f t="shared" si="5"/>
        <v>0</v>
      </c>
      <c r="CP6" s="7">
        <f t="shared" si="5"/>
        <v>0</v>
      </c>
      <c r="CQ6" s="7">
        <f t="shared" si="5"/>
        <v>0</v>
      </c>
      <c r="CR6" s="7">
        <f t="shared" si="5"/>
        <v>0</v>
      </c>
      <c r="CS6" s="7">
        <f t="shared" si="5"/>
        <v>0</v>
      </c>
      <c r="CT6" s="7">
        <f t="shared" si="5"/>
        <v>0</v>
      </c>
      <c r="CU6" s="7">
        <f t="shared" si="5"/>
        <v>0</v>
      </c>
      <c r="CV6" s="7">
        <f t="shared" si="5"/>
        <v>0</v>
      </c>
      <c r="CW6" s="7">
        <f t="shared" si="6"/>
        <v>0</v>
      </c>
      <c r="CX6" s="7">
        <f t="shared" si="6"/>
        <v>0</v>
      </c>
      <c r="CY6" s="7">
        <f t="shared" si="6"/>
        <v>0</v>
      </c>
      <c r="CZ6" s="7">
        <f t="shared" si="6"/>
        <v>0</v>
      </c>
      <c r="DA6" s="7">
        <f t="shared" si="6"/>
        <v>0</v>
      </c>
      <c r="DB6" s="7">
        <f t="shared" si="6"/>
        <v>0</v>
      </c>
      <c r="DC6" s="7">
        <f t="shared" si="6"/>
        <v>0</v>
      </c>
      <c r="DD6" s="7">
        <f t="shared" si="6"/>
        <v>0</v>
      </c>
      <c r="DE6" s="7">
        <f t="shared" si="6"/>
        <v>0</v>
      </c>
      <c r="DF6" s="7">
        <f t="shared" si="6"/>
        <v>0</v>
      </c>
      <c r="DG6" s="7">
        <f t="shared" si="6"/>
        <v>0</v>
      </c>
      <c r="DH6" s="7">
        <f t="shared" si="6"/>
        <v>0</v>
      </c>
      <c r="DI6" s="7">
        <f t="shared" si="6"/>
        <v>0</v>
      </c>
      <c r="DJ6" s="7">
        <f t="shared" si="6"/>
        <v>0</v>
      </c>
      <c r="DK6" s="7">
        <f t="shared" si="6"/>
        <v>0</v>
      </c>
      <c r="DL6" s="7">
        <f t="shared" si="6"/>
        <v>0</v>
      </c>
      <c r="DM6" s="7">
        <f t="shared" si="7"/>
        <v>0</v>
      </c>
      <c r="DN6" s="7">
        <f t="shared" si="7"/>
        <v>0</v>
      </c>
      <c r="DO6" s="7">
        <f t="shared" si="7"/>
        <v>0</v>
      </c>
      <c r="DP6" s="7">
        <f t="shared" si="7"/>
        <v>0</v>
      </c>
      <c r="DQ6" s="7">
        <f t="shared" si="7"/>
        <v>0</v>
      </c>
      <c r="DR6" s="7">
        <f t="shared" si="7"/>
        <v>0</v>
      </c>
      <c r="DS6" s="7">
        <f t="shared" si="7"/>
        <v>0</v>
      </c>
      <c r="DT6" s="7">
        <f t="shared" si="7"/>
        <v>0</v>
      </c>
      <c r="DU6" s="7">
        <f t="shared" si="7"/>
        <v>0</v>
      </c>
      <c r="DV6" s="7">
        <f t="shared" si="7"/>
        <v>0</v>
      </c>
      <c r="DW6" s="7">
        <f t="shared" si="7"/>
        <v>0</v>
      </c>
      <c r="DX6" s="7">
        <f t="shared" si="7"/>
        <v>0</v>
      </c>
      <c r="DY6" s="7">
        <f t="shared" si="7"/>
        <v>0</v>
      </c>
      <c r="DZ6" s="7">
        <f t="shared" si="7"/>
        <v>0</v>
      </c>
      <c r="EA6" s="7">
        <f t="shared" si="7"/>
        <v>0</v>
      </c>
      <c r="EB6" s="7">
        <f t="shared" si="7"/>
        <v>0</v>
      </c>
      <c r="EC6" s="7">
        <f t="shared" si="8"/>
        <v>0</v>
      </c>
      <c r="ED6" s="7">
        <f t="shared" si="8"/>
        <v>0</v>
      </c>
      <c r="EE6" s="7">
        <f t="shared" si="8"/>
        <v>0</v>
      </c>
      <c r="EF6" s="7">
        <f t="shared" si="8"/>
        <v>0</v>
      </c>
      <c r="EG6" s="7">
        <f t="shared" si="8"/>
        <v>0</v>
      </c>
      <c r="EH6" s="7">
        <f t="shared" si="8"/>
        <v>0</v>
      </c>
      <c r="EI6" s="7">
        <f t="shared" si="8"/>
        <v>0</v>
      </c>
      <c r="EJ6" s="7">
        <f t="shared" si="8"/>
        <v>0</v>
      </c>
      <c r="EK6" s="7">
        <f t="shared" si="8"/>
        <v>0</v>
      </c>
      <c r="EL6" s="7">
        <f t="shared" si="8"/>
        <v>0</v>
      </c>
      <c r="EM6" s="7">
        <f t="shared" si="8"/>
        <v>0</v>
      </c>
      <c r="EN6" s="7">
        <f t="shared" si="8"/>
        <v>0</v>
      </c>
      <c r="EO6" s="7" cm="1">
        <f t="array" ref="EO6">SUMPRODUCT(--($B6='[3]Alum Smtg'!$B$5:$B$139),'[3]Alum Smtg'!D$5:D$139)</f>
        <v>0</v>
      </c>
      <c r="EP6" s="7" cm="1">
        <f t="array" ref="EP6">SUMPRODUCT(--($B6='[3]Alum Smtg'!$B$5:$B$139),'[3]Alum Smtg'!E$5:E$139)</f>
        <v>0</v>
      </c>
      <c r="EQ6" s="7" cm="1">
        <f t="array" ref="EQ6">SUMPRODUCT(--($B6='[3]Alum Smtg'!$B$5:$B$139),'[3]Alum Smtg'!F$5:F$139)</f>
        <v>0</v>
      </c>
      <c r="ER6" s="7" cm="1">
        <f t="array" ref="ER6">SUMPRODUCT(--($B6='[3]Alum Smtg'!$B$5:$B$139),'[3]Alum Smtg'!G$5:G$139)</f>
        <v>0</v>
      </c>
      <c r="ES6" s="7" cm="1">
        <f t="array" ref="ES6">SUMPRODUCT(--($B6='[3]Alum Smtg'!$B$5:$B$139),'[3]Alum Smtg'!H$5:H$139)</f>
        <v>0</v>
      </c>
      <c r="ET6" s="7" cm="1">
        <f t="array" ref="ET6">SUMPRODUCT(--($B6='[3]Alum Smtg'!$B$5:$B$139),'[3]Alum Smtg'!I$5:I$139)</f>
        <v>0</v>
      </c>
      <c r="EU6" s="7" cm="1">
        <f t="array" ref="EU6">SUMPRODUCT(--($B6='[3]Alum Smtg'!$B$5:$B$139),'[3]Alum Smtg'!J$5:J$139)</f>
        <v>0</v>
      </c>
      <c r="EV6" s="7" cm="1">
        <f t="array" ref="EV6">SUMPRODUCT(--($B6='[3]Alum Smtg'!$B$5:$B$139),'[3]Alum Smtg'!K$5:K$139)</f>
        <v>0</v>
      </c>
      <c r="EW6" s="7" cm="1">
        <f t="array" ref="EW6">SUMPRODUCT(--($B6='[3]Alum Smtg'!$B$5:$B$139),'[3]Alum Smtg'!L$5:L$139)</f>
        <v>0</v>
      </c>
      <c r="EX6" s="7" cm="1">
        <f t="array" ref="EX6">SUMPRODUCT(--($B6='[3]Alum Smtg'!$B$5:$B$139),'[3]Alum Smtg'!M$5:M$139)</f>
        <v>0</v>
      </c>
      <c r="EY6" s="7" cm="1">
        <f t="array" ref="EY6">SUMPRODUCT(--($B6='[3]Alum Smtg'!$B$5:$B$139),'[3]Alum Smtg'!N$5:N$139)</f>
        <v>0</v>
      </c>
      <c r="EZ6" s="7" cm="1">
        <f t="array" ref="EZ6">SUMPRODUCT(--($B6='[3]Alum Smtg'!$B$5:$B$139),'[3]Alum Smtg'!O$5:O$139)</f>
        <v>0</v>
      </c>
      <c r="FA6" s="7" cm="1">
        <f t="array" ref="FA6">SUMPRODUCT(--($B6='[3]Alum Smtg'!$B$5:$B$139),'[3]Alum Smtg'!P$5:P$139)</f>
        <v>0</v>
      </c>
      <c r="FB6" s="7" cm="1">
        <f t="array" ref="FB6">SUMPRODUCT(--($B6='[3]Alum Smtg'!$B$5:$B$139),'[3]Alum Smtg'!Q$5:Q$139)</f>
        <v>0</v>
      </c>
      <c r="FC6" s="7" cm="1">
        <f t="array" ref="FC6">SUMPRODUCT(--($B6='[3]Alum Smtg'!$B$5:$B$139),'[3]Alum Smtg'!R$5:R$139)</f>
        <v>0</v>
      </c>
      <c r="FD6" s="7" cm="1">
        <f t="array" ref="FD6">SUMPRODUCT(--($B6='[3]Alum Smtg'!$B$5:$B$139),'[3]Alum Smtg'!S$5:S$139)</f>
        <v>0</v>
      </c>
      <c r="FE6" s="7" cm="1">
        <f t="array" ref="FE6">SUMPRODUCT(--($B6='[3]Alum Smtg'!$B$5:$B$139),'[3]Alum Smtg'!T$5:T$139)</f>
        <v>0</v>
      </c>
      <c r="FF6" s="7" cm="1">
        <f t="array" ref="FF6">SUMPRODUCT(--($B6='[3]Alum Smtg'!$B$5:$B$139),'[3]Alum Smtg'!U$5:U$139)</f>
        <v>0</v>
      </c>
      <c r="FG6" s="7" cm="1">
        <f t="array" ref="FG6">SUMPRODUCT(--($B6='[3]Alum Smtg'!$B$5:$B$139),'[3]Alum Smtg'!V$5:V$139)</f>
        <v>0</v>
      </c>
      <c r="FH6" s="7" cm="1">
        <f t="array" ref="FH6">SUMPRODUCT(--($B6='[3]Alum Smtg'!$B$5:$B$139),'[3]Alum Smtg'!W$5:W$139)</f>
        <v>0</v>
      </c>
      <c r="FI6" s="7" cm="1">
        <f t="array" ref="FI6">SUMPRODUCT(--($B6='[3]Alum Smtg'!$B$5:$B$139),'[3]Alum Smtg'!X$5:X$139)</f>
        <v>0</v>
      </c>
      <c r="FJ6" s="7" cm="1">
        <f t="array" ref="FJ6">SUMPRODUCT(--($B6='[3]Alum Smtg'!$B$5:$B$139),'[3]Alum Smtg'!Y$5:Y$139)</f>
        <v>0</v>
      </c>
      <c r="FK6" s="7" cm="1">
        <f t="array" ref="FK6">SUMPRODUCT(--($B6='[3]Alum Smtg'!$B$5:$B$139),'[3]Alum Smtg'!Z$5:Z$139)</f>
        <v>0</v>
      </c>
      <c r="FL6" s="7" cm="1">
        <f t="array" ref="FL6">SUMPRODUCT(--($B6='[3]Alum Smtg'!$B$5:$B$139),'[3]Alum Smtg'!AA$5:AA$139)</f>
        <v>0</v>
      </c>
      <c r="FM6" s="7" cm="1">
        <f t="array" ref="FM6">SUMPRODUCT(--($B6='[3]Alum Smtg'!$B$5:$B$139),'[3]Alum Smtg'!AB$5:AB$139)</f>
        <v>0</v>
      </c>
      <c r="FN6" s="7" cm="1">
        <f t="array" ref="FN6">SUMPRODUCT(--($B6='[3]Alum Smtg'!$B$5:$B$139),'[3]Alum Smtg'!AC$5:AC$139)</f>
        <v>0</v>
      </c>
      <c r="FO6" s="7" cm="1">
        <f t="array" ref="FO6">SUMPRODUCT(--($B6='[3]Alum Smtg'!$B$5:$B$139),'[3]Alum Smtg'!AD$5:AD$139)</f>
        <v>0</v>
      </c>
      <c r="FP6" s="7" cm="1">
        <f t="array" ref="FP6">SUMPRODUCT(--($B6='[3]Alum Smtg'!$B$5:$B$139),'[3]Alum Smtg'!AE$5:AE$139)</f>
        <v>0</v>
      </c>
      <c r="FQ6" s="7" cm="1">
        <f t="array" ref="FQ6">SUMPRODUCT(--($B6='[3]Alum Smtg'!$B$5:$B$139),'[3]Alum Smtg'!AF$5:AF$139)</f>
        <v>0</v>
      </c>
      <c r="FU6" s="8">
        <f t="shared" si="9"/>
        <v>0</v>
      </c>
    </row>
    <row r="7" spans="1:177" x14ac:dyDescent="0.2">
      <c r="A7" s="6">
        <v>32</v>
      </c>
      <c r="B7" t="s">
        <v>10</v>
      </c>
      <c r="C7" s="1">
        <f>VLOOKUP($B7,'[4]IEA Reg #'!$B$2:$D$143,2,FALSE)</f>
        <v>15</v>
      </c>
      <c r="D7" s="1">
        <f>VLOOKUP($B7,'[4]IEA Reg #'!$B$2:$D$143,3,FALSE)</f>
        <v>38</v>
      </c>
      <c r="E7" s="7">
        <f t="shared" si="0"/>
        <v>0</v>
      </c>
      <c r="F7" s="7">
        <f t="shared" si="0"/>
        <v>0</v>
      </c>
      <c r="G7" s="7">
        <f t="shared" si="0"/>
        <v>0</v>
      </c>
      <c r="H7" s="7">
        <f t="shared" si="0"/>
        <v>0</v>
      </c>
      <c r="I7" s="7">
        <f t="shared" si="0"/>
        <v>0</v>
      </c>
      <c r="J7" s="7">
        <f t="shared" si="0"/>
        <v>0</v>
      </c>
      <c r="K7" s="7">
        <f t="shared" si="0"/>
        <v>0</v>
      </c>
      <c r="L7" s="7">
        <f t="shared" si="0"/>
        <v>0</v>
      </c>
      <c r="M7" s="7">
        <f t="shared" si="0"/>
        <v>0</v>
      </c>
      <c r="N7" s="7">
        <f t="shared" si="0"/>
        <v>0</v>
      </c>
      <c r="O7" s="7">
        <f t="shared" si="0"/>
        <v>0</v>
      </c>
      <c r="P7" s="7">
        <f t="shared" si="0"/>
        <v>0</v>
      </c>
      <c r="Q7" s="7">
        <f t="shared" si="0"/>
        <v>0</v>
      </c>
      <c r="R7" s="7">
        <f t="shared" si="0"/>
        <v>0</v>
      </c>
      <c r="S7" s="7">
        <f t="shared" si="0"/>
        <v>0</v>
      </c>
      <c r="T7" s="7">
        <f t="shared" si="0"/>
        <v>0</v>
      </c>
      <c r="U7" s="7">
        <f t="shared" si="1"/>
        <v>0</v>
      </c>
      <c r="V7" s="7">
        <f t="shared" si="1"/>
        <v>0</v>
      </c>
      <c r="W7" s="7">
        <f t="shared" si="1"/>
        <v>0</v>
      </c>
      <c r="X7" s="7">
        <f t="shared" si="1"/>
        <v>0</v>
      </c>
      <c r="Y7" s="7">
        <f t="shared" si="1"/>
        <v>0</v>
      </c>
      <c r="Z7" s="7">
        <f t="shared" si="1"/>
        <v>0</v>
      </c>
      <c r="AA7" s="7">
        <f t="shared" si="1"/>
        <v>0</v>
      </c>
      <c r="AB7" s="7">
        <f t="shared" si="1"/>
        <v>0</v>
      </c>
      <c r="AC7" s="7">
        <f t="shared" si="1"/>
        <v>0</v>
      </c>
      <c r="AD7" s="7">
        <f t="shared" si="1"/>
        <v>0</v>
      </c>
      <c r="AE7" s="7">
        <f t="shared" si="1"/>
        <v>0</v>
      </c>
      <c r="AF7" s="7">
        <f t="shared" si="1"/>
        <v>0</v>
      </c>
      <c r="AG7" s="7">
        <f t="shared" si="1"/>
        <v>0</v>
      </c>
      <c r="AH7" s="7">
        <f t="shared" si="1"/>
        <v>0</v>
      </c>
      <c r="AI7" s="7">
        <f t="shared" si="1"/>
        <v>0</v>
      </c>
      <c r="AJ7" s="7">
        <f t="shared" si="1"/>
        <v>0</v>
      </c>
      <c r="AK7" s="7">
        <f t="shared" si="2"/>
        <v>0</v>
      </c>
      <c r="AL7" s="7">
        <f t="shared" si="2"/>
        <v>0</v>
      </c>
      <c r="AM7" s="7">
        <f t="shared" si="2"/>
        <v>0</v>
      </c>
      <c r="AN7" s="7">
        <f t="shared" si="2"/>
        <v>0</v>
      </c>
      <c r="AO7" s="7">
        <f t="shared" si="2"/>
        <v>0</v>
      </c>
      <c r="AP7" s="7">
        <f t="shared" si="2"/>
        <v>0</v>
      </c>
      <c r="AQ7" s="7">
        <f t="shared" si="2"/>
        <v>0</v>
      </c>
      <c r="AR7" s="7">
        <f t="shared" si="2"/>
        <v>0</v>
      </c>
      <c r="AS7" s="7">
        <f t="shared" si="2"/>
        <v>0</v>
      </c>
      <c r="AT7" s="7">
        <f t="shared" si="2"/>
        <v>0</v>
      </c>
      <c r="AU7" s="7">
        <f t="shared" si="2"/>
        <v>0</v>
      </c>
      <c r="AV7" s="7">
        <f t="shared" si="2"/>
        <v>0</v>
      </c>
      <c r="AW7" s="7">
        <f t="shared" si="2"/>
        <v>0</v>
      </c>
      <c r="AX7" s="7">
        <f t="shared" si="2"/>
        <v>0</v>
      </c>
      <c r="AY7" s="7">
        <f t="shared" si="2"/>
        <v>0</v>
      </c>
      <c r="AZ7" s="7">
        <f t="shared" si="2"/>
        <v>0</v>
      </c>
      <c r="BA7" s="7">
        <f t="shared" si="3"/>
        <v>0</v>
      </c>
      <c r="BB7" s="7">
        <f t="shared" si="3"/>
        <v>0</v>
      </c>
      <c r="BC7" s="7">
        <f t="shared" si="3"/>
        <v>0</v>
      </c>
      <c r="BD7" s="7">
        <f t="shared" si="3"/>
        <v>0</v>
      </c>
      <c r="BE7" s="7">
        <f t="shared" si="3"/>
        <v>0</v>
      </c>
      <c r="BF7" s="7">
        <f t="shared" si="3"/>
        <v>0</v>
      </c>
      <c r="BG7" s="7">
        <f t="shared" si="3"/>
        <v>0</v>
      </c>
      <c r="BH7" s="7">
        <f t="shared" si="3"/>
        <v>0</v>
      </c>
      <c r="BI7" s="7">
        <f t="shared" si="3"/>
        <v>0</v>
      </c>
      <c r="BJ7" s="7">
        <f t="shared" si="3"/>
        <v>0</v>
      </c>
      <c r="BK7" s="7">
        <f t="shared" si="3"/>
        <v>0</v>
      </c>
      <c r="BL7" s="7">
        <f t="shared" si="3"/>
        <v>0</v>
      </c>
      <c r="BM7" s="7">
        <f t="shared" si="3"/>
        <v>0</v>
      </c>
      <c r="BN7" s="7">
        <f t="shared" si="3"/>
        <v>0</v>
      </c>
      <c r="BO7" s="7">
        <f t="shared" si="3"/>
        <v>0</v>
      </c>
      <c r="BP7" s="7">
        <f t="shared" si="3"/>
        <v>0</v>
      </c>
      <c r="BQ7" s="7">
        <f t="shared" si="4"/>
        <v>0</v>
      </c>
      <c r="BR7" s="7">
        <f t="shared" si="4"/>
        <v>0</v>
      </c>
      <c r="BS7" s="7">
        <f t="shared" si="4"/>
        <v>0</v>
      </c>
      <c r="BT7" s="7">
        <f t="shared" si="4"/>
        <v>0</v>
      </c>
      <c r="BU7" s="7">
        <f t="shared" si="4"/>
        <v>0</v>
      </c>
      <c r="BV7" s="7">
        <f t="shared" si="4"/>
        <v>0</v>
      </c>
      <c r="BW7" s="7">
        <f t="shared" si="4"/>
        <v>0</v>
      </c>
      <c r="BX7" s="7">
        <f t="shared" si="4"/>
        <v>0</v>
      </c>
      <c r="BY7" s="7">
        <f t="shared" si="4"/>
        <v>0</v>
      </c>
      <c r="BZ7" s="7">
        <f t="shared" si="4"/>
        <v>0</v>
      </c>
      <c r="CA7" s="7">
        <f t="shared" si="4"/>
        <v>0</v>
      </c>
      <c r="CB7" s="7">
        <f t="shared" si="4"/>
        <v>0</v>
      </c>
      <c r="CC7" s="7">
        <f t="shared" si="4"/>
        <v>0</v>
      </c>
      <c r="CD7" s="7">
        <f t="shared" si="4"/>
        <v>0</v>
      </c>
      <c r="CE7" s="7">
        <f t="shared" si="4"/>
        <v>0</v>
      </c>
      <c r="CF7" s="7">
        <f t="shared" si="4"/>
        <v>0</v>
      </c>
      <c r="CG7" s="7">
        <f t="shared" si="5"/>
        <v>0</v>
      </c>
      <c r="CH7" s="7">
        <f t="shared" si="5"/>
        <v>0</v>
      </c>
      <c r="CI7" s="7">
        <f t="shared" si="5"/>
        <v>0</v>
      </c>
      <c r="CJ7" s="7">
        <f t="shared" si="5"/>
        <v>0</v>
      </c>
      <c r="CK7" s="7">
        <f t="shared" si="5"/>
        <v>0</v>
      </c>
      <c r="CL7" s="7">
        <f t="shared" si="5"/>
        <v>0</v>
      </c>
      <c r="CM7" s="7">
        <f t="shared" si="5"/>
        <v>0</v>
      </c>
      <c r="CN7" s="7">
        <f t="shared" si="5"/>
        <v>0</v>
      </c>
      <c r="CO7" s="7">
        <f t="shared" si="5"/>
        <v>0</v>
      </c>
      <c r="CP7" s="7">
        <f t="shared" si="5"/>
        <v>0</v>
      </c>
      <c r="CQ7" s="7">
        <f t="shared" si="5"/>
        <v>0</v>
      </c>
      <c r="CR7" s="7">
        <f t="shared" si="5"/>
        <v>0</v>
      </c>
      <c r="CS7" s="7">
        <f t="shared" si="5"/>
        <v>0</v>
      </c>
      <c r="CT7" s="7">
        <f t="shared" si="5"/>
        <v>0</v>
      </c>
      <c r="CU7" s="7">
        <f t="shared" si="5"/>
        <v>0</v>
      </c>
      <c r="CV7" s="7">
        <f t="shared" si="5"/>
        <v>0</v>
      </c>
      <c r="CW7" s="7">
        <f t="shared" si="6"/>
        <v>0</v>
      </c>
      <c r="CX7" s="7">
        <f t="shared" si="6"/>
        <v>0</v>
      </c>
      <c r="CY7" s="7">
        <f t="shared" si="6"/>
        <v>0</v>
      </c>
      <c r="CZ7" s="7">
        <f t="shared" si="6"/>
        <v>0</v>
      </c>
      <c r="DA7" s="7">
        <f t="shared" si="6"/>
        <v>0</v>
      </c>
      <c r="DB7" s="7">
        <f t="shared" si="6"/>
        <v>0</v>
      </c>
      <c r="DC7" s="7">
        <f t="shared" si="6"/>
        <v>0</v>
      </c>
      <c r="DD7" s="7">
        <f t="shared" si="6"/>
        <v>0</v>
      </c>
      <c r="DE7" s="7">
        <f t="shared" si="6"/>
        <v>0</v>
      </c>
      <c r="DF7" s="7">
        <f t="shared" si="6"/>
        <v>0</v>
      </c>
      <c r="DG7" s="7">
        <f t="shared" si="6"/>
        <v>0</v>
      </c>
      <c r="DH7" s="7">
        <f t="shared" si="6"/>
        <v>0</v>
      </c>
      <c r="DI7" s="7">
        <f t="shared" si="6"/>
        <v>0</v>
      </c>
      <c r="DJ7" s="7">
        <f t="shared" si="6"/>
        <v>0</v>
      </c>
      <c r="DK7" s="7">
        <f t="shared" si="6"/>
        <v>0</v>
      </c>
      <c r="DL7" s="7">
        <f t="shared" si="6"/>
        <v>0</v>
      </c>
      <c r="DM7" s="7">
        <f t="shared" si="7"/>
        <v>0</v>
      </c>
      <c r="DN7" s="7">
        <f t="shared" si="7"/>
        <v>0</v>
      </c>
      <c r="DO7" s="7">
        <f t="shared" si="7"/>
        <v>0</v>
      </c>
      <c r="DP7" s="7">
        <f t="shared" si="7"/>
        <v>0</v>
      </c>
      <c r="DQ7" s="7">
        <f t="shared" si="7"/>
        <v>0</v>
      </c>
      <c r="DR7" s="7">
        <f t="shared" si="7"/>
        <v>0</v>
      </c>
      <c r="DS7" s="7">
        <f t="shared" si="7"/>
        <v>0</v>
      </c>
      <c r="DT7" s="7">
        <f t="shared" si="7"/>
        <v>0</v>
      </c>
      <c r="DU7" s="7">
        <f t="shared" si="7"/>
        <v>0</v>
      </c>
      <c r="DV7" s="7">
        <f t="shared" si="7"/>
        <v>0</v>
      </c>
      <c r="DW7" s="7">
        <f t="shared" si="7"/>
        <v>0</v>
      </c>
      <c r="DX7" s="7">
        <f t="shared" si="7"/>
        <v>0</v>
      </c>
      <c r="DY7" s="7">
        <f t="shared" si="7"/>
        <v>0</v>
      </c>
      <c r="DZ7" s="7">
        <f t="shared" si="7"/>
        <v>0</v>
      </c>
      <c r="EA7" s="7">
        <f t="shared" si="7"/>
        <v>0</v>
      </c>
      <c r="EB7" s="7">
        <f t="shared" si="7"/>
        <v>0</v>
      </c>
      <c r="EC7" s="7">
        <f t="shared" si="8"/>
        <v>0</v>
      </c>
      <c r="ED7" s="7">
        <f t="shared" si="8"/>
        <v>0</v>
      </c>
      <c r="EE7" s="7">
        <f t="shared" si="8"/>
        <v>0</v>
      </c>
      <c r="EF7" s="7">
        <f t="shared" si="8"/>
        <v>0</v>
      </c>
      <c r="EG7" s="7">
        <f t="shared" si="8"/>
        <v>0</v>
      </c>
      <c r="EH7" s="7">
        <f t="shared" si="8"/>
        <v>0</v>
      </c>
      <c r="EI7" s="7">
        <f t="shared" si="8"/>
        <v>0</v>
      </c>
      <c r="EJ7" s="7">
        <f t="shared" si="8"/>
        <v>0</v>
      </c>
      <c r="EK7" s="7">
        <f t="shared" si="8"/>
        <v>33.200000000000003</v>
      </c>
      <c r="EL7" s="7">
        <f t="shared" si="8"/>
        <v>66.400000000000006</v>
      </c>
      <c r="EM7" s="7">
        <f t="shared" si="8"/>
        <v>99.600000000000009</v>
      </c>
      <c r="EN7" s="7">
        <f t="shared" si="8"/>
        <v>132.80000000000001</v>
      </c>
      <c r="EO7" s="7" cm="1">
        <f t="array" ref="EO7">SUMPRODUCT(--($B7='[3]Alum Smtg'!$B$5:$B$139),'[3]Alum Smtg'!D$5:D$139)</f>
        <v>166</v>
      </c>
      <c r="EP7" s="7" cm="1">
        <f t="array" ref="EP7">SUMPRODUCT(--($B7='[3]Alum Smtg'!$B$5:$B$139),'[3]Alum Smtg'!E$5:E$139)</f>
        <v>165</v>
      </c>
      <c r="EQ7" s="7" cm="1">
        <f t="array" ref="EQ7">SUMPRODUCT(--($B7='[3]Alum Smtg'!$B$5:$B$139),'[3]Alum Smtg'!F$5:F$139)</f>
        <v>165</v>
      </c>
      <c r="ER7" s="7" cm="1">
        <f t="array" ref="ER7">SUMPRODUCT(--($B7='[3]Alum Smtg'!$B$5:$B$139),'[3]Alum Smtg'!G$5:G$139)</f>
        <v>165</v>
      </c>
      <c r="ES7" s="7" cm="1">
        <f t="array" ref="ES7">SUMPRODUCT(--($B7='[3]Alum Smtg'!$B$5:$B$139),'[3]Alum Smtg'!H$5:H$139)</f>
        <v>175</v>
      </c>
      <c r="ET7" s="7" cm="1">
        <f t="array" ref="ET7">SUMPRODUCT(--($B7='[3]Alum Smtg'!$B$5:$B$139),'[3]Alum Smtg'!I$5:I$139)</f>
        <v>186</v>
      </c>
      <c r="EU7" s="7" cm="1">
        <f t="array" ref="EU7">SUMPRODUCT(--($B7='[3]Alum Smtg'!$B$5:$B$139),'[3]Alum Smtg'!J$5:J$139)</f>
        <v>186</v>
      </c>
      <c r="EV7" s="7" cm="1">
        <f t="array" ref="EV7">SUMPRODUCT(--($B7='[3]Alum Smtg'!$B$5:$B$139),'[3]Alum Smtg'!K$5:K$139)</f>
        <v>185</v>
      </c>
      <c r="EW7" s="7" cm="1">
        <f t="array" ref="EW7">SUMPRODUCT(--($B7='[3]Alum Smtg'!$B$5:$B$139),'[3]Alum Smtg'!L$5:L$139)</f>
        <v>187</v>
      </c>
      <c r="EX7" s="7" cm="1">
        <f t="array" ref="EX7">SUMPRODUCT(--($B7='[3]Alum Smtg'!$B$5:$B$139),'[3]Alum Smtg'!M$5:M$139)</f>
        <v>206</v>
      </c>
      <c r="EY7" s="7" cm="1">
        <f t="array" ref="EY7">SUMPRODUCT(--($B7='[3]Alum Smtg'!$B$5:$B$139),'[3]Alum Smtg'!N$5:N$139)</f>
        <v>262</v>
      </c>
      <c r="EZ7" s="7" cm="1">
        <f t="array" ref="EZ7">SUMPRODUCT(--($B7='[3]Alum Smtg'!$B$5:$B$139),'[3]Alum Smtg'!O$5:O$139)</f>
        <v>245</v>
      </c>
      <c r="FA7" s="7" cm="1">
        <f t="array" ref="FA7">SUMPRODUCT(--($B7='[3]Alum Smtg'!$B$5:$B$139),'[3]Alum Smtg'!P$5:P$139)</f>
        <v>268.80500000000001</v>
      </c>
      <c r="FB7" s="7" cm="1">
        <f t="array" ref="FB7">SUMPRODUCT(--($B7='[3]Alum Smtg'!$B$5:$B$139),'[3]Alum Smtg'!Q$5:Q$139)</f>
        <v>272.36900000000003</v>
      </c>
      <c r="FC7" s="7" cm="1">
        <f t="array" ref="FC7">SUMPRODUCT(--($B7='[3]Alum Smtg'!$B$5:$B$139),'[3]Alum Smtg'!R$5:R$139)</f>
        <v>272.048</v>
      </c>
      <c r="FD7" s="7" cm="1">
        <f t="array" ref="FD7">SUMPRODUCT(--($B7='[3]Alum Smtg'!$B$5:$B$139),'[3]Alum Smtg'!S$5:S$139)</f>
        <v>271.714</v>
      </c>
      <c r="FE7" s="7" cm="1">
        <f t="array" ref="FE7">SUMPRODUCT(--($B7='[3]Alum Smtg'!$B$5:$B$139),'[3]Alum Smtg'!T$5:T$139)</f>
        <v>272.94200000000001</v>
      </c>
      <c r="FF7" s="7" cm="1">
        <f t="array" ref="FF7">SUMPRODUCT(--($B7='[3]Alum Smtg'!$B$5:$B$139),'[3]Alum Smtg'!U$5:U$139)</f>
        <v>270.7</v>
      </c>
      <c r="FG7" s="7" cm="1">
        <f t="array" ref="FG7">SUMPRODUCT(--($B7='[3]Alum Smtg'!$B$5:$B$139),'[3]Alum Smtg'!V$5:V$139)</f>
        <v>393.9</v>
      </c>
      <c r="FH7" s="7" cm="1">
        <f t="array" ref="FH7">SUMPRODUCT(--($B7='[3]Alum Smtg'!$B$5:$B$139),'[3]Alum Smtg'!W$5:W$139)</f>
        <v>412.59399999999999</v>
      </c>
      <c r="FI7" s="7" cm="1">
        <f t="array" ref="FI7">SUMPRODUCT(--($B7='[3]Alum Smtg'!$B$5:$B$139),'[3]Alum Smtg'!X$5:X$139)</f>
        <v>417.08800000000002</v>
      </c>
      <c r="FJ7" s="7" cm="1">
        <f t="array" ref="FJ7">SUMPRODUCT(--($B7='[3]Alum Smtg'!$B$5:$B$139),'[3]Alum Smtg'!Y$5:Y$139)</f>
        <v>416.17700000000002</v>
      </c>
      <c r="FK7" s="7" cm="1">
        <f t="array" ref="FK7">SUMPRODUCT(--($B7='[3]Alum Smtg'!$B$5:$B$139),'[3]Alum Smtg'!Z$5:Z$139)</f>
        <v>413.39499999999998</v>
      </c>
      <c r="FL7" s="7" cm="1">
        <f t="array" ref="FL7">SUMPRODUCT(--($B7='[3]Alum Smtg'!$B$5:$B$139),'[3]Alum Smtg'!AA$5:AA$139)</f>
        <v>440.17599999999999</v>
      </c>
      <c r="FM7" s="7" cm="1">
        <f t="array" ref="FM7">SUMPRODUCT(--($B7='[3]Alum Smtg'!$B$5:$B$139),'[3]Alum Smtg'!AB$5:AB$139)</f>
        <v>442</v>
      </c>
      <c r="FN7" s="7" cm="1">
        <f t="array" ref="FN7">SUMPRODUCT(--($B7='[3]Alum Smtg'!$B$5:$B$139),'[3]Alum Smtg'!AC$5:AC$139)</f>
        <v>433</v>
      </c>
      <c r="FO7" s="7" cm="1">
        <f t="array" ref="FO7">SUMPRODUCT(--($B7='[3]Alum Smtg'!$B$5:$B$139),'[3]Alum Smtg'!AD$5:AD$139)</f>
        <v>412</v>
      </c>
      <c r="FP7" s="7" cm="1">
        <f t="array" ref="FP7">SUMPRODUCT(--($B7='[3]Alum Smtg'!$B$5:$B$139),'[3]Alum Smtg'!AE$5:AE$139)</f>
        <v>403</v>
      </c>
      <c r="FQ7" s="7" cm="1">
        <f t="array" ref="FQ7">SUMPRODUCT(--($B7='[3]Alum Smtg'!$B$5:$B$139),'[3]Alum Smtg'!AF$5:AF$139)</f>
        <v>419</v>
      </c>
      <c r="FU7" s="8">
        <f t="shared" si="9"/>
        <v>1</v>
      </c>
    </row>
    <row r="8" spans="1:177" x14ac:dyDescent="0.2">
      <c r="A8" s="6">
        <v>51</v>
      </c>
      <c r="B8" t="s">
        <v>11</v>
      </c>
      <c r="C8" s="1">
        <f>VLOOKUP($B8,'[4]IEA Reg #'!$B$2:$D$143,2,FALSE)</f>
        <v>6</v>
      </c>
      <c r="D8" s="1">
        <f>VLOOKUP($B8,'[4]IEA Reg #'!$B$2:$D$143,3,FALSE)</f>
        <v>15</v>
      </c>
      <c r="E8" s="7">
        <f t="shared" si="0"/>
        <v>0</v>
      </c>
      <c r="F8" s="7">
        <f t="shared" si="0"/>
        <v>0</v>
      </c>
      <c r="G8" s="7">
        <f t="shared" si="0"/>
        <v>0</v>
      </c>
      <c r="H8" s="7">
        <f t="shared" si="0"/>
        <v>0</v>
      </c>
      <c r="I8" s="7">
        <f t="shared" si="0"/>
        <v>0</v>
      </c>
      <c r="J8" s="7">
        <f t="shared" si="0"/>
        <v>0</v>
      </c>
      <c r="K8" s="7">
        <f t="shared" si="0"/>
        <v>0</v>
      </c>
      <c r="L8" s="7">
        <f t="shared" si="0"/>
        <v>0</v>
      </c>
      <c r="M8" s="7">
        <f t="shared" si="0"/>
        <v>0</v>
      </c>
      <c r="N8" s="7">
        <f t="shared" si="0"/>
        <v>0</v>
      </c>
      <c r="O8" s="7">
        <f t="shared" si="0"/>
        <v>0</v>
      </c>
      <c r="P8" s="7">
        <f t="shared" si="0"/>
        <v>0</v>
      </c>
      <c r="Q8" s="7">
        <f t="shared" si="0"/>
        <v>0</v>
      </c>
      <c r="R8" s="7">
        <f t="shared" si="0"/>
        <v>0</v>
      </c>
      <c r="S8" s="7">
        <f t="shared" si="0"/>
        <v>0</v>
      </c>
      <c r="T8" s="7">
        <f t="shared" si="0"/>
        <v>0</v>
      </c>
      <c r="U8" s="7">
        <f t="shared" si="1"/>
        <v>0</v>
      </c>
      <c r="V8" s="7">
        <f t="shared" si="1"/>
        <v>0</v>
      </c>
      <c r="W8" s="7">
        <f t="shared" si="1"/>
        <v>0</v>
      </c>
      <c r="X8" s="7">
        <f t="shared" si="1"/>
        <v>0</v>
      </c>
      <c r="Y8" s="7">
        <f t="shared" si="1"/>
        <v>0</v>
      </c>
      <c r="Z8" s="7">
        <f t="shared" si="1"/>
        <v>0</v>
      </c>
      <c r="AA8" s="7">
        <f t="shared" si="1"/>
        <v>0</v>
      </c>
      <c r="AB8" s="7">
        <f t="shared" si="1"/>
        <v>0</v>
      </c>
      <c r="AC8" s="7">
        <f t="shared" si="1"/>
        <v>0</v>
      </c>
      <c r="AD8" s="7">
        <f t="shared" si="1"/>
        <v>0</v>
      </c>
      <c r="AE8" s="7">
        <f t="shared" si="1"/>
        <v>0</v>
      </c>
      <c r="AF8" s="7">
        <f t="shared" si="1"/>
        <v>0</v>
      </c>
      <c r="AG8" s="7">
        <f t="shared" si="1"/>
        <v>0</v>
      </c>
      <c r="AH8" s="7">
        <f t="shared" si="1"/>
        <v>0</v>
      </c>
      <c r="AI8" s="7">
        <f t="shared" si="1"/>
        <v>0</v>
      </c>
      <c r="AJ8" s="7">
        <f t="shared" si="1"/>
        <v>0</v>
      </c>
      <c r="AK8" s="7">
        <f t="shared" si="2"/>
        <v>0</v>
      </c>
      <c r="AL8" s="7">
        <f t="shared" si="2"/>
        <v>0</v>
      </c>
      <c r="AM8" s="7">
        <f t="shared" si="2"/>
        <v>0</v>
      </c>
      <c r="AN8" s="7">
        <f t="shared" si="2"/>
        <v>0</v>
      </c>
      <c r="AO8" s="7">
        <f t="shared" si="2"/>
        <v>0</v>
      </c>
      <c r="AP8" s="7">
        <f t="shared" si="2"/>
        <v>0</v>
      </c>
      <c r="AQ8" s="7">
        <f t="shared" si="2"/>
        <v>0</v>
      </c>
      <c r="AR8" s="7">
        <f t="shared" si="2"/>
        <v>0</v>
      </c>
      <c r="AS8" s="7">
        <f t="shared" si="2"/>
        <v>0</v>
      </c>
      <c r="AT8" s="7">
        <f t="shared" si="2"/>
        <v>0</v>
      </c>
      <c r="AU8" s="7">
        <f t="shared" si="2"/>
        <v>0</v>
      </c>
      <c r="AV8" s="7">
        <f t="shared" si="2"/>
        <v>0</v>
      </c>
      <c r="AW8" s="7">
        <f t="shared" si="2"/>
        <v>0</v>
      </c>
      <c r="AX8" s="7">
        <f t="shared" si="2"/>
        <v>0</v>
      </c>
      <c r="AY8" s="7">
        <f t="shared" si="2"/>
        <v>0</v>
      </c>
      <c r="AZ8" s="7">
        <f t="shared" si="2"/>
        <v>0</v>
      </c>
      <c r="BA8" s="7">
        <f t="shared" si="3"/>
        <v>0</v>
      </c>
      <c r="BB8" s="7">
        <f t="shared" si="3"/>
        <v>0</v>
      </c>
      <c r="BC8" s="7">
        <f t="shared" si="3"/>
        <v>0</v>
      </c>
      <c r="BD8" s="7">
        <f t="shared" si="3"/>
        <v>0</v>
      </c>
      <c r="BE8" s="7">
        <f t="shared" si="3"/>
        <v>0</v>
      </c>
      <c r="BF8" s="7">
        <f t="shared" si="3"/>
        <v>0</v>
      </c>
      <c r="BG8" s="7">
        <f t="shared" si="3"/>
        <v>0</v>
      </c>
      <c r="BH8" s="7">
        <f t="shared" si="3"/>
        <v>0</v>
      </c>
      <c r="BI8" s="7">
        <f t="shared" si="3"/>
        <v>0</v>
      </c>
      <c r="BJ8" s="7">
        <f t="shared" si="3"/>
        <v>0</v>
      </c>
      <c r="BK8" s="7">
        <f t="shared" si="3"/>
        <v>0</v>
      </c>
      <c r="BL8" s="7">
        <f t="shared" si="3"/>
        <v>0</v>
      </c>
      <c r="BM8" s="7">
        <f t="shared" si="3"/>
        <v>0</v>
      </c>
      <c r="BN8" s="7">
        <f t="shared" si="3"/>
        <v>0</v>
      </c>
      <c r="BO8" s="7">
        <f t="shared" si="3"/>
        <v>0</v>
      </c>
      <c r="BP8" s="7">
        <f t="shared" si="3"/>
        <v>0</v>
      </c>
      <c r="BQ8" s="7">
        <f t="shared" si="4"/>
        <v>0</v>
      </c>
      <c r="BR8" s="7">
        <f t="shared" si="4"/>
        <v>0</v>
      </c>
      <c r="BS8" s="7">
        <f t="shared" si="4"/>
        <v>0</v>
      </c>
      <c r="BT8" s="7">
        <f t="shared" si="4"/>
        <v>0</v>
      </c>
      <c r="BU8" s="7">
        <f t="shared" si="4"/>
        <v>0</v>
      </c>
      <c r="BV8" s="7">
        <f t="shared" si="4"/>
        <v>0</v>
      </c>
      <c r="BW8" s="7">
        <f t="shared" si="4"/>
        <v>0</v>
      </c>
      <c r="BX8" s="7">
        <f t="shared" si="4"/>
        <v>0</v>
      </c>
      <c r="BY8" s="7">
        <f t="shared" si="4"/>
        <v>0</v>
      </c>
      <c r="BZ8" s="7">
        <f t="shared" si="4"/>
        <v>0</v>
      </c>
      <c r="CA8" s="7">
        <f t="shared" si="4"/>
        <v>0</v>
      </c>
      <c r="CB8" s="7">
        <f t="shared" si="4"/>
        <v>0</v>
      </c>
      <c r="CC8" s="7">
        <f t="shared" si="4"/>
        <v>0</v>
      </c>
      <c r="CD8" s="7">
        <f t="shared" si="4"/>
        <v>0</v>
      </c>
      <c r="CE8" s="7">
        <f t="shared" si="4"/>
        <v>0</v>
      </c>
      <c r="CF8" s="7">
        <f t="shared" si="4"/>
        <v>0</v>
      </c>
      <c r="CG8" s="7">
        <f t="shared" si="5"/>
        <v>0</v>
      </c>
      <c r="CH8" s="7">
        <f t="shared" si="5"/>
        <v>0</v>
      </c>
      <c r="CI8" s="7">
        <f t="shared" si="5"/>
        <v>0</v>
      </c>
      <c r="CJ8" s="7">
        <f t="shared" si="5"/>
        <v>0</v>
      </c>
      <c r="CK8" s="7">
        <f t="shared" si="5"/>
        <v>0</v>
      </c>
      <c r="CL8" s="7">
        <f t="shared" si="5"/>
        <v>0</v>
      </c>
      <c r="CM8" s="7">
        <f t="shared" si="5"/>
        <v>0</v>
      </c>
      <c r="CN8" s="7">
        <f t="shared" si="5"/>
        <v>0</v>
      </c>
      <c r="CO8" s="7">
        <f t="shared" si="5"/>
        <v>0</v>
      </c>
      <c r="CP8" s="7">
        <f t="shared" si="5"/>
        <v>0</v>
      </c>
      <c r="CQ8" s="7">
        <f t="shared" si="5"/>
        <v>0</v>
      </c>
      <c r="CR8" s="7">
        <f t="shared" si="5"/>
        <v>0</v>
      </c>
      <c r="CS8" s="7">
        <f t="shared" si="5"/>
        <v>0</v>
      </c>
      <c r="CT8" s="7">
        <f t="shared" si="5"/>
        <v>0</v>
      </c>
      <c r="CU8" s="7">
        <f t="shared" si="5"/>
        <v>0</v>
      </c>
      <c r="CV8" s="7">
        <f t="shared" si="5"/>
        <v>0</v>
      </c>
      <c r="CW8" s="7">
        <f t="shared" si="6"/>
        <v>0</v>
      </c>
      <c r="CX8" s="7">
        <f t="shared" si="6"/>
        <v>0</v>
      </c>
      <c r="CY8" s="7">
        <f t="shared" si="6"/>
        <v>0</v>
      </c>
      <c r="CZ8" s="7">
        <f t="shared" si="6"/>
        <v>0</v>
      </c>
      <c r="DA8" s="7">
        <f t="shared" si="6"/>
        <v>0</v>
      </c>
      <c r="DB8" s="7">
        <f t="shared" si="6"/>
        <v>0</v>
      </c>
      <c r="DC8" s="7">
        <f t="shared" si="6"/>
        <v>0</v>
      </c>
      <c r="DD8" s="7">
        <f t="shared" si="6"/>
        <v>0</v>
      </c>
      <c r="DE8" s="7">
        <f t="shared" si="6"/>
        <v>0</v>
      </c>
      <c r="DF8" s="7">
        <f t="shared" si="6"/>
        <v>0</v>
      </c>
      <c r="DG8" s="7">
        <f t="shared" si="6"/>
        <v>0</v>
      </c>
      <c r="DH8" s="7">
        <f t="shared" si="6"/>
        <v>0</v>
      </c>
      <c r="DI8" s="7">
        <f t="shared" si="6"/>
        <v>0</v>
      </c>
      <c r="DJ8" s="7">
        <f t="shared" si="6"/>
        <v>0</v>
      </c>
      <c r="DK8" s="7">
        <f t="shared" si="6"/>
        <v>0</v>
      </c>
      <c r="DL8" s="7">
        <f t="shared" si="6"/>
        <v>0</v>
      </c>
      <c r="DM8" s="7">
        <f t="shared" si="7"/>
        <v>0</v>
      </c>
      <c r="DN8" s="7">
        <f t="shared" si="7"/>
        <v>0</v>
      </c>
      <c r="DO8" s="7">
        <f t="shared" si="7"/>
        <v>0</v>
      </c>
      <c r="DP8" s="7">
        <f t="shared" si="7"/>
        <v>0</v>
      </c>
      <c r="DQ8" s="7">
        <f t="shared" si="7"/>
        <v>0</v>
      </c>
      <c r="DR8" s="7">
        <f t="shared" si="7"/>
        <v>0</v>
      </c>
      <c r="DS8" s="7">
        <f t="shared" si="7"/>
        <v>0</v>
      </c>
      <c r="DT8" s="7">
        <f t="shared" si="7"/>
        <v>0</v>
      </c>
      <c r="DU8" s="7">
        <f t="shared" si="7"/>
        <v>0</v>
      </c>
      <c r="DV8" s="7">
        <f t="shared" si="7"/>
        <v>0</v>
      </c>
      <c r="DW8" s="7">
        <f t="shared" si="7"/>
        <v>0</v>
      </c>
      <c r="DX8" s="7">
        <f t="shared" si="7"/>
        <v>0</v>
      </c>
      <c r="DY8" s="7">
        <f t="shared" si="7"/>
        <v>0</v>
      </c>
      <c r="DZ8" s="7">
        <f t="shared" si="7"/>
        <v>0</v>
      </c>
      <c r="EA8" s="7">
        <f t="shared" si="7"/>
        <v>0</v>
      </c>
      <c r="EB8" s="7">
        <f t="shared" si="7"/>
        <v>0</v>
      </c>
      <c r="EC8" s="7">
        <f t="shared" si="8"/>
        <v>0</v>
      </c>
      <c r="ED8" s="7">
        <f t="shared" si="8"/>
        <v>0</v>
      </c>
      <c r="EE8" s="7">
        <f t="shared" si="8"/>
        <v>0</v>
      </c>
      <c r="EF8" s="7">
        <f t="shared" si="8"/>
        <v>0</v>
      </c>
      <c r="EG8" s="7">
        <f t="shared" si="8"/>
        <v>0</v>
      </c>
      <c r="EH8" s="7">
        <f t="shared" si="8"/>
        <v>0</v>
      </c>
      <c r="EI8" s="7">
        <f t="shared" si="8"/>
        <v>0</v>
      </c>
      <c r="EJ8" s="7">
        <f t="shared" si="8"/>
        <v>0</v>
      </c>
      <c r="EK8" s="7">
        <f t="shared" si="8"/>
        <v>0</v>
      </c>
      <c r="EL8" s="7">
        <f t="shared" si="8"/>
        <v>0</v>
      </c>
      <c r="EM8" s="7">
        <f t="shared" si="8"/>
        <v>0</v>
      </c>
      <c r="EN8" s="7">
        <f t="shared" si="8"/>
        <v>0</v>
      </c>
      <c r="EO8" s="9">
        <f>$EQ8*(LOOKUP($C8,$C$150:$C$166,$EO$150:$EO$166)/LOOKUP($C8,$C$150:$C$166,$EQ$150:$EQ$166))</f>
        <v>0</v>
      </c>
      <c r="EP8" s="9">
        <f>(EQ8+EO8)/2</f>
        <v>0</v>
      </c>
      <c r="EQ8" s="7" cm="1">
        <f t="array" ref="EQ8">SUMPRODUCT(--($B8='[3]Alum Smtg'!$B$5:$B$139),'[3]Alum Smtg'!F$5:F$139)</f>
        <v>0</v>
      </c>
      <c r="ER8" s="7" cm="1">
        <f t="array" ref="ER8">SUMPRODUCT(--($B8='[3]Alum Smtg'!$B$5:$B$139),'[3]Alum Smtg'!G$5:G$139)</f>
        <v>0</v>
      </c>
      <c r="ES8" s="7" cm="1">
        <f t="array" ref="ES8">SUMPRODUCT(--($B8='[3]Alum Smtg'!$B$5:$B$139),'[3]Alum Smtg'!H$5:H$139)</f>
        <v>0</v>
      </c>
      <c r="ET8" s="7" cm="1">
        <f t="array" ref="ET8">SUMPRODUCT(--($B8='[3]Alum Smtg'!$B$5:$B$139),'[3]Alum Smtg'!I$5:I$139)</f>
        <v>0</v>
      </c>
      <c r="EU8" s="7" cm="1">
        <f t="array" ref="EU8">SUMPRODUCT(--($B8='[3]Alum Smtg'!$B$5:$B$139),'[3]Alum Smtg'!J$5:J$139)</f>
        <v>0</v>
      </c>
      <c r="EV8" s="7" cm="1">
        <f t="array" ref="EV8">SUMPRODUCT(--($B8='[3]Alum Smtg'!$B$5:$B$139),'[3]Alum Smtg'!K$5:K$139)</f>
        <v>0</v>
      </c>
      <c r="EW8" s="7" cm="1">
        <f t="array" ref="EW8">SUMPRODUCT(--($B8='[3]Alum Smtg'!$B$5:$B$139),'[3]Alum Smtg'!L$5:L$139)</f>
        <v>0</v>
      </c>
      <c r="EX8" s="7" cm="1">
        <f t="array" ref="EX8">SUMPRODUCT(--($B8='[3]Alum Smtg'!$B$5:$B$139),'[3]Alum Smtg'!M$5:M$139)</f>
        <v>0</v>
      </c>
      <c r="EY8" s="7" cm="1">
        <f t="array" ref="EY8">SUMPRODUCT(--($B8='[3]Alum Smtg'!$B$5:$B$139),'[3]Alum Smtg'!N$5:N$139)</f>
        <v>0</v>
      </c>
      <c r="EZ8" s="7" cm="1">
        <f t="array" ref="EZ8">SUMPRODUCT(--($B8='[3]Alum Smtg'!$B$5:$B$139),'[3]Alum Smtg'!O$5:O$139)</f>
        <v>0</v>
      </c>
      <c r="FA8" s="7" cm="1">
        <f t="array" ref="FA8">SUMPRODUCT(--($B8='[3]Alum Smtg'!$B$5:$B$139),'[3]Alum Smtg'!P$5:P$139)</f>
        <v>0</v>
      </c>
      <c r="FB8" s="7" cm="1">
        <f t="array" ref="FB8">SUMPRODUCT(--($B8='[3]Alum Smtg'!$B$5:$B$139),'[3]Alum Smtg'!Q$5:Q$139)</f>
        <v>0</v>
      </c>
      <c r="FC8" s="7" cm="1">
        <f t="array" ref="FC8">SUMPRODUCT(--($B8='[3]Alum Smtg'!$B$5:$B$139),'[3]Alum Smtg'!R$5:R$139)</f>
        <v>0</v>
      </c>
      <c r="FD8" s="7" cm="1">
        <f t="array" ref="FD8">SUMPRODUCT(--($B8='[3]Alum Smtg'!$B$5:$B$139),'[3]Alum Smtg'!S$5:S$139)</f>
        <v>0</v>
      </c>
      <c r="FE8" s="7" cm="1">
        <f t="array" ref="FE8">SUMPRODUCT(--($B8='[3]Alum Smtg'!$B$5:$B$139),'[3]Alum Smtg'!T$5:T$139)</f>
        <v>0</v>
      </c>
      <c r="FF8" s="7" cm="1">
        <f t="array" ref="FF8">SUMPRODUCT(--($B8='[3]Alum Smtg'!$B$5:$B$139),'[3]Alum Smtg'!U$5:U$139)</f>
        <v>0</v>
      </c>
      <c r="FG8" s="7" cm="1">
        <f t="array" ref="FG8">SUMPRODUCT(--($B8='[3]Alum Smtg'!$B$5:$B$139),'[3]Alum Smtg'!V$5:V$139)</f>
        <v>0</v>
      </c>
      <c r="FH8" s="7" cm="1">
        <f t="array" ref="FH8">SUMPRODUCT(--($B8='[3]Alum Smtg'!$B$5:$B$139),'[3]Alum Smtg'!W$5:W$139)</f>
        <v>0</v>
      </c>
      <c r="FI8" s="7" cm="1">
        <f t="array" ref="FI8">SUMPRODUCT(--($B8='[3]Alum Smtg'!$B$5:$B$139),'[3]Alum Smtg'!X$5:X$139)</f>
        <v>0</v>
      </c>
      <c r="FJ8" s="7" cm="1">
        <f t="array" ref="FJ8">SUMPRODUCT(--($B8='[3]Alum Smtg'!$B$5:$B$139),'[3]Alum Smtg'!Y$5:Y$139)</f>
        <v>0</v>
      </c>
      <c r="FK8" s="7" cm="1">
        <f t="array" ref="FK8">SUMPRODUCT(--($B8='[3]Alum Smtg'!$B$5:$B$139),'[3]Alum Smtg'!Z$5:Z$139)</f>
        <v>0</v>
      </c>
      <c r="FL8" s="7" cm="1">
        <f t="array" ref="FL8">SUMPRODUCT(--($B8='[3]Alum Smtg'!$B$5:$B$139),'[3]Alum Smtg'!AA$5:AA$139)</f>
        <v>0</v>
      </c>
      <c r="FM8" s="7" cm="1">
        <f t="array" ref="FM8">SUMPRODUCT(--($B8='[3]Alum Smtg'!$B$5:$B$139),'[3]Alum Smtg'!AB$5:AB$139)</f>
        <v>0</v>
      </c>
      <c r="FN8" s="7" cm="1">
        <f t="array" ref="FN8">SUMPRODUCT(--($B8='[3]Alum Smtg'!$B$5:$B$139),'[3]Alum Smtg'!AC$5:AC$139)</f>
        <v>0</v>
      </c>
      <c r="FO8" s="7" cm="1">
        <f t="array" ref="FO8">SUMPRODUCT(--($B8='[3]Alum Smtg'!$B$5:$B$139),'[3]Alum Smtg'!AD$5:AD$139)</f>
        <v>0</v>
      </c>
      <c r="FP8" s="7" cm="1">
        <f t="array" ref="FP8">SUMPRODUCT(--($B8='[3]Alum Smtg'!$B$5:$B$139),'[3]Alum Smtg'!AE$5:AE$139)</f>
        <v>0</v>
      </c>
      <c r="FQ8" s="7" cm="1">
        <f t="array" ref="FQ8">SUMPRODUCT(--($B8='[3]Alum Smtg'!$B$5:$B$139),'[3]Alum Smtg'!AF$5:AF$139)</f>
        <v>0</v>
      </c>
      <c r="FU8" s="8">
        <f t="shared" si="9"/>
        <v>0</v>
      </c>
    </row>
    <row r="9" spans="1:177" x14ac:dyDescent="0.2">
      <c r="A9" s="6">
        <v>36</v>
      </c>
      <c r="B9" t="s">
        <v>12</v>
      </c>
      <c r="C9" s="1">
        <f>VLOOKUP($B9,'[4]IEA Reg #'!$B$2:$D$143,2,FALSE)</f>
        <v>5</v>
      </c>
      <c r="D9" s="1">
        <f>VLOOKUP($B9,'[4]IEA Reg #'!$B$2:$D$143,3,FALSE)</f>
        <v>10</v>
      </c>
      <c r="E9" s="7">
        <f t="shared" si="0"/>
        <v>0</v>
      </c>
      <c r="F9" s="7">
        <f t="shared" si="0"/>
        <v>0</v>
      </c>
      <c r="G9" s="7">
        <f t="shared" si="0"/>
        <v>0</v>
      </c>
      <c r="H9" s="7">
        <f t="shared" si="0"/>
        <v>0</v>
      </c>
      <c r="I9" s="7">
        <f t="shared" si="0"/>
        <v>0</v>
      </c>
      <c r="J9" s="7">
        <f t="shared" si="0"/>
        <v>0</v>
      </c>
      <c r="K9" s="7">
        <f t="shared" si="0"/>
        <v>0</v>
      </c>
      <c r="L9" s="7">
        <f t="shared" si="0"/>
        <v>0</v>
      </c>
      <c r="M9" s="7">
        <f t="shared" si="0"/>
        <v>0</v>
      </c>
      <c r="N9" s="7">
        <f t="shared" si="0"/>
        <v>0</v>
      </c>
      <c r="O9" s="7">
        <f t="shared" si="0"/>
        <v>0</v>
      </c>
      <c r="P9" s="7">
        <f t="shared" si="0"/>
        <v>0</v>
      </c>
      <c r="Q9" s="7">
        <f t="shared" si="0"/>
        <v>0</v>
      </c>
      <c r="R9" s="7">
        <f t="shared" si="0"/>
        <v>0</v>
      </c>
      <c r="S9" s="7">
        <f t="shared" si="0"/>
        <v>0</v>
      </c>
      <c r="T9" s="7">
        <f t="shared" si="0"/>
        <v>0</v>
      </c>
      <c r="U9" s="7">
        <f t="shared" si="1"/>
        <v>0</v>
      </c>
      <c r="V9" s="7">
        <f t="shared" si="1"/>
        <v>0</v>
      </c>
      <c r="W9" s="7">
        <f t="shared" si="1"/>
        <v>0</v>
      </c>
      <c r="X9" s="7">
        <f t="shared" si="1"/>
        <v>0</v>
      </c>
      <c r="Y9" s="7">
        <f t="shared" si="1"/>
        <v>0</v>
      </c>
      <c r="Z9" s="7">
        <f t="shared" si="1"/>
        <v>0</v>
      </c>
      <c r="AA9" s="7">
        <f t="shared" si="1"/>
        <v>0</v>
      </c>
      <c r="AB9" s="7">
        <f t="shared" si="1"/>
        <v>0</v>
      </c>
      <c r="AC9" s="7">
        <f t="shared" si="1"/>
        <v>0</v>
      </c>
      <c r="AD9" s="7">
        <f t="shared" si="1"/>
        <v>0</v>
      </c>
      <c r="AE9" s="7">
        <f t="shared" si="1"/>
        <v>0</v>
      </c>
      <c r="AF9" s="7">
        <f t="shared" si="1"/>
        <v>0</v>
      </c>
      <c r="AG9" s="7">
        <f t="shared" si="1"/>
        <v>0</v>
      </c>
      <c r="AH9" s="7">
        <f t="shared" si="1"/>
        <v>0</v>
      </c>
      <c r="AI9" s="7">
        <f t="shared" si="1"/>
        <v>0</v>
      </c>
      <c r="AJ9" s="7">
        <f t="shared" si="1"/>
        <v>0</v>
      </c>
      <c r="AK9" s="7">
        <f t="shared" si="2"/>
        <v>0</v>
      </c>
      <c r="AL9" s="7">
        <f t="shared" si="2"/>
        <v>0</v>
      </c>
      <c r="AM9" s="7">
        <f t="shared" si="2"/>
        <v>0</v>
      </c>
      <c r="AN9" s="7">
        <f t="shared" si="2"/>
        <v>0</v>
      </c>
      <c r="AO9" s="7">
        <f t="shared" si="2"/>
        <v>0</v>
      </c>
      <c r="AP9" s="7">
        <f t="shared" si="2"/>
        <v>0</v>
      </c>
      <c r="AQ9" s="7">
        <f t="shared" si="2"/>
        <v>0</v>
      </c>
      <c r="AR9" s="7">
        <f t="shared" si="2"/>
        <v>0</v>
      </c>
      <c r="AS9" s="7">
        <f t="shared" si="2"/>
        <v>0</v>
      </c>
      <c r="AT9" s="7">
        <f t="shared" si="2"/>
        <v>0</v>
      </c>
      <c r="AU9" s="7">
        <f t="shared" si="2"/>
        <v>0</v>
      </c>
      <c r="AV9" s="7">
        <f t="shared" si="2"/>
        <v>0</v>
      </c>
      <c r="AW9" s="7">
        <f t="shared" si="2"/>
        <v>0</v>
      </c>
      <c r="AX9" s="7">
        <f t="shared" si="2"/>
        <v>0</v>
      </c>
      <c r="AY9" s="7">
        <f t="shared" si="2"/>
        <v>0</v>
      </c>
      <c r="AZ9" s="7">
        <f t="shared" si="2"/>
        <v>0</v>
      </c>
      <c r="BA9" s="7">
        <f t="shared" si="3"/>
        <v>0</v>
      </c>
      <c r="BB9" s="7">
        <f t="shared" si="3"/>
        <v>0</v>
      </c>
      <c r="BC9" s="7">
        <f t="shared" si="3"/>
        <v>0</v>
      </c>
      <c r="BD9" s="7">
        <f t="shared" si="3"/>
        <v>0</v>
      </c>
      <c r="BE9" s="7">
        <f t="shared" si="3"/>
        <v>0</v>
      </c>
      <c r="BF9" s="7">
        <f t="shared" si="3"/>
        <v>0</v>
      </c>
      <c r="BG9" s="7">
        <f t="shared" si="3"/>
        <v>0</v>
      </c>
      <c r="BH9" s="7">
        <f t="shared" si="3"/>
        <v>0</v>
      </c>
      <c r="BI9" s="7">
        <f t="shared" si="3"/>
        <v>0</v>
      </c>
      <c r="BJ9" s="7">
        <f t="shared" si="3"/>
        <v>0</v>
      </c>
      <c r="BK9" s="7">
        <f t="shared" si="3"/>
        <v>0</v>
      </c>
      <c r="BL9" s="7">
        <f t="shared" si="3"/>
        <v>0</v>
      </c>
      <c r="BM9" s="7">
        <f t="shared" si="3"/>
        <v>0</v>
      </c>
      <c r="BN9" s="7">
        <f t="shared" si="3"/>
        <v>0</v>
      </c>
      <c r="BO9" s="7">
        <f t="shared" si="3"/>
        <v>0</v>
      </c>
      <c r="BP9" s="7">
        <f t="shared" si="3"/>
        <v>0</v>
      </c>
      <c r="BQ9" s="7">
        <f t="shared" si="4"/>
        <v>0</v>
      </c>
      <c r="BR9" s="7">
        <f t="shared" si="4"/>
        <v>0</v>
      </c>
      <c r="BS9" s="7">
        <f t="shared" si="4"/>
        <v>0</v>
      </c>
      <c r="BT9" s="7">
        <f t="shared" si="4"/>
        <v>0</v>
      </c>
      <c r="BU9" s="7">
        <f t="shared" si="4"/>
        <v>0</v>
      </c>
      <c r="BV9" s="7">
        <f t="shared" si="4"/>
        <v>0</v>
      </c>
      <c r="BW9" s="7">
        <f t="shared" si="4"/>
        <v>0</v>
      </c>
      <c r="BX9" s="7">
        <f t="shared" si="4"/>
        <v>0</v>
      </c>
      <c r="BY9" s="7">
        <f t="shared" si="4"/>
        <v>0</v>
      </c>
      <c r="BZ9" s="7">
        <f t="shared" si="4"/>
        <v>0</v>
      </c>
      <c r="CA9" s="7">
        <f t="shared" si="4"/>
        <v>0</v>
      </c>
      <c r="CB9" s="7">
        <f t="shared" si="4"/>
        <v>0</v>
      </c>
      <c r="CC9" s="7">
        <f t="shared" si="4"/>
        <v>0</v>
      </c>
      <c r="CD9" s="7">
        <f t="shared" si="4"/>
        <v>0</v>
      </c>
      <c r="CE9" s="7">
        <f t="shared" si="4"/>
        <v>0</v>
      </c>
      <c r="CF9" s="7">
        <f t="shared" si="4"/>
        <v>0</v>
      </c>
      <c r="CG9" s="7">
        <f t="shared" si="5"/>
        <v>0</v>
      </c>
      <c r="CH9" s="7">
        <f t="shared" si="5"/>
        <v>0</v>
      </c>
      <c r="CI9" s="7">
        <f t="shared" si="5"/>
        <v>0</v>
      </c>
      <c r="CJ9" s="7">
        <f t="shared" si="5"/>
        <v>0</v>
      </c>
      <c r="CK9" s="7">
        <f t="shared" si="5"/>
        <v>0</v>
      </c>
      <c r="CL9" s="7">
        <f t="shared" si="5"/>
        <v>0</v>
      </c>
      <c r="CM9" s="7">
        <f t="shared" si="5"/>
        <v>0</v>
      </c>
      <c r="CN9" s="7">
        <f t="shared" si="5"/>
        <v>0</v>
      </c>
      <c r="CO9" s="7">
        <f t="shared" si="5"/>
        <v>0</v>
      </c>
      <c r="CP9" s="7">
        <f t="shared" si="5"/>
        <v>0</v>
      </c>
      <c r="CQ9" s="7">
        <f t="shared" si="5"/>
        <v>0</v>
      </c>
      <c r="CR9" s="7">
        <f t="shared" si="5"/>
        <v>0</v>
      </c>
      <c r="CS9" s="7">
        <f t="shared" si="5"/>
        <v>0</v>
      </c>
      <c r="CT9" s="7">
        <f t="shared" si="5"/>
        <v>0</v>
      </c>
      <c r="CU9" s="7">
        <f t="shared" si="5"/>
        <v>0</v>
      </c>
      <c r="CV9" s="7">
        <f t="shared" si="5"/>
        <v>0</v>
      </c>
      <c r="CW9" s="7">
        <f t="shared" si="6"/>
        <v>0</v>
      </c>
      <c r="CX9" s="7">
        <f t="shared" si="6"/>
        <v>0</v>
      </c>
      <c r="CY9" s="7">
        <f t="shared" si="6"/>
        <v>0</v>
      </c>
      <c r="CZ9" s="7">
        <f t="shared" si="6"/>
        <v>0</v>
      </c>
      <c r="DA9" s="7">
        <f t="shared" si="6"/>
        <v>0</v>
      </c>
      <c r="DB9" s="7">
        <f t="shared" si="6"/>
        <v>0.16508361204013378</v>
      </c>
      <c r="DC9" s="7">
        <f t="shared" si="6"/>
        <v>0.33016722408026755</v>
      </c>
      <c r="DD9" s="7">
        <f t="shared" si="6"/>
        <v>0.49525083612040133</v>
      </c>
      <c r="DE9" s="7">
        <f t="shared" si="6"/>
        <v>0.6603344481605351</v>
      </c>
      <c r="DF9" s="7">
        <f t="shared" si="6"/>
        <v>0.82541806020066877</v>
      </c>
      <c r="DG9" s="7">
        <f t="shared" si="6"/>
        <v>2.6413377926421404</v>
      </c>
      <c r="DH9" s="7">
        <f t="shared" si="6"/>
        <v>4.4572575250836124</v>
      </c>
      <c r="DI9" s="7">
        <f t="shared" si="6"/>
        <v>6.2731772575250835</v>
      </c>
      <c r="DJ9" s="7">
        <f t="shared" si="6"/>
        <v>8.0890969899665546</v>
      </c>
      <c r="DK9" s="7">
        <f t="shared" si="6"/>
        <v>9.9050167224080266</v>
      </c>
      <c r="DL9" s="7">
        <f t="shared" si="6"/>
        <v>22.45137123745819</v>
      </c>
      <c r="DM9" s="7">
        <f t="shared" si="7"/>
        <v>34.997725752508359</v>
      </c>
      <c r="DN9" s="7">
        <f t="shared" si="7"/>
        <v>47.54408026755852</v>
      </c>
      <c r="DO9" s="7">
        <f t="shared" si="7"/>
        <v>60.090434782608682</v>
      </c>
      <c r="DP9" s="7">
        <f t="shared" si="7"/>
        <v>72.636789297658851</v>
      </c>
      <c r="DQ9" s="7">
        <f t="shared" si="7"/>
        <v>85.84347826086956</v>
      </c>
      <c r="DR9" s="7">
        <f t="shared" si="7"/>
        <v>99.050167224080255</v>
      </c>
      <c r="DS9" s="7">
        <f t="shared" si="7"/>
        <v>112.25685618729095</v>
      </c>
      <c r="DT9" s="7">
        <f t="shared" si="7"/>
        <v>125.46354515050166</v>
      </c>
      <c r="DU9" s="7">
        <f t="shared" si="7"/>
        <v>138.67023411371235</v>
      </c>
      <c r="DV9" s="7">
        <f t="shared" si="7"/>
        <v>165.74394648829431</v>
      </c>
      <c r="DW9" s="7">
        <f t="shared" si="7"/>
        <v>192.81765886287624</v>
      </c>
      <c r="DX9" s="7">
        <f t="shared" si="7"/>
        <v>219.89137123745823</v>
      </c>
      <c r="DY9" s="7">
        <f t="shared" si="7"/>
        <v>246.96508361204016</v>
      </c>
      <c r="DZ9" s="7">
        <f t="shared" si="7"/>
        <v>274.03879598662206</v>
      </c>
      <c r="EA9" s="7">
        <f t="shared" si="7"/>
        <v>291.53765886287619</v>
      </c>
      <c r="EB9" s="7">
        <f t="shared" si="7"/>
        <v>309.03652173913042</v>
      </c>
      <c r="EC9" s="7">
        <f t="shared" si="8"/>
        <v>326.53538461538454</v>
      </c>
      <c r="ED9" s="7">
        <f t="shared" si="8"/>
        <v>344.03424749163872</v>
      </c>
      <c r="EE9" s="7">
        <f t="shared" si="8"/>
        <v>361.5331103678929</v>
      </c>
      <c r="EF9" s="7">
        <f t="shared" si="8"/>
        <v>464.71036789297659</v>
      </c>
      <c r="EG9" s="7">
        <f t="shared" si="8"/>
        <v>567.88762541806011</v>
      </c>
      <c r="EH9" s="7">
        <f t="shared" si="8"/>
        <v>671.06488294314374</v>
      </c>
      <c r="EI9" s="7">
        <f t="shared" si="8"/>
        <v>774.24214046822738</v>
      </c>
      <c r="EJ9" s="7">
        <f t="shared" si="8"/>
        <v>877.41939799331101</v>
      </c>
      <c r="EK9" s="7">
        <f t="shared" si="8"/>
        <v>948.73551839464881</v>
      </c>
      <c r="EL9" s="7">
        <f t="shared" si="8"/>
        <v>1020.0516387959867</v>
      </c>
      <c r="EM9" s="7">
        <f t="shared" si="8"/>
        <v>1091.3677591973246</v>
      </c>
      <c r="EN9" s="7">
        <f t="shared" si="8"/>
        <v>1162.6838795986623</v>
      </c>
      <c r="EO9" s="7" cm="1">
        <f t="array" ref="EO9">SUMPRODUCT(--($B9='[3]Alum Smtg'!$B$5:$B$139),'[3]Alum Smtg'!D$5:D$139)</f>
        <v>1234</v>
      </c>
      <c r="EP9" s="7" cm="1">
        <f t="array" ref="EP9">SUMPRODUCT(--($B9='[3]Alum Smtg'!$B$5:$B$139),'[3]Alum Smtg'!E$5:E$139)</f>
        <v>1228</v>
      </c>
      <c r="EQ9" s="7" cm="1">
        <f t="array" ref="EQ9">SUMPRODUCT(--($B9='[3]Alum Smtg'!$B$5:$B$139),'[3]Alum Smtg'!F$5:F$139)</f>
        <v>1236</v>
      </c>
      <c r="ER9" s="7" cm="1">
        <f t="array" ref="ER9">SUMPRODUCT(--($B9='[3]Alum Smtg'!$B$5:$B$139),'[3]Alum Smtg'!G$5:G$139)</f>
        <v>1345</v>
      </c>
      <c r="ES9" s="7" cm="1">
        <f t="array" ref="ES9">SUMPRODUCT(--($B9='[3]Alum Smtg'!$B$5:$B$139),'[3]Alum Smtg'!H$5:H$139)</f>
        <v>1317</v>
      </c>
      <c r="ET9" s="7" cm="1">
        <f t="array" ref="ET9">SUMPRODUCT(--($B9='[3]Alum Smtg'!$B$5:$B$139),'[3]Alum Smtg'!I$5:I$139)</f>
        <v>1297</v>
      </c>
      <c r="EU9" s="7" cm="1">
        <f t="array" ref="EU9">SUMPRODUCT(--($B9='[3]Alum Smtg'!$B$5:$B$139),'[3]Alum Smtg'!J$5:J$139)</f>
        <v>1372</v>
      </c>
      <c r="EV9" s="7" cm="1">
        <f t="array" ref="EV9">SUMPRODUCT(--($B9='[3]Alum Smtg'!$B$5:$B$139),'[3]Alum Smtg'!K$5:K$139)</f>
        <v>1495</v>
      </c>
      <c r="EW9" s="7" cm="1">
        <f t="array" ref="EW9">SUMPRODUCT(--($B9='[3]Alum Smtg'!$B$5:$B$139),'[3]Alum Smtg'!L$5:L$139)</f>
        <v>1627</v>
      </c>
      <c r="EX9" s="7" cm="1">
        <f t="array" ref="EX9">SUMPRODUCT(--($B9='[3]Alum Smtg'!$B$5:$B$139),'[3]Alum Smtg'!M$5:M$139)</f>
        <v>1718</v>
      </c>
      <c r="EY9" s="7" cm="1">
        <f t="array" ref="EY9">SUMPRODUCT(--($B9='[3]Alum Smtg'!$B$5:$B$139),'[3]Alum Smtg'!N$5:N$139)</f>
        <v>1769</v>
      </c>
      <c r="EZ9" s="7" cm="1">
        <f t="array" ref="EZ9">SUMPRODUCT(--($B9='[3]Alum Smtg'!$B$5:$B$139),'[3]Alum Smtg'!O$5:O$139)</f>
        <v>1798</v>
      </c>
      <c r="FA9" s="7" cm="1">
        <f t="array" ref="FA9">SUMPRODUCT(--($B9='[3]Alum Smtg'!$B$5:$B$139),'[3]Alum Smtg'!P$5:P$139)</f>
        <v>1835.982</v>
      </c>
      <c r="FB9" s="7" cm="1">
        <f t="array" ref="FB9">SUMPRODUCT(--($B9='[3]Alum Smtg'!$B$5:$B$139),'[3]Alum Smtg'!Q$5:Q$139)</f>
        <v>1857.499</v>
      </c>
      <c r="FC9" s="7" cm="1">
        <f t="array" ref="FC9">SUMPRODUCT(--($B9='[3]Alum Smtg'!$B$5:$B$139),'[3]Alum Smtg'!R$5:R$139)</f>
        <v>1894</v>
      </c>
      <c r="FD9" s="7" cm="1">
        <f t="array" ref="FD9">SUMPRODUCT(--($B9='[3]Alum Smtg'!$B$5:$B$139),'[3]Alum Smtg'!S$5:S$139)</f>
        <v>1903</v>
      </c>
      <c r="FE9" s="7" cm="1">
        <f t="array" ref="FE9">SUMPRODUCT(--($B9='[3]Alum Smtg'!$B$5:$B$139),'[3]Alum Smtg'!T$5:T$139)</f>
        <v>1932</v>
      </c>
      <c r="FF9" s="7" cm="1">
        <f t="array" ref="FF9">SUMPRODUCT(--($B9='[3]Alum Smtg'!$B$5:$B$139),'[3]Alum Smtg'!U$5:U$139)</f>
        <v>1957</v>
      </c>
      <c r="FG9" s="7" cm="1">
        <f t="array" ref="FG9">SUMPRODUCT(--($B9='[3]Alum Smtg'!$B$5:$B$139),'[3]Alum Smtg'!V$5:V$139)</f>
        <v>1974</v>
      </c>
      <c r="FH9" s="7" cm="1">
        <f t="array" ref="FH9">SUMPRODUCT(--($B9='[3]Alum Smtg'!$B$5:$B$139),'[3]Alum Smtg'!W$5:W$139)</f>
        <v>1943</v>
      </c>
      <c r="FI9" s="7" cm="1">
        <f t="array" ref="FI9">SUMPRODUCT(--($B9='[3]Alum Smtg'!$B$5:$B$139),'[3]Alum Smtg'!X$5:X$139)</f>
        <v>1928</v>
      </c>
      <c r="FJ9" s="7" cm="1">
        <f t="array" ref="FJ9">SUMPRODUCT(--($B9='[3]Alum Smtg'!$B$5:$B$139),'[3]Alum Smtg'!Y$5:Y$139)</f>
        <v>1945</v>
      </c>
      <c r="FK9" s="7" cm="1">
        <f t="array" ref="FK9">SUMPRODUCT(--($B9='[3]Alum Smtg'!$B$5:$B$139),'[3]Alum Smtg'!Z$5:Z$139)</f>
        <v>1864</v>
      </c>
      <c r="FL9" s="7" cm="1">
        <f t="array" ref="FL9">SUMPRODUCT(--($B9='[3]Alum Smtg'!$B$5:$B$139),'[3]Alum Smtg'!AA$5:AA$139)</f>
        <v>1778</v>
      </c>
      <c r="FM9" s="7" cm="1">
        <f t="array" ref="FM9">SUMPRODUCT(--($B9='[3]Alum Smtg'!$B$5:$B$139),'[3]Alum Smtg'!AB$5:AB$139)</f>
        <v>1704</v>
      </c>
      <c r="FN9" s="7" cm="1">
        <f t="array" ref="FN9">SUMPRODUCT(--($B9='[3]Alum Smtg'!$B$5:$B$139),'[3]Alum Smtg'!AC$5:AC$139)</f>
        <v>1646</v>
      </c>
      <c r="FO9" s="7" cm="1">
        <f t="array" ref="FO9">SUMPRODUCT(--($B9='[3]Alum Smtg'!$B$5:$B$139),'[3]Alum Smtg'!AD$5:AD$139)</f>
        <v>1635</v>
      </c>
      <c r="FP9" s="7" cm="1">
        <f t="array" ref="FP9">SUMPRODUCT(--($B9='[3]Alum Smtg'!$B$5:$B$139),'[3]Alum Smtg'!AE$5:AE$139)</f>
        <v>1487</v>
      </c>
      <c r="FQ9" s="7" cm="1">
        <f t="array" ref="FQ9">SUMPRODUCT(--($B9='[3]Alum Smtg'!$B$5:$B$139),'[3]Alum Smtg'!AF$5:AF$139)</f>
        <v>1576</v>
      </c>
      <c r="FU9" s="8">
        <f t="shared" si="9"/>
        <v>0.82597054886211507</v>
      </c>
    </row>
    <row r="10" spans="1:177" x14ac:dyDescent="0.2">
      <c r="A10" s="6">
        <v>40</v>
      </c>
      <c r="B10" t="s">
        <v>13</v>
      </c>
      <c r="C10" s="1">
        <f>VLOOKUP($B10,'[4]IEA Reg #'!$B$2:$D$143,2,FALSE)</f>
        <v>3</v>
      </c>
      <c r="D10" s="1">
        <f>VLOOKUP($B10,'[4]IEA Reg #'!$B$2:$D$143,3,FALSE)</f>
        <v>7</v>
      </c>
      <c r="E10" s="7">
        <f t="shared" si="0"/>
        <v>0</v>
      </c>
      <c r="F10" s="7">
        <f t="shared" si="0"/>
        <v>0</v>
      </c>
      <c r="G10" s="7">
        <f t="shared" si="0"/>
        <v>0</v>
      </c>
      <c r="H10" s="7">
        <f t="shared" si="0"/>
        <v>0</v>
      </c>
      <c r="I10" s="7">
        <f t="shared" si="0"/>
        <v>0</v>
      </c>
      <c r="J10" s="7">
        <f t="shared" si="0"/>
        <v>0</v>
      </c>
      <c r="K10" s="7">
        <f t="shared" si="0"/>
        <v>0</v>
      </c>
      <c r="L10" s="7">
        <f t="shared" si="0"/>
        <v>0</v>
      </c>
      <c r="M10" s="7">
        <f t="shared" si="0"/>
        <v>0</v>
      </c>
      <c r="N10" s="7">
        <f t="shared" si="0"/>
        <v>0</v>
      </c>
      <c r="O10" s="7">
        <f t="shared" si="0"/>
        <v>0</v>
      </c>
      <c r="P10" s="7">
        <f t="shared" si="0"/>
        <v>0</v>
      </c>
      <c r="Q10" s="7">
        <f t="shared" si="0"/>
        <v>0</v>
      </c>
      <c r="R10" s="7">
        <f t="shared" si="0"/>
        <v>0</v>
      </c>
      <c r="S10" s="7">
        <f t="shared" si="0"/>
        <v>0</v>
      </c>
      <c r="T10" s="7">
        <f t="shared" si="0"/>
        <v>0</v>
      </c>
      <c r="U10" s="7">
        <f t="shared" si="1"/>
        <v>0</v>
      </c>
      <c r="V10" s="7">
        <f t="shared" si="1"/>
        <v>0</v>
      </c>
      <c r="W10" s="7">
        <f t="shared" si="1"/>
        <v>0</v>
      </c>
      <c r="X10" s="7">
        <f t="shared" si="1"/>
        <v>0</v>
      </c>
      <c r="Y10" s="7">
        <f t="shared" si="1"/>
        <v>0</v>
      </c>
      <c r="Z10" s="7">
        <f t="shared" si="1"/>
        <v>0</v>
      </c>
      <c r="AA10" s="7">
        <f t="shared" si="1"/>
        <v>0</v>
      </c>
      <c r="AB10" s="7">
        <f t="shared" si="1"/>
        <v>0</v>
      </c>
      <c r="AC10" s="7">
        <f t="shared" si="1"/>
        <v>0</v>
      </c>
      <c r="AD10" s="7">
        <f t="shared" si="1"/>
        <v>0</v>
      </c>
      <c r="AE10" s="7">
        <f t="shared" si="1"/>
        <v>0</v>
      </c>
      <c r="AF10" s="7">
        <f t="shared" si="1"/>
        <v>0</v>
      </c>
      <c r="AG10" s="7">
        <f t="shared" si="1"/>
        <v>0</v>
      </c>
      <c r="AH10" s="7">
        <f t="shared" si="1"/>
        <v>0</v>
      </c>
      <c r="AI10" s="7">
        <f t="shared" si="1"/>
        <v>0</v>
      </c>
      <c r="AJ10" s="7">
        <f t="shared" si="1"/>
        <v>0</v>
      </c>
      <c r="AK10" s="7">
        <f t="shared" si="2"/>
        <v>0</v>
      </c>
      <c r="AL10" s="7">
        <f t="shared" si="2"/>
        <v>0</v>
      </c>
      <c r="AM10" s="7">
        <f t="shared" si="2"/>
        <v>0</v>
      </c>
      <c r="AN10" s="7">
        <f t="shared" si="2"/>
        <v>0</v>
      </c>
      <c r="AO10" s="7">
        <f t="shared" si="2"/>
        <v>0</v>
      </c>
      <c r="AP10" s="7">
        <f t="shared" si="2"/>
        <v>0</v>
      </c>
      <c r="AQ10" s="7">
        <f t="shared" si="2"/>
        <v>0</v>
      </c>
      <c r="AR10" s="7">
        <f t="shared" si="2"/>
        <v>0</v>
      </c>
      <c r="AS10" s="7">
        <f t="shared" si="2"/>
        <v>0</v>
      </c>
      <c r="AT10" s="7">
        <f t="shared" si="2"/>
        <v>4.9692908989391405E-3</v>
      </c>
      <c r="AU10" s="7">
        <f t="shared" si="2"/>
        <v>9.938581797878281E-3</v>
      </c>
      <c r="AV10" s="7">
        <f t="shared" si="2"/>
        <v>1.4907872696817421E-2</v>
      </c>
      <c r="AW10" s="7">
        <f t="shared" si="2"/>
        <v>1.9877163595756562E-2</v>
      </c>
      <c r="AX10" s="7">
        <f t="shared" si="2"/>
        <v>2.4846454494695698E-2</v>
      </c>
      <c r="AY10" s="7">
        <f t="shared" si="2"/>
        <v>3.9754327191513124E-2</v>
      </c>
      <c r="AZ10" s="7">
        <f t="shared" si="2"/>
        <v>5.4662199888330536E-2</v>
      </c>
      <c r="BA10" s="7">
        <f t="shared" si="3"/>
        <v>6.9570072585147955E-2</v>
      </c>
      <c r="BB10" s="7">
        <f t="shared" si="3"/>
        <v>8.447794528196538E-2</v>
      </c>
      <c r="BC10" s="7">
        <f t="shared" si="3"/>
        <v>9.9385817978782792E-2</v>
      </c>
      <c r="BD10" s="7">
        <f t="shared" si="3"/>
        <v>0.10932439977666107</v>
      </c>
      <c r="BE10" s="7">
        <f t="shared" si="3"/>
        <v>0.11926298157453936</v>
      </c>
      <c r="BF10" s="7">
        <f t="shared" si="3"/>
        <v>0.12920156337241764</v>
      </c>
      <c r="BG10" s="7">
        <f t="shared" si="3"/>
        <v>0.13914014517029594</v>
      </c>
      <c r="BH10" s="7">
        <f t="shared" si="3"/>
        <v>0.14907872696817417</v>
      </c>
      <c r="BI10" s="7">
        <f t="shared" si="3"/>
        <v>0.22361809045226128</v>
      </c>
      <c r="BJ10" s="7">
        <f t="shared" si="3"/>
        <v>0.29815745393634835</v>
      </c>
      <c r="BK10" s="7">
        <f t="shared" si="3"/>
        <v>0.37269681742043548</v>
      </c>
      <c r="BL10" s="7">
        <f t="shared" si="3"/>
        <v>0.44723618090452255</v>
      </c>
      <c r="BM10" s="7">
        <f t="shared" si="3"/>
        <v>0.52177554438860962</v>
      </c>
      <c r="BN10" s="7">
        <f t="shared" si="3"/>
        <v>0.5615298715801228</v>
      </c>
      <c r="BO10" s="7">
        <f t="shared" si="3"/>
        <v>0.60128419877163597</v>
      </c>
      <c r="BP10" s="7">
        <f t="shared" si="3"/>
        <v>0.64103852596314914</v>
      </c>
      <c r="BQ10" s="7">
        <f t="shared" si="4"/>
        <v>0.6807928531546622</v>
      </c>
      <c r="BR10" s="7">
        <f t="shared" si="4"/>
        <v>0.72054718034617515</v>
      </c>
      <c r="BS10" s="7">
        <f t="shared" si="4"/>
        <v>0.83981016192071456</v>
      </c>
      <c r="BT10" s="7">
        <f t="shared" si="4"/>
        <v>0.95907314349525385</v>
      </c>
      <c r="BU10" s="7">
        <f t="shared" si="4"/>
        <v>1.0783361250697931</v>
      </c>
      <c r="BV10" s="7">
        <f t="shared" si="4"/>
        <v>1.1975991066443323</v>
      </c>
      <c r="BW10" s="7">
        <f t="shared" si="4"/>
        <v>1.316862088218872</v>
      </c>
      <c r="BX10" s="7">
        <f t="shared" si="4"/>
        <v>1.5653266331658289</v>
      </c>
      <c r="BY10" s="7">
        <f t="shared" si="4"/>
        <v>1.813791178112786</v>
      </c>
      <c r="BZ10" s="7">
        <f t="shared" si="4"/>
        <v>2.0622557230597431</v>
      </c>
      <c r="CA10" s="7">
        <f t="shared" si="4"/>
        <v>2.3107202680066998</v>
      </c>
      <c r="CB10" s="7">
        <f t="shared" si="4"/>
        <v>2.559184812953657</v>
      </c>
      <c r="CC10" s="7">
        <f t="shared" si="4"/>
        <v>2.6834170854271355</v>
      </c>
      <c r="CD10" s="7">
        <f t="shared" si="4"/>
        <v>2.8076493579006141</v>
      </c>
      <c r="CE10" s="7">
        <f t="shared" si="4"/>
        <v>2.9318816303740922</v>
      </c>
      <c r="CF10" s="7">
        <f t="shared" si="4"/>
        <v>3.0561139028475708</v>
      </c>
      <c r="CG10" s="7">
        <f t="shared" si="5"/>
        <v>3.1803461753210494</v>
      </c>
      <c r="CH10" s="7">
        <f t="shared" si="5"/>
        <v>3.2996091568955892</v>
      </c>
      <c r="CI10" s="7">
        <f t="shared" si="5"/>
        <v>3.4188721384701286</v>
      </c>
      <c r="CJ10" s="7">
        <f t="shared" si="5"/>
        <v>3.5381351200446685</v>
      </c>
      <c r="CK10" s="7">
        <f t="shared" si="5"/>
        <v>3.6573981016192079</v>
      </c>
      <c r="CL10" s="7">
        <f t="shared" si="5"/>
        <v>3.7766610831937464</v>
      </c>
      <c r="CM10" s="7">
        <f t="shared" si="5"/>
        <v>4.9593523171412608</v>
      </c>
      <c r="CN10" s="7">
        <f t="shared" si="5"/>
        <v>6.1420435510887756</v>
      </c>
      <c r="CO10" s="7">
        <f t="shared" si="5"/>
        <v>7.3247347850362923</v>
      </c>
      <c r="CP10" s="7">
        <f t="shared" si="5"/>
        <v>8.5074260189838071</v>
      </c>
      <c r="CQ10" s="7">
        <f t="shared" si="5"/>
        <v>9.6901172529313211</v>
      </c>
      <c r="CR10" s="7">
        <f t="shared" si="5"/>
        <v>10.504412820404541</v>
      </c>
      <c r="CS10" s="7">
        <f t="shared" si="5"/>
        <v>11.427281130207525</v>
      </c>
      <c r="CT10" s="7">
        <f t="shared" si="5"/>
        <v>11.481567501372407</v>
      </c>
      <c r="CU10" s="7">
        <f t="shared" si="5"/>
        <v>9.3101126547771518</v>
      </c>
      <c r="CV10" s="7">
        <f t="shared" si="5"/>
        <v>3.1757527131455592</v>
      </c>
      <c r="CW10" s="7">
        <f t="shared" si="6"/>
        <v>3.7382012771607802</v>
      </c>
      <c r="CX10" s="7">
        <f t="shared" si="6"/>
        <v>4.3006498411760008</v>
      </c>
      <c r="CY10" s="7">
        <f t="shared" si="6"/>
        <v>4.8630984051912209</v>
      </c>
      <c r="CZ10" s="7">
        <f t="shared" si="6"/>
        <v>5.425546969206442</v>
      </c>
      <c r="DA10" s="7">
        <f t="shared" si="6"/>
        <v>5.987995533221663</v>
      </c>
      <c r="DB10" s="7">
        <f t="shared" si="6"/>
        <v>7.3396426577331075</v>
      </c>
      <c r="DC10" s="7">
        <f t="shared" si="6"/>
        <v>8.691289782244553</v>
      </c>
      <c r="DD10" s="7">
        <f t="shared" si="6"/>
        <v>10.042936906755999</v>
      </c>
      <c r="DE10" s="7">
        <f t="shared" si="6"/>
        <v>11.394584031267446</v>
      </c>
      <c r="DF10" s="7">
        <f t="shared" si="6"/>
        <v>12.746231155778894</v>
      </c>
      <c r="DG10" s="7">
        <f t="shared" si="6"/>
        <v>14.589838079285315</v>
      </c>
      <c r="DH10" s="7">
        <f t="shared" si="6"/>
        <v>16.433445002791736</v>
      </c>
      <c r="DI10" s="7">
        <f t="shared" si="6"/>
        <v>18.277051926298157</v>
      </c>
      <c r="DJ10" s="7">
        <f t="shared" si="6"/>
        <v>20.120658849804581</v>
      </c>
      <c r="DK10" s="7">
        <f t="shared" si="6"/>
        <v>21.964265773310995</v>
      </c>
      <c r="DL10" s="7">
        <f t="shared" si="6"/>
        <v>23.97185929648241</v>
      </c>
      <c r="DM10" s="7">
        <f t="shared" si="7"/>
        <v>25.979452819653815</v>
      </c>
      <c r="DN10" s="7">
        <f t="shared" si="7"/>
        <v>27.987046342825231</v>
      </c>
      <c r="DO10" s="7">
        <f t="shared" si="7"/>
        <v>29.994639865996643</v>
      </c>
      <c r="DP10" s="7">
        <f t="shared" si="7"/>
        <v>32.002233389168055</v>
      </c>
      <c r="DQ10" s="7">
        <f t="shared" si="7"/>
        <v>35.679508654383021</v>
      </c>
      <c r="DR10" s="7">
        <f t="shared" si="7"/>
        <v>39.35678391959798</v>
      </c>
      <c r="DS10" s="7">
        <f t="shared" si="7"/>
        <v>43.034059184812946</v>
      </c>
      <c r="DT10" s="7">
        <f t="shared" si="7"/>
        <v>46.711334450027913</v>
      </c>
      <c r="DU10" s="7">
        <f t="shared" si="7"/>
        <v>50.388609715242879</v>
      </c>
      <c r="DV10" s="7">
        <f t="shared" si="7"/>
        <v>55.839921831379108</v>
      </c>
      <c r="DW10" s="7">
        <f t="shared" si="7"/>
        <v>61.291233947515344</v>
      </c>
      <c r="DX10" s="7">
        <f t="shared" si="7"/>
        <v>66.742546063651588</v>
      </c>
      <c r="DY10" s="7">
        <f t="shared" si="7"/>
        <v>72.193858179787824</v>
      </c>
      <c r="DZ10" s="7">
        <f t="shared" si="7"/>
        <v>77.645170295924046</v>
      </c>
      <c r="EA10" s="7">
        <f t="shared" si="7"/>
        <v>80.288833054159682</v>
      </c>
      <c r="EB10" s="7">
        <f t="shared" si="7"/>
        <v>82.932495812395302</v>
      </c>
      <c r="EC10" s="7">
        <f t="shared" si="8"/>
        <v>85.576158570630938</v>
      </c>
      <c r="ED10" s="7">
        <f t="shared" si="8"/>
        <v>88.219821328866558</v>
      </c>
      <c r="EE10" s="7">
        <f t="shared" si="8"/>
        <v>90.863484087102165</v>
      </c>
      <c r="EF10" s="7">
        <f t="shared" si="8"/>
        <v>89.551591289782223</v>
      </c>
      <c r="EG10" s="7">
        <f t="shared" si="8"/>
        <v>88.239698492462296</v>
      </c>
      <c r="EH10" s="7">
        <f t="shared" si="8"/>
        <v>86.927805695142354</v>
      </c>
      <c r="EI10" s="7">
        <f t="shared" si="8"/>
        <v>85.615912897822412</v>
      </c>
      <c r="EJ10" s="7">
        <f t="shared" si="8"/>
        <v>84.304020100502498</v>
      </c>
      <c r="EK10" s="7">
        <f t="shared" si="8"/>
        <v>85.243216080402007</v>
      </c>
      <c r="EL10" s="7">
        <f t="shared" si="8"/>
        <v>86.182412060301502</v>
      </c>
      <c r="EM10" s="7">
        <f t="shared" si="8"/>
        <v>87.121608040201011</v>
      </c>
      <c r="EN10" s="7">
        <f t="shared" si="8"/>
        <v>88.06080402010052</v>
      </c>
      <c r="EO10" s="7" cm="1">
        <f t="array" ref="EO10">SUMPRODUCT(--($B10='[3]Alum Smtg'!$B$5:$B$139),'[3]Alum Smtg'!D$5:D$139)</f>
        <v>89</v>
      </c>
      <c r="EP10" s="7" cm="1">
        <f t="array" ref="EP10">SUMPRODUCT(--($B10='[3]Alum Smtg'!$B$5:$B$139),'[3]Alum Smtg'!E$5:E$139)</f>
        <v>80</v>
      </c>
      <c r="EQ10" s="7" cm="1">
        <f t="array" ref="EQ10">SUMPRODUCT(--($B10='[3]Alum Smtg'!$B$5:$B$139),'[3]Alum Smtg'!F$5:F$139)</f>
        <v>33</v>
      </c>
      <c r="ER10" s="7" cm="1">
        <f t="array" ref="ER10">SUMPRODUCT(--($B10='[3]Alum Smtg'!$B$5:$B$139),'[3]Alum Smtg'!G$5:G$139)</f>
        <v>0</v>
      </c>
      <c r="ES10" s="7" cm="1">
        <f t="array" ref="ES10">SUMPRODUCT(--($B10='[3]Alum Smtg'!$B$5:$B$139),'[3]Alum Smtg'!H$5:H$139)</f>
        <v>0</v>
      </c>
      <c r="ET10" s="7" cm="1">
        <f t="array" ref="ET10">SUMPRODUCT(--($B10='[3]Alum Smtg'!$B$5:$B$139),'[3]Alum Smtg'!I$5:I$139)</f>
        <v>0</v>
      </c>
      <c r="EU10" s="7" cm="1">
        <f t="array" ref="EU10">SUMPRODUCT(--($B10='[3]Alum Smtg'!$B$5:$B$139),'[3]Alum Smtg'!J$5:J$139)</f>
        <v>0</v>
      </c>
      <c r="EV10" s="7" cm="1">
        <f t="array" ref="EV10">SUMPRODUCT(--($B10='[3]Alum Smtg'!$B$5:$B$139),'[3]Alum Smtg'!K$5:K$139)</f>
        <v>0</v>
      </c>
      <c r="EW10" s="7" cm="1">
        <f t="array" ref="EW10">SUMPRODUCT(--($B10='[3]Alum Smtg'!$B$5:$B$139),'[3]Alum Smtg'!L$5:L$139)</f>
        <v>0</v>
      </c>
      <c r="EX10" s="7" cm="1">
        <f t="array" ref="EX10">SUMPRODUCT(--($B10='[3]Alum Smtg'!$B$5:$B$139),'[3]Alum Smtg'!M$5:M$139)</f>
        <v>0</v>
      </c>
      <c r="EY10" s="7" cm="1">
        <f t="array" ref="EY10">SUMPRODUCT(--($B10='[3]Alum Smtg'!$B$5:$B$139),'[3]Alum Smtg'!N$5:N$139)</f>
        <v>0</v>
      </c>
      <c r="EZ10" s="7" cm="1">
        <f t="array" ref="EZ10">SUMPRODUCT(--($B10='[3]Alum Smtg'!$B$5:$B$139),'[3]Alum Smtg'!O$5:O$139)</f>
        <v>0</v>
      </c>
      <c r="FA10" s="7" cm="1">
        <f t="array" ref="FA10">SUMPRODUCT(--($B10='[3]Alum Smtg'!$B$5:$B$139),'[3]Alum Smtg'!P$5:P$139)</f>
        <v>0</v>
      </c>
      <c r="FB10" s="7" cm="1">
        <f t="array" ref="FB10">SUMPRODUCT(--($B10='[3]Alum Smtg'!$B$5:$B$139),'[3]Alum Smtg'!Q$5:Q$139)</f>
        <v>0</v>
      </c>
      <c r="FC10" s="7" cm="1">
        <f t="array" ref="FC10">SUMPRODUCT(--($B10='[3]Alum Smtg'!$B$5:$B$139),'[3]Alum Smtg'!R$5:R$139)</f>
        <v>0</v>
      </c>
      <c r="FD10" s="7" cm="1">
        <f t="array" ref="FD10">SUMPRODUCT(--($B10='[3]Alum Smtg'!$B$5:$B$139),'[3]Alum Smtg'!S$5:S$139)</f>
        <v>0</v>
      </c>
      <c r="FE10" s="7" cm="1">
        <f t="array" ref="FE10">SUMPRODUCT(--($B10='[3]Alum Smtg'!$B$5:$B$139),'[3]Alum Smtg'!T$5:T$139)</f>
        <v>0</v>
      </c>
      <c r="FF10" s="7" cm="1">
        <f t="array" ref="FF10">SUMPRODUCT(--($B10='[3]Alum Smtg'!$B$5:$B$139),'[3]Alum Smtg'!U$5:U$139)</f>
        <v>0</v>
      </c>
      <c r="FG10" s="7" cm="1">
        <f t="array" ref="FG10">SUMPRODUCT(--($B10='[3]Alum Smtg'!$B$5:$B$139),'[3]Alum Smtg'!V$5:V$139)</f>
        <v>0</v>
      </c>
      <c r="FH10" s="7" cm="1">
        <f t="array" ref="FH10">SUMPRODUCT(--($B10='[3]Alum Smtg'!$B$5:$B$139),'[3]Alum Smtg'!W$5:W$139)</f>
        <v>0</v>
      </c>
      <c r="FI10" s="7" cm="1">
        <f t="array" ref="FI10">SUMPRODUCT(--($B10='[3]Alum Smtg'!$B$5:$B$139),'[3]Alum Smtg'!X$5:X$139)</f>
        <v>0</v>
      </c>
      <c r="FJ10" s="7" cm="1">
        <f t="array" ref="FJ10">SUMPRODUCT(--($B10='[3]Alum Smtg'!$B$5:$B$139),'[3]Alum Smtg'!Y$5:Y$139)</f>
        <v>0</v>
      </c>
      <c r="FK10" s="7" cm="1">
        <f t="array" ref="FK10">SUMPRODUCT(--($B10='[3]Alum Smtg'!$B$5:$B$139),'[3]Alum Smtg'!Z$5:Z$139)</f>
        <v>0</v>
      </c>
      <c r="FL10" s="7" cm="1">
        <f t="array" ref="FL10">SUMPRODUCT(--($B10='[3]Alum Smtg'!$B$5:$B$139),'[3]Alum Smtg'!AA$5:AA$139)</f>
        <v>0</v>
      </c>
      <c r="FM10" s="7" cm="1">
        <f t="array" ref="FM10">SUMPRODUCT(--($B10='[3]Alum Smtg'!$B$5:$B$139),'[3]Alum Smtg'!AB$5:AB$139)</f>
        <v>0</v>
      </c>
      <c r="FN10" s="7" cm="1">
        <f t="array" ref="FN10">SUMPRODUCT(--($B10='[3]Alum Smtg'!$B$5:$B$139),'[3]Alum Smtg'!AC$5:AC$139)</f>
        <v>0</v>
      </c>
      <c r="FO10" s="7" cm="1">
        <f t="array" ref="FO10">SUMPRODUCT(--($B10='[3]Alum Smtg'!$B$5:$B$139),'[3]Alum Smtg'!AD$5:AD$139)</f>
        <v>0</v>
      </c>
      <c r="FP10" s="7" cm="1">
        <f t="array" ref="FP10">SUMPRODUCT(--($B10='[3]Alum Smtg'!$B$5:$B$139),'[3]Alum Smtg'!AE$5:AE$139)</f>
        <v>0</v>
      </c>
      <c r="FQ10" s="7" cm="1">
        <f t="array" ref="FQ10">SUMPRODUCT(--($B10='[3]Alum Smtg'!$B$5:$B$139),'[3]Alum Smtg'!AF$5:AF$139)</f>
        <v>0</v>
      </c>
      <c r="FU10" s="8">
        <f t="shared" si="9"/>
        <v>2.4619640387275241E-2</v>
      </c>
    </row>
    <row r="11" spans="1:177" x14ac:dyDescent="0.2">
      <c r="A11" s="6">
        <v>31</v>
      </c>
      <c r="B11" t="s">
        <v>14</v>
      </c>
      <c r="C11" s="1">
        <f>VLOOKUP($B11,'[4]IEA Reg #'!$B$2:$D$143,2,FALSE)</f>
        <v>6</v>
      </c>
      <c r="D11" s="1">
        <f>VLOOKUP($B11,'[4]IEA Reg #'!$B$2:$D$143,3,FALSE)</f>
        <v>15</v>
      </c>
      <c r="E11" s="7">
        <f t="shared" si="0"/>
        <v>0</v>
      </c>
      <c r="F11" s="7">
        <f t="shared" si="0"/>
        <v>0</v>
      </c>
      <c r="G11" s="7">
        <f t="shared" si="0"/>
        <v>0</v>
      </c>
      <c r="H11" s="7">
        <f t="shared" si="0"/>
        <v>0</v>
      </c>
      <c r="I11" s="7">
        <f t="shared" si="0"/>
        <v>0</v>
      </c>
      <c r="J11" s="7">
        <f t="shared" si="0"/>
        <v>0</v>
      </c>
      <c r="K11" s="7">
        <f t="shared" si="0"/>
        <v>0</v>
      </c>
      <c r="L11" s="7">
        <f t="shared" si="0"/>
        <v>0</v>
      </c>
      <c r="M11" s="7">
        <f t="shared" si="0"/>
        <v>0</v>
      </c>
      <c r="N11" s="7">
        <f t="shared" si="0"/>
        <v>0</v>
      </c>
      <c r="O11" s="7">
        <f t="shared" si="0"/>
        <v>0</v>
      </c>
      <c r="P11" s="7">
        <f t="shared" si="0"/>
        <v>0</v>
      </c>
      <c r="Q11" s="7">
        <f t="shared" si="0"/>
        <v>0</v>
      </c>
      <c r="R11" s="7">
        <f t="shared" si="0"/>
        <v>0</v>
      </c>
      <c r="S11" s="7">
        <f t="shared" si="0"/>
        <v>0</v>
      </c>
      <c r="T11" s="7">
        <f t="shared" si="0"/>
        <v>0</v>
      </c>
      <c r="U11" s="7">
        <f t="shared" si="1"/>
        <v>0</v>
      </c>
      <c r="V11" s="7">
        <f t="shared" si="1"/>
        <v>0</v>
      </c>
      <c r="W11" s="7">
        <f t="shared" si="1"/>
        <v>0</v>
      </c>
      <c r="X11" s="7">
        <f t="shared" si="1"/>
        <v>0</v>
      </c>
      <c r="Y11" s="7">
        <f t="shared" si="1"/>
        <v>0</v>
      </c>
      <c r="Z11" s="7">
        <f t="shared" si="1"/>
        <v>0</v>
      </c>
      <c r="AA11" s="7">
        <f t="shared" si="1"/>
        <v>0</v>
      </c>
      <c r="AB11" s="7">
        <f t="shared" si="1"/>
        <v>0</v>
      </c>
      <c r="AC11" s="7">
        <f t="shared" si="1"/>
        <v>0</v>
      </c>
      <c r="AD11" s="7">
        <f t="shared" si="1"/>
        <v>0</v>
      </c>
      <c r="AE11" s="7">
        <f t="shared" si="1"/>
        <v>0</v>
      </c>
      <c r="AF11" s="7">
        <f t="shared" si="1"/>
        <v>0</v>
      </c>
      <c r="AG11" s="7">
        <f t="shared" si="1"/>
        <v>0</v>
      </c>
      <c r="AH11" s="7">
        <f t="shared" si="1"/>
        <v>0</v>
      </c>
      <c r="AI11" s="7">
        <f t="shared" si="1"/>
        <v>0</v>
      </c>
      <c r="AJ11" s="7">
        <f t="shared" si="1"/>
        <v>0</v>
      </c>
      <c r="AK11" s="7">
        <f t="shared" si="2"/>
        <v>0</v>
      </c>
      <c r="AL11" s="7">
        <f t="shared" si="2"/>
        <v>0</v>
      </c>
      <c r="AM11" s="7">
        <f t="shared" si="2"/>
        <v>0</v>
      </c>
      <c r="AN11" s="7">
        <f t="shared" si="2"/>
        <v>0</v>
      </c>
      <c r="AO11" s="7">
        <f t="shared" si="2"/>
        <v>0</v>
      </c>
      <c r="AP11" s="7">
        <f t="shared" si="2"/>
        <v>0</v>
      </c>
      <c r="AQ11" s="7">
        <f t="shared" si="2"/>
        <v>0</v>
      </c>
      <c r="AR11" s="7">
        <f t="shared" si="2"/>
        <v>0</v>
      </c>
      <c r="AS11" s="7">
        <f t="shared" si="2"/>
        <v>0</v>
      </c>
      <c r="AT11" s="7">
        <f t="shared" si="2"/>
        <v>0</v>
      </c>
      <c r="AU11" s="7">
        <f t="shared" si="2"/>
        <v>0</v>
      </c>
      <c r="AV11" s="7">
        <f t="shared" si="2"/>
        <v>0</v>
      </c>
      <c r="AW11" s="7">
        <f t="shared" si="2"/>
        <v>0</v>
      </c>
      <c r="AX11" s="7">
        <f t="shared" si="2"/>
        <v>0</v>
      </c>
      <c r="AY11" s="7">
        <f t="shared" si="2"/>
        <v>0</v>
      </c>
      <c r="AZ11" s="7">
        <f t="shared" si="2"/>
        <v>0</v>
      </c>
      <c r="BA11" s="7">
        <f t="shared" si="3"/>
        <v>0</v>
      </c>
      <c r="BB11" s="7">
        <f t="shared" si="3"/>
        <v>0</v>
      </c>
      <c r="BC11" s="7">
        <f t="shared" si="3"/>
        <v>0</v>
      </c>
      <c r="BD11" s="7">
        <f t="shared" si="3"/>
        <v>0</v>
      </c>
      <c r="BE11" s="7">
        <f t="shared" si="3"/>
        <v>0</v>
      </c>
      <c r="BF11" s="7">
        <f t="shared" si="3"/>
        <v>0</v>
      </c>
      <c r="BG11" s="7">
        <f t="shared" si="3"/>
        <v>0</v>
      </c>
      <c r="BH11" s="7">
        <f t="shared" si="3"/>
        <v>0</v>
      </c>
      <c r="BI11" s="7">
        <f t="shared" si="3"/>
        <v>0</v>
      </c>
      <c r="BJ11" s="7">
        <f t="shared" si="3"/>
        <v>0</v>
      </c>
      <c r="BK11" s="7">
        <f t="shared" si="3"/>
        <v>0</v>
      </c>
      <c r="BL11" s="7">
        <f t="shared" si="3"/>
        <v>0</v>
      </c>
      <c r="BM11" s="7">
        <f t="shared" si="3"/>
        <v>0</v>
      </c>
      <c r="BN11" s="7">
        <f t="shared" si="3"/>
        <v>0</v>
      </c>
      <c r="BO11" s="7">
        <f t="shared" si="3"/>
        <v>0</v>
      </c>
      <c r="BP11" s="7">
        <f t="shared" si="3"/>
        <v>0</v>
      </c>
      <c r="BQ11" s="7">
        <f t="shared" si="4"/>
        <v>0</v>
      </c>
      <c r="BR11" s="7">
        <f t="shared" si="4"/>
        <v>0</v>
      </c>
      <c r="BS11" s="7">
        <f t="shared" si="4"/>
        <v>0</v>
      </c>
      <c r="BT11" s="7">
        <f t="shared" si="4"/>
        <v>0</v>
      </c>
      <c r="BU11" s="7">
        <f t="shared" si="4"/>
        <v>0</v>
      </c>
      <c r="BV11" s="7">
        <f t="shared" si="4"/>
        <v>0</v>
      </c>
      <c r="BW11" s="7">
        <f t="shared" si="4"/>
        <v>0</v>
      </c>
      <c r="BX11" s="7">
        <f t="shared" si="4"/>
        <v>0</v>
      </c>
      <c r="BY11" s="7">
        <f t="shared" si="4"/>
        <v>0</v>
      </c>
      <c r="BZ11" s="7">
        <f t="shared" si="4"/>
        <v>0</v>
      </c>
      <c r="CA11" s="7">
        <f t="shared" si="4"/>
        <v>0</v>
      </c>
      <c r="CB11" s="7">
        <f t="shared" si="4"/>
        <v>0</v>
      </c>
      <c r="CC11" s="7">
        <f t="shared" si="4"/>
        <v>0</v>
      </c>
      <c r="CD11" s="7">
        <f t="shared" si="4"/>
        <v>0</v>
      </c>
      <c r="CE11" s="7">
        <f t="shared" si="4"/>
        <v>0</v>
      </c>
      <c r="CF11" s="7">
        <f t="shared" si="4"/>
        <v>0</v>
      </c>
      <c r="CG11" s="7">
        <f t="shared" si="5"/>
        <v>0</v>
      </c>
      <c r="CH11" s="7">
        <f t="shared" si="5"/>
        <v>0</v>
      </c>
      <c r="CI11" s="7">
        <f t="shared" si="5"/>
        <v>0</v>
      </c>
      <c r="CJ11" s="7">
        <f t="shared" si="5"/>
        <v>0</v>
      </c>
      <c r="CK11" s="7">
        <f t="shared" si="5"/>
        <v>0</v>
      </c>
      <c r="CL11" s="7">
        <f t="shared" si="5"/>
        <v>0</v>
      </c>
      <c r="CM11" s="7">
        <f t="shared" si="5"/>
        <v>6.842923794712287E-2</v>
      </c>
      <c r="CN11" s="7">
        <f t="shared" si="5"/>
        <v>0.13685847589424574</v>
      </c>
      <c r="CO11" s="7">
        <f t="shared" si="5"/>
        <v>0.2052877138413686</v>
      </c>
      <c r="CP11" s="7">
        <f t="shared" si="5"/>
        <v>0.27371695178849148</v>
      </c>
      <c r="CQ11" s="7">
        <f t="shared" si="5"/>
        <v>0.34214618973561434</v>
      </c>
      <c r="CR11" s="7">
        <f t="shared" si="5"/>
        <v>0.27371695178849148</v>
      </c>
      <c r="CS11" s="7">
        <f t="shared" si="5"/>
        <v>0.2052877138413686</v>
      </c>
      <c r="CT11" s="7">
        <f t="shared" si="5"/>
        <v>0.13685847589424574</v>
      </c>
      <c r="CU11" s="7">
        <f t="shared" si="5"/>
        <v>6.842923794712287E-2</v>
      </c>
      <c r="CV11" s="7">
        <f t="shared" si="5"/>
        <v>0</v>
      </c>
      <c r="CW11" s="7">
        <f t="shared" si="6"/>
        <v>0.2177293934681182</v>
      </c>
      <c r="CX11" s="7">
        <f t="shared" si="6"/>
        <v>0.43545878693623641</v>
      </c>
      <c r="CY11" s="7">
        <f t="shared" si="6"/>
        <v>0.65318818040435456</v>
      </c>
      <c r="CZ11" s="7">
        <f t="shared" si="6"/>
        <v>0.87091757387247282</v>
      </c>
      <c r="DA11" s="7">
        <f t="shared" si="6"/>
        <v>1.088646967340591</v>
      </c>
      <c r="DB11" s="7">
        <f t="shared" si="6"/>
        <v>1.5085536547433904</v>
      </c>
      <c r="DC11" s="7">
        <f t="shared" si="6"/>
        <v>1.9284603421461899</v>
      </c>
      <c r="DD11" s="7">
        <f t="shared" si="6"/>
        <v>2.3483670295489891</v>
      </c>
      <c r="DE11" s="7">
        <f t="shared" si="6"/>
        <v>2.7682737169517884</v>
      </c>
      <c r="DF11" s="7">
        <f t="shared" si="6"/>
        <v>3.188180404354588</v>
      </c>
      <c r="DG11" s="7">
        <f t="shared" si="6"/>
        <v>3.5458786936236395</v>
      </c>
      <c r="DH11" s="7">
        <f t="shared" si="6"/>
        <v>3.9035769828926905</v>
      </c>
      <c r="DI11" s="7">
        <f t="shared" si="6"/>
        <v>4.2612752721617415</v>
      </c>
      <c r="DJ11" s="7">
        <f t="shared" si="6"/>
        <v>4.618973561430793</v>
      </c>
      <c r="DK11" s="7">
        <f t="shared" si="6"/>
        <v>4.9766718506998444</v>
      </c>
      <c r="DL11" s="7">
        <f t="shared" si="6"/>
        <v>6.0031104199066876</v>
      </c>
      <c r="DM11" s="7">
        <f t="shared" si="7"/>
        <v>7.0295489891135308</v>
      </c>
      <c r="DN11" s="7">
        <f t="shared" si="7"/>
        <v>8.0559875583203731</v>
      </c>
      <c r="DO11" s="7">
        <f t="shared" si="7"/>
        <v>9.0824261275272153</v>
      </c>
      <c r="DP11" s="7">
        <f t="shared" si="7"/>
        <v>10.108864696734059</v>
      </c>
      <c r="DQ11" s="7">
        <f t="shared" si="7"/>
        <v>10.73094867807154</v>
      </c>
      <c r="DR11" s="7">
        <f t="shared" si="7"/>
        <v>11.353032659409021</v>
      </c>
      <c r="DS11" s="7">
        <f t="shared" si="7"/>
        <v>11.975116640746501</v>
      </c>
      <c r="DT11" s="7">
        <f t="shared" si="7"/>
        <v>12.597200622083982</v>
      </c>
      <c r="DU11" s="7">
        <f t="shared" si="7"/>
        <v>13.219284603421462</v>
      </c>
      <c r="DV11" s="7">
        <f t="shared" si="7"/>
        <v>13.919129082426128</v>
      </c>
      <c r="DW11" s="7">
        <f t="shared" si="7"/>
        <v>14.618973561430794</v>
      </c>
      <c r="DX11" s="7">
        <f t="shared" si="7"/>
        <v>15.31881804043546</v>
      </c>
      <c r="DY11" s="7">
        <f t="shared" si="7"/>
        <v>16.018662519440124</v>
      </c>
      <c r="DZ11" s="7">
        <f t="shared" si="7"/>
        <v>16.718506998444788</v>
      </c>
      <c r="EA11" s="7">
        <f t="shared" si="7"/>
        <v>17.138413685847588</v>
      </c>
      <c r="EB11" s="7">
        <f t="shared" si="7"/>
        <v>17.558320373250389</v>
      </c>
      <c r="EC11" s="7">
        <f t="shared" si="8"/>
        <v>17.978227060653186</v>
      </c>
      <c r="ED11" s="7">
        <f t="shared" si="8"/>
        <v>18.398133748055987</v>
      </c>
      <c r="EE11" s="7">
        <f t="shared" si="8"/>
        <v>18.818040435458787</v>
      </c>
      <c r="EF11" s="7">
        <f t="shared" si="8"/>
        <v>20.108864696734059</v>
      </c>
      <c r="EG11" s="7">
        <f t="shared" si="8"/>
        <v>21.399688958009332</v>
      </c>
      <c r="EH11" s="7">
        <f t="shared" si="8"/>
        <v>22.690513219284604</v>
      </c>
      <c r="EI11" s="7">
        <f t="shared" si="8"/>
        <v>23.981337480559876</v>
      </c>
      <c r="EJ11" s="7">
        <f t="shared" si="8"/>
        <v>25.272161741835149</v>
      </c>
      <c r="EK11" s="7">
        <f t="shared" si="8"/>
        <v>25.696734059097977</v>
      </c>
      <c r="EL11" s="7">
        <f t="shared" si="8"/>
        <v>26.12130637636081</v>
      </c>
      <c r="EM11" s="7">
        <f t="shared" si="8"/>
        <v>26.545878693623639</v>
      </c>
      <c r="EN11" s="7">
        <f t="shared" si="8"/>
        <v>26.970451010886467</v>
      </c>
      <c r="EO11" s="9">
        <f>$EQ11*(LOOKUP($C11,$C$150:$C$166,$EO$150:$EO$166)/LOOKUP($C11,$C$150:$C$166,$EQ$150:$EQ$166))</f>
        <v>27.3950233281493</v>
      </c>
      <c r="EP11" s="9">
        <f>(EQ11+EO11)/2</f>
        <v>26.19751166407465</v>
      </c>
      <c r="EQ11" s="7" cm="1">
        <f t="array" ref="EQ11">SUMPRODUCT(--($B11='[3]Alum Smtg'!$B$5:$B$139),'[3]Alum Smtg'!F$5:F$139)</f>
        <v>25</v>
      </c>
      <c r="ER11" s="7" cm="1">
        <f t="array" ref="ER11">SUMPRODUCT(--($B11='[3]Alum Smtg'!$B$5:$B$139),'[3]Alum Smtg'!G$5:G$139)</f>
        <v>20</v>
      </c>
      <c r="ES11" s="7" cm="1">
        <f t="array" ref="ES11">SUMPRODUCT(--($B11='[3]Alum Smtg'!$B$5:$B$139),'[3]Alum Smtg'!H$5:H$139)</f>
        <v>15</v>
      </c>
      <c r="ET11" s="7" cm="1">
        <f t="array" ref="ET11">SUMPRODUCT(--($B11='[3]Alum Smtg'!$B$5:$B$139),'[3]Alum Smtg'!I$5:I$139)</f>
        <v>10</v>
      </c>
      <c r="EU11" s="7" cm="1">
        <f t="array" ref="EU11">SUMPRODUCT(--($B11='[3]Alum Smtg'!$B$5:$B$139),'[3]Alum Smtg'!J$5:J$139)</f>
        <v>10</v>
      </c>
      <c r="EV11" s="7" cm="1">
        <f t="array" ref="EV11">SUMPRODUCT(--($B11='[3]Alum Smtg'!$B$5:$B$139),'[3]Alum Smtg'!K$5:K$139)</f>
        <v>10</v>
      </c>
      <c r="EW11" s="7" cm="1">
        <f t="array" ref="EW11">SUMPRODUCT(--($B11='[3]Alum Smtg'!$B$5:$B$139),'[3]Alum Smtg'!L$5:L$139)</f>
        <v>0</v>
      </c>
      <c r="EX11" s="7" cm="1">
        <f t="array" ref="EX11">SUMPRODUCT(--($B11='[3]Alum Smtg'!$B$5:$B$139),'[3]Alum Smtg'!M$5:M$139)</f>
        <v>0</v>
      </c>
      <c r="EY11" s="7" cm="1">
        <f t="array" ref="EY11">SUMPRODUCT(--($B11='[3]Alum Smtg'!$B$5:$B$139),'[3]Alum Smtg'!N$5:N$139)</f>
        <v>0</v>
      </c>
      <c r="EZ11" s="7" cm="1">
        <f t="array" ref="EZ11">SUMPRODUCT(--($B11='[3]Alum Smtg'!$B$5:$B$139),'[3]Alum Smtg'!O$5:O$139)</f>
        <v>0</v>
      </c>
      <c r="FA11" s="7" cm="1">
        <f t="array" ref="FA11">SUMPRODUCT(--($B11='[3]Alum Smtg'!$B$5:$B$139),'[3]Alum Smtg'!P$5:P$139)</f>
        <v>0</v>
      </c>
      <c r="FB11" s="7" cm="1">
        <f t="array" ref="FB11">SUMPRODUCT(--($B11='[3]Alum Smtg'!$B$5:$B$139),'[3]Alum Smtg'!Q$5:Q$139)</f>
        <v>18.611999999999998</v>
      </c>
      <c r="FC11" s="7" cm="1">
        <f t="array" ref="FC11">SUMPRODUCT(--($B11='[3]Alum Smtg'!$B$5:$B$139),'[3]Alum Smtg'!R$5:R$139)</f>
        <v>30</v>
      </c>
      <c r="FD11" s="7" cm="1">
        <f t="array" ref="FD11">SUMPRODUCT(--($B11='[3]Alum Smtg'!$B$5:$B$139),'[3]Alum Smtg'!S$5:S$139)</f>
        <v>30</v>
      </c>
      <c r="FE11" s="7" cm="1">
        <f t="array" ref="FE11">SUMPRODUCT(--($B11='[3]Alum Smtg'!$B$5:$B$139),'[3]Alum Smtg'!T$5:T$139)</f>
        <v>31.852</v>
      </c>
      <c r="FF11" s="7" cm="1">
        <f t="array" ref="FF11">SUMPRODUCT(--($B11='[3]Alum Smtg'!$B$5:$B$139),'[3]Alum Smtg'!U$5:U$139)</f>
        <v>38.5</v>
      </c>
      <c r="FG11" s="7" cm="1">
        <f t="array" ref="FG11">SUMPRODUCT(--($B11='[3]Alum Smtg'!$B$5:$B$139),'[3]Alum Smtg'!V$5:V$139)</f>
        <v>61.606999999999999</v>
      </c>
      <c r="FH11" s="7" cm="1">
        <f t="array" ref="FH11">SUMPRODUCT(--($B11='[3]Alum Smtg'!$B$5:$B$139),'[3]Alum Smtg'!W$5:W$139)</f>
        <v>0</v>
      </c>
      <c r="FI11" s="7" cm="1">
        <f t="array" ref="FI11">SUMPRODUCT(--($B11='[3]Alum Smtg'!$B$5:$B$139),'[3]Alum Smtg'!X$5:X$139)</f>
        <v>0</v>
      </c>
      <c r="FJ11" s="7" cm="1">
        <f t="array" ref="FJ11">SUMPRODUCT(--($B11='[3]Alum Smtg'!$B$5:$B$139),'[3]Alum Smtg'!Y$5:Y$139)</f>
        <v>20</v>
      </c>
      <c r="FK11" s="7" cm="1">
        <f t="array" ref="FK11">SUMPRODUCT(--($B11='[3]Alum Smtg'!$B$5:$B$139),'[3]Alum Smtg'!Z$5:Z$139)</f>
        <v>54.89</v>
      </c>
      <c r="FL11" s="7" cm="1">
        <f t="array" ref="FL11">SUMPRODUCT(--($B11='[3]Alum Smtg'!$B$5:$B$139),'[3]Alum Smtg'!AA$5:AA$139)</f>
        <v>53.29</v>
      </c>
      <c r="FM11" s="7" cm="1">
        <f t="array" ref="FM11">SUMPRODUCT(--($B11='[3]Alum Smtg'!$B$5:$B$139),'[3]Alum Smtg'!AB$5:AB$139)</f>
        <v>50</v>
      </c>
      <c r="FN11" s="7" cm="1">
        <f t="array" ref="FN11">SUMPRODUCT(--($B11='[3]Alum Smtg'!$B$5:$B$139),'[3]Alum Smtg'!AC$5:AC$139)</f>
        <v>53</v>
      </c>
      <c r="FO11" s="7" cm="1">
        <f t="array" ref="FO11">SUMPRODUCT(--($B11='[3]Alum Smtg'!$B$5:$B$139),'[3]Alum Smtg'!AD$5:AD$139)</f>
        <v>37</v>
      </c>
      <c r="FP11" s="7" cm="1">
        <f t="array" ref="FP11">SUMPRODUCT(--($B11='[3]Alum Smtg'!$B$5:$B$139),'[3]Alum Smtg'!AE$5:AE$139)</f>
        <v>27</v>
      </c>
      <c r="FQ11" s="7" cm="1">
        <f t="array" ref="FQ11">SUMPRODUCT(--($B11='[3]Alum Smtg'!$B$5:$B$139),'[3]Alum Smtg'!AF$5:AF$139)</f>
        <v>25</v>
      </c>
      <c r="FU11" s="8">
        <f t="shared" si="9"/>
        <v>7.7760497667185083E-3</v>
      </c>
    </row>
    <row r="12" spans="1:177" x14ac:dyDescent="0.2">
      <c r="A12" s="6">
        <v>48</v>
      </c>
      <c r="B12" t="s">
        <v>15</v>
      </c>
      <c r="C12" s="1">
        <f>VLOOKUP($B12,'[4]IEA Reg #'!$B$2:$D$143,2,FALSE)</f>
        <v>8</v>
      </c>
      <c r="D12" s="1">
        <f>VLOOKUP($B12,'[4]IEA Reg #'!$B$2:$D$143,3,FALSE)</f>
        <v>18</v>
      </c>
      <c r="E12" s="7">
        <f t="shared" si="0"/>
        <v>0</v>
      </c>
      <c r="F12" s="7">
        <f t="shared" si="0"/>
        <v>0</v>
      </c>
      <c r="G12" s="7">
        <f t="shared" si="0"/>
        <v>0</v>
      </c>
      <c r="H12" s="7">
        <f t="shared" si="0"/>
        <v>0</v>
      </c>
      <c r="I12" s="7">
        <f t="shared" si="0"/>
        <v>0</v>
      </c>
      <c r="J12" s="7">
        <f t="shared" si="0"/>
        <v>0</v>
      </c>
      <c r="K12" s="7">
        <f t="shared" si="0"/>
        <v>0</v>
      </c>
      <c r="L12" s="7">
        <f t="shared" si="0"/>
        <v>0</v>
      </c>
      <c r="M12" s="7">
        <f t="shared" si="0"/>
        <v>0</v>
      </c>
      <c r="N12" s="7">
        <f t="shared" si="0"/>
        <v>0</v>
      </c>
      <c r="O12" s="7">
        <f t="shared" si="0"/>
        <v>0</v>
      </c>
      <c r="P12" s="7">
        <f t="shared" si="0"/>
        <v>0</v>
      </c>
      <c r="Q12" s="7">
        <f t="shared" si="0"/>
        <v>0</v>
      </c>
      <c r="R12" s="7">
        <f t="shared" si="0"/>
        <v>0</v>
      </c>
      <c r="S12" s="7">
        <f t="shared" si="0"/>
        <v>0</v>
      </c>
      <c r="T12" s="7">
        <f t="shared" si="0"/>
        <v>0</v>
      </c>
      <c r="U12" s="7">
        <f t="shared" si="1"/>
        <v>0</v>
      </c>
      <c r="V12" s="7">
        <f t="shared" si="1"/>
        <v>0</v>
      </c>
      <c r="W12" s="7">
        <f t="shared" si="1"/>
        <v>0</v>
      </c>
      <c r="X12" s="7">
        <f t="shared" si="1"/>
        <v>0</v>
      </c>
      <c r="Y12" s="7">
        <f t="shared" si="1"/>
        <v>0</v>
      </c>
      <c r="Z12" s="7">
        <f t="shared" si="1"/>
        <v>0</v>
      </c>
      <c r="AA12" s="7">
        <f t="shared" si="1"/>
        <v>0</v>
      </c>
      <c r="AB12" s="7">
        <f t="shared" si="1"/>
        <v>0</v>
      </c>
      <c r="AC12" s="7">
        <f t="shared" si="1"/>
        <v>0</v>
      </c>
      <c r="AD12" s="7">
        <f t="shared" si="1"/>
        <v>0</v>
      </c>
      <c r="AE12" s="7">
        <f t="shared" si="1"/>
        <v>0</v>
      </c>
      <c r="AF12" s="7">
        <f t="shared" si="1"/>
        <v>0</v>
      </c>
      <c r="AG12" s="7">
        <f t="shared" si="1"/>
        <v>0</v>
      </c>
      <c r="AH12" s="7">
        <f t="shared" si="1"/>
        <v>0</v>
      </c>
      <c r="AI12" s="7">
        <f t="shared" si="1"/>
        <v>0</v>
      </c>
      <c r="AJ12" s="7">
        <f t="shared" si="1"/>
        <v>0</v>
      </c>
      <c r="AK12" s="7">
        <f t="shared" si="2"/>
        <v>0</v>
      </c>
      <c r="AL12" s="7">
        <f t="shared" si="2"/>
        <v>0</v>
      </c>
      <c r="AM12" s="7">
        <f t="shared" si="2"/>
        <v>0</v>
      </c>
      <c r="AN12" s="7">
        <f t="shared" si="2"/>
        <v>0</v>
      </c>
      <c r="AO12" s="7">
        <f t="shared" si="2"/>
        <v>0</v>
      </c>
      <c r="AP12" s="7">
        <f t="shared" si="2"/>
        <v>0</v>
      </c>
      <c r="AQ12" s="7">
        <f t="shared" si="2"/>
        <v>0</v>
      </c>
      <c r="AR12" s="7">
        <f t="shared" si="2"/>
        <v>0</v>
      </c>
      <c r="AS12" s="7">
        <f t="shared" si="2"/>
        <v>0</v>
      </c>
      <c r="AT12" s="7">
        <f t="shared" si="2"/>
        <v>0</v>
      </c>
      <c r="AU12" s="7">
        <f t="shared" si="2"/>
        <v>0</v>
      </c>
      <c r="AV12" s="7">
        <f t="shared" si="2"/>
        <v>0</v>
      </c>
      <c r="AW12" s="7">
        <f t="shared" si="2"/>
        <v>0</v>
      </c>
      <c r="AX12" s="7">
        <f t="shared" si="2"/>
        <v>0</v>
      </c>
      <c r="AY12" s="7">
        <f t="shared" si="2"/>
        <v>0</v>
      </c>
      <c r="AZ12" s="7">
        <f t="shared" si="2"/>
        <v>0</v>
      </c>
      <c r="BA12" s="7">
        <f t="shared" si="3"/>
        <v>0</v>
      </c>
      <c r="BB12" s="7">
        <f t="shared" si="3"/>
        <v>0</v>
      </c>
      <c r="BC12" s="7">
        <f t="shared" si="3"/>
        <v>0</v>
      </c>
      <c r="BD12" s="7">
        <f t="shared" si="3"/>
        <v>0</v>
      </c>
      <c r="BE12" s="7">
        <f t="shared" si="3"/>
        <v>0</v>
      </c>
      <c r="BF12" s="7">
        <f t="shared" si="3"/>
        <v>0</v>
      </c>
      <c r="BG12" s="7">
        <f t="shared" si="3"/>
        <v>0</v>
      </c>
      <c r="BH12" s="7">
        <f t="shared" si="3"/>
        <v>0</v>
      </c>
      <c r="BI12" s="7">
        <f t="shared" si="3"/>
        <v>0</v>
      </c>
      <c r="BJ12" s="7">
        <f t="shared" si="3"/>
        <v>0</v>
      </c>
      <c r="BK12" s="7">
        <f t="shared" si="3"/>
        <v>0</v>
      </c>
      <c r="BL12" s="7">
        <f t="shared" si="3"/>
        <v>0</v>
      </c>
      <c r="BM12" s="7">
        <f t="shared" si="3"/>
        <v>0</v>
      </c>
      <c r="BN12" s="7">
        <f t="shared" si="3"/>
        <v>0</v>
      </c>
      <c r="BO12" s="7">
        <f t="shared" si="3"/>
        <v>0</v>
      </c>
      <c r="BP12" s="7">
        <f t="shared" si="3"/>
        <v>0</v>
      </c>
      <c r="BQ12" s="7">
        <f t="shared" si="4"/>
        <v>0</v>
      </c>
      <c r="BR12" s="7">
        <f t="shared" si="4"/>
        <v>0</v>
      </c>
      <c r="BS12" s="7">
        <f t="shared" si="4"/>
        <v>0</v>
      </c>
      <c r="BT12" s="7">
        <f t="shared" si="4"/>
        <v>0</v>
      </c>
      <c r="BU12" s="7">
        <f t="shared" si="4"/>
        <v>0</v>
      </c>
      <c r="BV12" s="7">
        <f t="shared" si="4"/>
        <v>0</v>
      </c>
      <c r="BW12" s="7">
        <f t="shared" si="4"/>
        <v>0</v>
      </c>
      <c r="BX12" s="7">
        <f t="shared" si="4"/>
        <v>0</v>
      </c>
      <c r="BY12" s="7">
        <f t="shared" si="4"/>
        <v>0</v>
      </c>
      <c r="BZ12" s="7">
        <f t="shared" si="4"/>
        <v>0</v>
      </c>
      <c r="CA12" s="7">
        <f t="shared" si="4"/>
        <v>0</v>
      </c>
      <c r="CB12" s="7">
        <f t="shared" si="4"/>
        <v>0</v>
      </c>
      <c r="CC12" s="7">
        <f t="shared" si="4"/>
        <v>0</v>
      </c>
      <c r="CD12" s="7">
        <f t="shared" si="4"/>
        <v>0</v>
      </c>
      <c r="CE12" s="7">
        <f t="shared" si="4"/>
        <v>0</v>
      </c>
      <c r="CF12" s="7">
        <f t="shared" si="4"/>
        <v>0</v>
      </c>
      <c r="CG12" s="7">
        <f t="shared" si="5"/>
        <v>0</v>
      </c>
      <c r="CH12" s="7">
        <f t="shared" si="5"/>
        <v>0</v>
      </c>
      <c r="CI12" s="7">
        <f t="shared" si="5"/>
        <v>0</v>
      </c>
      <c r="CJ12" s="7">
        <f t="shared" si="5"/>
        <v>0</v>
      </c>
      <c r="CK12" s="7">
        <f t="shared" si="5"/>
        <v>0</v>
      </c>
      <c r="CL12" s="7">
        <f t="shared" si="5"/>
        <v>0</v>
      </c>
      <c r="CM12" s="7">
        <f t="shared" si="5"/>
        <v>0</v>
      </c>
      <c r="CN12" s="7">
        <f t="shared" si="5"/>
        <v>0</v>
      </c>
      <c r="CO12" s="7">
        <f t="shared" si="5"/>
        <v>0</v>
      </c>
      <c r="CP12" s="7">
        <f t="shared" si="5"/>
        <v>0</v>
      </c>
      <c r="CQ12" s="7">
        <f t="shared" si="5"/>
        <v>0</v>
      </c>
      <c r="CR12" s="7">
        <f t="shared" si="5"/>
        <v>0</v>
      </c>
      <c r="CS12" s="7">
        <f t="shared" si="5"/>
        <v>0</v>
      </c>
      <c r="CT12" s="7">
        <f t="shared" si="5"/>
        <v>0</v>
      </c>
      <c r="CU12" s="7">
        <f t="shared" si="5"/>
        <v>0</v>
      </c>
      <c r="CV12" s="7">
        <f t="shared" si="5"/>
        <v>0</v>
      </c>
      <c r="CW12" s="7">
        <f t="shared" si="6"/>
        <v>0</v>
      </c>
      <c r="CX12" s="7">
        <f t="shared" si="6"/>
        <v>0</v>
      </c>
      <c r="CY12" s="7">
        <f t="shared" si="6"/>
        <v>0</v>
      </c>
      <c r="CZ12" s="7">
        <f t="shared" si="6"/>
        <v>0</v>
      </c>
      <c r="DA12" s="7">
        <f t="shared" si="6"/>
        <v>0</v>
      </c>
      <c r="DB12" s="7">
        <f t="shared" si="6"/>
        <v>0</v>
      </c>
      <c r="DC12" s="7">
        <f t="shared" si="6"/>
        <v>0</v>
      </c>
      <c r="DD12" s="7">
        <f t="shared" si="6"/>
        <v>0</v>
      </c>
      <c r="DE12" s="7">
        <f t="shared" si="6"/>
        <v>0</v>
      </c>
      <c r="DF12" s="7">
        <f t="shared" si="6"/>
        <v>0</v>
      </c>
      <c r="DG12" s="7">
        <f t="shared" si="6"/>
        <v>0</v>
      </c>
      <c r="DH12" s="7">
        <f t="shared" si="6"/>
        <v>0</v>
      </c>
      <c r="DI12" s="7">
        <f t="shared" si="6"/>
        <v>0</v>
      </c>
      <c r="DJ12" s="7">
        <f t="shared" si="6"/>
        <v>0</v>
      </c>
      <c r="DK12" s="7">
        <f t="shared" si="6"/>
        <v>0</v>
      </c>
      <c r="DL12" s="7">
        <f t="shared" si="6"/>
        <v>0</v>
      </c>
      <c r="DM12" s="7">
        <f t="shared" si="7"/>
        <v>0</v>
      </c>
      <c r="DN12" s="7">
        <f t="shared" si="7"/>
        <v>0</v>
      </c>
      <c r="DO12" s="7">
        <f t="shared" si="7"/>
        <v>0</v>
      </c>
      <c r="DP12" s="7">
        <f t="shared" si="7"/>
        <v>0</v>
      </c>
      <c r="DQ12" s="7">
        <f t="shared" si="7"/>
        <v>0.84023668639053251</v>
      </c>
      <c r="DR12" s="7">
        <f t="shared" si="7"/>
        <v>1.680473372781065</v>
      </c>
      <c r="DS12" s="7">
        <f t="shared" si="7"/>
        <v>2.5207100591715976</v>
      </c>
      <c r="DT12" s="7">
        <f t="shared" si="7"/>
        <v>3.36094674556213</v>
      </c>
      <c r="DU12" s="7">
        <f t="shared" si="7"/>
        <v>4.2011834319526624</v>
      </c>
      <c r="DV12" s="7">
        <f t="shared" si="7"/>
        <v>16.972781065088753</v>
      </c>
      <c r="DW12" s="7">
        <f t="shared" si="7"/>
        <v>29.74437869822485</v>
      </c>
      <c r="DX12" s="7">
        <f t="shared" si="7"/>
        <v>42.515976331360939</v>
      </c>
      <c r="DY12" s="7">
        <f t="shared" si="7"/>
        <v>55.287573964497028</v>
      </c>
      <c r="DZ12" s="7">
        <f t="shared" si="7"/>
        <v>68.059171597633124</v>
      </c>
      <c r="EA12" s="7">
        <f t="shared" si="7"/>
        <v>72.176331360946747</v>
      </c>
      <c r="EB12" s="7">
        <f t="shared" si="7"/>
        <v>76.293491124260356</v>
      </c>
      <c r="EC12" s="7">
        <f t="shared" si="8"/>
        <v>80.410650887573979</v>
      </c>
      <c r="ED12" s="7">
        <f t="shared" si="8"/>
        <v>84.527810650887588</v>
      </c>
      <c r="EE12" s="7">
        <f t="shared" si="8"/>
        <v>88.644970414201168</v>
      </c>
      <c r="EF12" s="7">
        <f t="shared" si="8"/>
        <v>106.62603550295859</v>
      </c>
      <c r="EG12" s="7">
        <f t="shared" si="8"/>
        <v>124.60710059171598</v>
      </c>
      <c r="EH12" s="7">
        <f t="shared" si="8"/>
        <v>142.58816568047337</v>
      </c>
      <c r="EI12" s="7">
        <f t="shared" si="8"/>
        <v>160.56923076923076</v>
      </c>
      <c r="EJ12" s="7">
        <f t="shared" si="8"/>
        <v>178.55029585798815</v>
      </c>
      <c r="EK12" s="7">
        <f t="shared" si="8"/>
        <v>185.44023668639051</v>
      </c>
      <c r="EL12" s="7">
        <f t="shared" si="8"/>
        <v>192.33017751479287</v>
      </c>
      <c r="EM12" s="7">
        <f t="shared" si="8"/>
        <v>199.22011834319522</v>
      </c>
      <c r="EN12" s="7">
        <f t="shared" si="8"/>
        <v>206.11005917159756</v>
      </c>
      <c r="EO12" s="7" cm="1">
        <f t="array" ref="EO12">SUMPRODUCT(--($B12='[3]Alum Smtg'!$B$5:$B$139),'[3]Alum Smtg'!D$5:D$139)</f>
        <v>213</v>
      </c>
      <c r="EP12" s="7" cm="1">
        <f t="array" ref="EP12">SUMPRODUCT(--($B12='[3]Alum Smtg'!$B$5:$B$139),'[3]Alum Smtg'!E$5:E$139)</f>
        <v>227</v>
      </c>
      <c r="EQ12" s="7" cm="1">
        <f t="array" ref="EQ12">SUMPRODUCT(--($B12='[3]Alum Smtg'!$B$5:$B$139),'[3]Alum Smtg'!F$5:F$139)</f>
        <v>292</v>
      </c>
      <c r="ER12" s="7" cm="1">
        <f t="array" ref="ER12">SUMPRODUCT(--($B12='[3]Alum Smtg'!$B$5:$B$139),'[3]Alum Smtg'!G$5:G$139)</f>
        <v>450</v>
      </c>
      <c r="ES12" s="7" cm="1">
        <f t="array" ref="ES12">SUMPRODUCT(--($B12='[3]Alum Smtg'!$B$5:$B$139),'[3]Alum Smtg'!H$5:H$139)</f>
        <v>447</v>
      </c>
      <c r="ET12" s="7" cm="1">
        <f t="array" ref="ET12">SUMPRODUCT(--($B12='[3]Alum Smtg'!$B$5:$B$139),'[3]Alum Smtg'!I$5:I$139)</f>
        <v>451</v>
      </c>
      <c r="EU12" s="7" cm="1">
        <f t="array" ref="EU12">SUMPRODUCT(--($B12='[3]Alum Smtg'!$B$5:$B$139),'[3]Alum Smtg'!J$5:J$139)</f>
        <v>461</v>
      </c>
      <c r="EV12" s="7" cm="1">
        <f t="array" ref="EV12">SUMPRODUCT(--($B12='[3]Alum Smtg'!$B$5:$B$139),'[3]Alum Smtg'!K$5:K$139)</f>
        <v>480</v>
      </c>
      <c r="EW12" s="7" cm="1">
        <f t="array" ref="EW12">SUMPRODUCT(--($B12='[3]Alum Smtg'!$B$5:$B$139),'[3]Alum Smtg'!L$5:L$139)</f>
        <v>501</v>
      </c>
      <c r="EX12" s="7" cm="1">
        <f t="array" ref="EX12">SUMPRODUCT(--($B12='[3]Alum Smtg'!$B$5:$B$139),'[3]Alum Smtg'!M$5:M$139)</f>
        <v>503</v>
      </c>
      <c r="EY12" s="7" cm="1">
        <f t="array" ref="EY12">SUMPRODUCT(--($B12='[3]Alum Smtg'!$B$5:$B$139),'[3]Alum Smtg'!N$5:N$139)</f>
        <v>509</v>
      </c>
      <c r="EZ12" s="7" cm="1">
        <f t="array" ref="EZ12">SUMPRODUCT(--($B12='[3]Alum Smtg'!$B$5:$B$139),'[3]Alum Smtg'!O$5:O$139)</f>
        <v>522</v>
      </c>
      <c r="FA12" s="7" cm="1">
        <f t="array" ref="FA12">SUMPRODUCT(--($B12='[3]Alum Smtg'!$B$5:$B$139),'[3]Alum Smtg'!P$5:P$139)</f>
        <v>518.92399999999998</v>
      </c>
      <c r="FB12" s="7" cm="1">
        <f t="array" ref="FB12">SUMPRODUCT(--($B12='[3]Alum Smtg'!$B$5:$B$139),'[3]Alum Smtg'!Q$5:Q$139)</f>
        <v>531.99099999999999</v>
      </c>
      <c r="FC12" s="7" cm="1">
        <f t="array" ref="FC12">SUMPRODUCT(--($B12='[3]Alum Smtg'!$B$5:$B$139),'[3]Alum Smtg'!R$5:R$139)</f>
        <v>531.62599999999998</v>
      </c>
      <c r="FD12" s="7" cm="1">
        <f t="array" ref="FD12">SUMPRODUCT(--($B12='[3]Alum Smtg'!$B$5:$B$139),'[3]Alum Smtg'!S$5:S$139)</f>
        <v>750.71</v>
      </c>
      <c r="FE12" s="7" cm="1">
        <f t="array" ref="FE12">SUMPRODUCT(--($B12='[3]Alum Smtg'!$B$5:$B$139),'[3]Alum Smtg'!T$5:T$139)</f>
        <v>872.38800000000003</v>
      </c>
      <c r="FF12" s="7" cm="1">
        <f t="array" ref="FF12">SUMPRODUCT(--($B12='[3]Alum Smtg'!$B$5:$B$139),'[3]Alum Smtg'!U$5:U$139)</f>
        <v>865.048</v>
      </c>
      <c r="FG12" s="7" cm="1">
        <f t="array" ref="FG12">SUMPRODUCT(--($B12='[3]Alum Smtg'!$B$5:$B$139),'[3]Alum Smtg'!V$5:V$139)</f>
        <v>871.65800000000002</v>
      </c>
      <c r="FH12" s="7" cm="1">
        <f t="array" ref="FH12">SUMPRODUCT(--($B12='[3]Alum Smtg'!$B$5:$B$139),'[3]Alum Smtg'!W$5:W$139)</f>
        <v>847.73800000000006</v>
      </c>
      <c r="FI12" s="7" cm="1">
        <f t="array" ref="FI12">SUMPRODUCT(--($B12='[3]Alum Smtg'!$B$5:$B$139),'[3]Alum Smtg'!X$5:X$139)</f>
        <v>850.7</v>
      </c>
      <c r="FJ12" s="7" cm="1">
        <f t="array" ref="FJ12">SUMPRODUCT(--($B12='[3]Alum Smtg'!$B$5:$B$139),'[3]Alum Smtg'!Y$5:Y$139)</f>
        <v>881.31</v>
      </c>
      <c r="FK12" s="7" cm="1">
        <f t="array" ref="FK12">SUMPRODUCT(--($B12='[3]Alum Smtg'!$B$5:$B$139),'[3]Alum Smtg'!Z$5:Z$139)</f>
        <v>890.21699999999998</v>
      </c>
      <c r="FL12" s="7" cm="1">
        <f t="array" ref="FL12">SUMPRODUCT(--($B12='[3]Alum Smtg'!$B$5:$B$139),'[3]Alum Smtg'!AA$5:AA$139)</f>
        <v>912.7</v>
      </c>
      <c r="FM12" s="7" cm="1">
        <f t="array" ref="FM12">SUMPRODUCT(--($B12='[3]Alum Smtg'!$B$5:$B$139),'[3]Alum Smtg'!AB$5:AB$139)</f>
        <v>931</v>
      </c>
      <c r="FN12" s="7" cm="1">
        <f t="array" ref="FN12">SUMPRODUCT(--($B12='[3]Alum Smtg'!$B$5:$B$139),'[3]Alum Smtg'!AC$5:AC$139)</f>
        <v>961</v>
      </c>
      <c r="FO12" s="7" cm="1">
        <f t="array" ref="FO12">SUMPRODUCT(--($B12='[3]Alum Smtg'!$B$5:$B$139),'[3]Alum Smtg'!AD$5:AD$139)</f>
        <v>971</v>
      </c>
      <c r="FP12" s="7" cm="1">
        <f t="array" ref="FP12">SUMPRODUCT(--($B12='[3]Alum Smtg'!$B$5:$B$139),'[3]Alum Smtg'!AE$5:AE$139)</f>
        <v>981</v>
      </c>
      <c r="FQ12" s="7" cm="1">
        <f t="array" ref="FQ12">SUMPRODUCT(--($B12='[3]Alum Smtg'!$B$5:$B$139),'[3]Alum Smtg'!AF$5:AF$139)</f>
        <v>1011</v>
      </c>
      <c r="FU12" s="8">
        <f t="shared" si="9"/>
        <v>0.47651006711409394</v>
      </c>
    </row>
    <row r="13" spans="1:177" x14ac:dyDescent="0.2">
      <c r="A13" s="6">
        <v>50</v>
      </c>
      <c r="B13" t="s">
        <v>16</v>
      </c>
      <c r="C13" s="1">
        <f>VLOOKUP($B13,'[4]IEA Reg #'!$B$2:$D$143,2,FALSE)</f>
        <v>11</v>
      </c>
      <c r="D13" s="1">
        <f>VLOOKUP($B13,'[4]IEA Reg #'!$B$2:$D$143,3,FALSE)</f>
        <v>27</v>
      </c>
      <c r="E13" s="7">
        <f t="shared" si="0"/>
        <v>0</v>
      </c>
      <c r="F13" s="7">
        <f t="shared" si="0"/>
        <v>0</v>
      </c>
      <c r="G13" s="7">
        <f t="shared" si="0"/>
        <v>0</v>
      </c>
      <c r="H13" s="7">
        <f t="shared" si="0"/>
        <v>0</v>
      </c>
      <c r="I13" s="7">
        <f t="shared" si="0"/>
        <v>0</v>
      </c>
      <c r="J13" s="7">
        <f t="shared" si="0"/>
        <v>0</v>
      </c>
      <c r="K13" s="7">
        <f t="shared" si="0"/>
        <v>0</v>
      </c>
      <c r="L13" s="7">
        <f t="shared" si="0"/>
        <v>0</v>
      </c>
      <c r="M13" s="7">
        <f t="shared" si="0"/>
        <v>0</v>
      </c>
      <c r="N13" s="7">
        <f t="shared" si="0"/>
        <v>0</v>
      </c>
      <c r="O13" s="7">
        <f t="shared" si="0"/>
        <v>0</v>
      </c>
      <c r="P13" s="7">
        <f t="shared" si="0"/>
        <v>0</v>
      </c>
      <c r="Q13" s="7">
        <f t="shared" si="0"/>
        <v>0</v>
      </c>
      <c r="R13" s="7">
        <f t="shared" si="0"/>
        <v>0</v>
      </c>
      <c r="S13" s="7">
        <f t="shared" si="0"/>
        <v>0</v>
      </c>
      <c r="T13" s="7">
        <f t="shared" si="0"/>
        <v>0</v>
      </c>
      <c r="U13" s="7">
        <f t="shared" si="1"/>
        <v>0</v>
      </c>
      <c r="V13" s="7">
        <f t="shared" si="1"/>
        <v>0</v>
      </c>
      <c r="W13" s="7">
        <f t="shared" si="1"/>
        <v>0</v>
      </c>
      <c r="X13" s="7">
        <f t="shared" si="1"/>
        <v>0</v>
      </c>
      <c r="Y13" s="7">
        <f t="shared" si="1"/>
        <v>0</v>
      </c>
      <c r="Z13" s="7">
        <f t="shared" si="1"/>
        <v>0</v>
      </c>
      <c r="AA13" s="7">
        <f t="shared" si="1"/>
        <v>0</v>
      </c>
      <c r="AB13" s="7">
        <f t="shared" si="1"/>
        <v>0</v>
      </c>
      <c r="AC13" s="7">
        <f t="shared" si="1"/>
        <v>0</v>
      </c>
      <c r="AD13" s="7">
        <f t="shared" si="1"/>
        <v>0</v>
      </c>
      <c r="AE13" s="7">
        <f t="shared" si="1"/>
        <v>0</v>
      </c>
      <c r="AF13" s="7">
        <f t="shared" si="1"/>
        <v>0</v>
      </c>
      <c r="AG13" s="7">
        <f t="shared" si="1"/>
        <v>0</v>
      </c>
      <c r="AH13" s="7">
        <f t="shared" si="1"/>
        <v>0</v>
      </c>
      <c r="AI13" s="7">
        <f t="shared" si="1"/>
        <v>0</v>
      </c>
      <c r="AJ13" s="7">
        <f t="shared" si="1"/>
        <v>0</v>
      </c>
      <c r="AK13" s="7">
        <f t="shared" si="2"/>
        <v>0</v>
      </c>
      <c r="AL13" s="7">
        <f t="shared" si="2"/>
        <v>0</v>
      </c>
      <c r="AM13" s="7">
        <f t="shared" si="2"/>
        <v>0</v>
      </c>
      <c r="AN13" s="7">
        <f t="shared" si="2"/>
        <v>0</v>
      </c>
      <c r="AO13" s="7">
        <f t="shared" si="2"/>
        <v>0</v>
      </c>
      <c r="AP13" s="7">
        <f t="shared" si="2"/>
        <v>0</v>
      </c>
      <c r="AQ13" s="7">
        <f t="shared" si="2"/>
        <v>0</v>
      </c>
      <c r="AR13" s="7">
        <f t="shared" si="2"/>
        <v>0</v>
      </c>
      <c r="AS13" s="7">
        <f t="shared" si="2"/>
        <v>0</v>
      </c>
      <c r="AT13" s="7">
        <f t="shared" si="2"/>
        <v>0</v>
      </c>
      <c r="AU13" s="7">
        <f t="shared" si="2"/>
        <v>0</v>
      </c>
      <c r="AV13" s="7">
        <f t="shared" si="2"/>
        <v>0</v>
      </c>
      <c r="AW13" s="7">
        <f t="shared" si="2"/>
        <v>0</v>
      </c>
      <c r="AX13" s="7">
        <f t="shared" si="2"/>
        <v>0</v>
      </c>
      <c r="AY13" s="7">
        <f t="shared" si="2"/>
        <v>0</v>
      </c>
      <c r="AZ13" s="7">
        <f t="shared" si="2"/>
        <v>0</v>
      </c>
      <c r="BA13" s="7">
        <f t="shared" si="3"/>
        <v>0</v>
      </c>
      <c r="BB13" s="7">
        <f t="shared" si="3"/>
        <v>0</v>
      </c>
      <c r="BC13" s="7">
        <f t="shared" si="3"/>
        <v>0</v>
      </c>
      <c r="BD13" s="7">
        <f t="shared" si="3"/>
        <v>0</v>
      </c>
      <c r="BE13" s="7">
        <f t="shared" si="3"/>
        <v>0</v>
      </c>
      <c r="BF13" s="7">
        <f t="shared" si="3"/>
        <v>0</v>
      </c>
      <c r="BG13" s="7">
        <f t="shared" si="3"/>
        <v>0</v>
      </c>
      <c r="BH13" s="7">
        <f t="shared" si="3"/>
        <v>0</v>
      </c>
      <c r="BI13" s="7">
        <f t="shared" si="3"/>
        <v>0</v>
      </c>
      <c r="BJ13" s="7">
        <f t="shared" si="3"/>
        <v>0</v>
      </c>
      <c r="BK13" s="7">
        <f t="shared" si="3"/>
        <v>0</v>
      </c>
      <c r="BL13" s="7">
        <f t="shared" si="3"/>
        <v>0</v>
      </c>
      <c r="BM13" s="7">
        <f t="shared" si="3"/>
        <v>0</v>
      </c>
      <c r="BN13" s="7">
        <f t="shared" si="3"/>
        <v>0</v>
      </c>
      <c r="BO13" s="7">
        <f t="shared" si="3"/>
        <v>0</v>
      </c>
      <c r="BP13" s="7">
        <f t="shared" si="3"/>
        <v>0</v>
      </c>
      <c r="BQ13" s="7">
        <f t="shared" si="4"/>
        <v>0</v>
      </c>
      <c r="BR13" s="7">
        <f t="shared" si="4"/>
        <v>0</v>
      </c>
      <c r="BS13" s="7">
        <f t="shared" si="4"/>
        <v>0</v>
      </c>
      <c r="BT13" s="7">
        <f t="shared" si="4"/>
        <v>0</v>
      </c>
      <c r="BU13" s="7">
        <f t="shared" si="4"/>
        <v>0</v>
      </c>
      <c r="BV13" s="7">
        <f t="shared" si="4"/>
        <v>0</v>
      </c>
      <c r="BW13" s="7">
        <f t="shared" si="4"/>
        <v>0</v>
      </c>
      <c r="BX13" s="7">
        <f t="shared" si="4"/>
        <v>0</v>
      </c>
      <c r="BY13" s="7">
        <f t="shared" si="4"/>
        <v>0</v>
      </c>
      <c r="BZ13" s="7">
        <f t="shared" si="4"/>
        <v>0</v>
      </c>
      <c r="CA13" s="7">
        <f t="shared" si="4"/>
        <v>0</v>
      </c>
      <c r="CB13" s="7">
        <f t="shared" si="4"/>
        <v>0</v>
      </c>
      <c r="CC13" s="7">
        <f t="shared" si="4"/>
        <v>0</v>
      </c>
      <c r="CD13" s="7">
        <f t="shared" si="4"/>
        <v>0</v>
      </c>
      <c r="CE13" s="7">
        <f t="shared" si="4"/>
        <v>0</v>
      </c>
      <c r="CF13" s="7">
        <f t="shared" si="4"/>
        <v>0</v>
      </c>
      <c r="CG13" s="7">
        <f t="shared" si="5"/>
        <v>0</v>
      </c>
      <c r="CH13" s="7">
        <f t="shared" si="5"/>
        <v>0</v>
      </c>
      <c r="CI13" s="7">
        <f t="shared" si="5"/>
        <v>0</v>
      </c>
      <c r="CJ13" s="7">
        <f t="shared" si="5"/>
        <v>0</v>
      </c>
      <c r="CK13" s="7">
        <f t="shared" si="5"/>
        <v>0</v>
      </c>
      <c r="CL13" s="7">
        <f t="shared" si="5"/>
        <v>0</v>
      </c>
      <c r="CM13" s="7">
        <f t="shared" si="5"/>
        <v>0</v>
      </c>
      <c r="CN13" s="7">
        <f t="shared" si="5"/>
        <v>0</v>
      </c>
      <c r="CO13" s="7">
        <f t="shared" si="5"/>
        <v>0</v>
      </c>
      <c r="CP13" s="7">
        <f t="shared" si="5"/>
        <v>0</v>
      </c>
      <c r="CQ13" s="7">
        <f t="shared" si="5"/>
        <v>0</v>
      </c>
      <c r="CR13" s="7">
        <f t="shared" si="5"/>
        <v>0</v>
      </c>
      <c r="CS13" s="7">
        <f t="shared" si="5"/>
        <v>0</v>
      </c>
      <c r="CT13" s="7">
        <f t="shared" si="5"/>
        <v>0</v>
      </c>
      <c r="CU13" s="7">
        <f t="shared" si="5"/>
        <v>0</v>
      </c>
      <c r="CV13" s="7">
        <f t="shared" si="5"/>
        <v>0</v>
      </c>
      <c r="CW13" s="7">
        <f t="shared" si="6"/>
        <v>0</v>
      </c>
      <c r="CX13" s="7">
        <f t="shared" si="6"/>
        <v>0</v>
      </c>
      <c r="CY13" s="7">
        <f t="shared" si="6"/>
        <v>0</v>
      </c>
      <c r="CZ13" s="7">
        <f t="shared" si="6"/>
        <v>0</v>
      </c>
      <c r="DA13" s="7">
        <f t="shared" si="6"/>
        <v>0</v>
      </c>
      <c r="DB13" s="7">
        <f t="shared" si="6"/>
        <v>0</v>
      </c>
      <c r="DC13" s="7">
        <f t="shared" si="6"/>
        <v>0</v>
      </c>
      <c r="DD13" s="7">
        <f t="shared" si="6"/>
        <v>0</v>
      </c>
      <c r="DE13" s="7">
        <f t="shared" si="6"/>
        <v>0</v>
      </c>
      <c r="DF13" s="7">
        <f t="shared" si="6"/>
        <v>0</v>
      </c>
      <c r="DG13" s="7">
        <f t="shared" si="6"/>
        <v>0</v>
      </c>
      <c r="DH13" s="7">
        <f t="shared" si="6"/>
        <v>0</v>
      </c>
      <c r="DI13" s="7">
        <f t="shared" si="6"/>
        <v>0</v>
      </c>
      <c r="DJ13" s="7">
        <f t="shared" si="6"/>
        <v>0</v>
      </c>
      <c r="DK13" s="7">
        <f t="shared" si="6"/>
        <v>0</v>
      </c>
      <c r="DL13" s="7">
        <f t="shared" si="6"/>
        <v>0</v>
      </c>
      <c r="DM13" s="7">
        <f t="shared" si="7"/>
        <v>0</v>
      </c>
      <c r="DN13" s="7">
        <f t="shared" si="7"/>
        <v>0</v>
      </c>
      <c r="DO13" s="7">
        <f t="shared" si="7"/>
        <v>0</v>
      </c>
      <c r="DP13" s="7">
        <f t="shared" si="7"/>
        <v>0</v>
      </c>
      <c r="DQ13" s="7">
        <f t="shared" si="7"/>
        <v>0</v>
      </c>
      <c r="DR13" s="7">
        <f t="shared" si="7"/>
        <v>0</v>
      </c>
      <c r="DS13" s="7">
        <f t="shared" si="7"/>
        <v>0</v>
      </c>
      <c r="DT13" s="7">
        <f t="shared" si="7"/>
        <v>0</v>
      </c>
      <c r="DU13" s="7">
        <f t="shared" si="7"/>
        <v>0</v>
      </c>
      <c r="DV13" s="7">
        <f t="shared" si="7"/>
        <v>0</v>
      </c>
      <c r="DW13" s="7">
        <f t="shared" si="7"/>
        <v>0</v>
      </c>
      <c r="DX13" s="7">
        <f t="shared" si="7"/>
        <v>0</v>
      </c>
      <c r="DY13" s="7">
        <f t="shared" si="7"/>
        <v>0</v>
      </c>
      <c r="DZ13" s="7">
        <f t="shared" si="7"/>
        <v>0</v>
      </c>
      <c r="EA13" s="7">
        <f t="shared" si="7"/>
        <v>0</v>
      </c>
      <c r="EB13" s="7">
        <f t="shared" si="7"/>
        <v>0</v>
      </c>
      <c r="EC13" s="7">
        <f t="shared" si="8"/>
        <v>0</v>
      </c>
      <c r="ED13" s="7">
        <f t="shared" si="8"/>
        <v>0</v>
      </c>
      <c r="EE13" s="7">
        <f t="shared" si="8"/>
        <v>0</v>
      </c>
      <c r="EF13" s="7">
        <f t="shared" si="8"/>
        <v>0</v>
      </c>
      <c r="EG13" s="7">
        <f t="shared" si="8"/>
        <v>0</v>
      </c>
      <c r="EH13" s="7">
        <f t="shared" si="8"/>
        <v>0</v>
      </c>
      <c r="EI13" s="7">
        <f t="shared" si="8"/>
        <v>0</v>
      </c>
      <c r="EJ13" s="7">
        <f t="shared" si="8"/>
        <v>0</v>
      </c>
      <c r="EK13" s="7">
        <f t="shared" si="8"/>
        <v>0</v>
      </c>
      <c r="EL13" s="7">
        <f t="shared" si="8"/>
        <v>0</v>
      </c>
      <c r="EM13" s="7">
        <f t="shared" si="8"/>
        <v>0</v>
      </c>
      <c r="EN13" s="7">
        <f t="shared" si="8"/>
        <v>0</v>
      </c>
      <c r="EO13" s="7" cm="1">
        <f t="array" ref="EO13">SUMPRODUCT(--($B13='[3]Alum Smtg'!$B$5:$B$139),'[3]Alum Smtg'!D$5:D$139)</f>
        <v>0</v>
      </c>
      <c r="EP13" s="7" cm="1">
        <f t="array" ref="EP13">SUMPRODUCT(--($B13='[3]Alum Smtg'!$B$5:$B$139),'[3]Alum Smtg'!E$5:E$139)</f>
        <v>0</v>
      </c>
      <c r="EQ13" s="7" cm="1">
        <f t="array" ref="EQ13">SUMPRODUCT(--($B13='[3]Alum Smtg'!$B$5:$B$139),'[3]Alum Smtg'!F$5:F$139)</f>
        <v>0</v>
      </c>
      <c r="ER13" s="7" cm="1">
        <f t="array" ref="ER13">SUMPRODUCT(--($B13='[3]Alum Smtg'!$B$5:$B$139),'[3]Alum Smtg'!G$5:G$139)</f>
        <v>0</v>
      </c>
      <c r="ES13" s="7" cm="1">
        <f t="array" ref="ES13">SUMPRODUCT(--($B13='[3]Alum Smtg'!$B$5:$B$139),'[3]Alum Smtg'!H$5:H$139)</f>
        <v>0</v>
      </c>
      <c r="ET13" s="7" cm="1">
        <f t="array" ref="ET13">SUMPRODUCT(--($B13='[3]Alum Smtg'!$B$5:$B$139),'[3]Alum Smtg'!I$5:I$139)</f>
        <v>0</v>
      </c>
      <c r="EU13" s="7" cm="1">
        <f t="array" ref="EU13">SUMPRODUCT(--($B13='[3]Alum Smtg'!$B$5:$B$139),'[3]Alum Smtg'!J$5:J$139)</f>
        <v>0</v>
      </c>
      <c r="EV13" s="7" cm="1">
        <f t="array" ref="EV13">SUMPRODUCT(--($B13='[3]Alum Smtg'!$B$5:$B$139),'[3]Alum Smtg'!K$5:K$139)</f>
        <v>0</v>
      </c>
      <c r="EW13" s="7" cm="1">
        <f t="array" ref="EW13">SUMPRODUCT(--($B13='[3]Alum Smtg'!$B$5:$B$139),'[3]Alum Smtg'!L$5:L$139)</f>
        <v>0</v>
      </c>
      <c r="EX13" s="7" cm="1">
        <f t="array" ref="EX13">SUMPRODUCT(--($B13='[3]Alum Smtg'!$B$5:$B$139),'[3]Alum Smtg'!M$5:M$139)</f>
        <v>0</v>
      </c>
      <c r="EY13" s="7" cm="1">
        <f t="array" ref="EY13">SUMPRODUCT(--($B13='[3]Alum Smtg'!$B$5:$B$139),'[3]Alum Smtg'!N$5:N$139)</f>
        <v>0</v>
      </c>
      <c r="EZ13" s="7" cm="1">
        <f t="array" ref="EZ13">SUMPRODUCT(--($B13='[3]Alum Smtg'!$B$5:$B$139),'[3]Alum Smtg'!O$5:O$139)</f>
        <v>0</v>
      </c>
      <c r="FA13" s="7" cm="1">
        <f t="array" ref="FA13">SUMPRODUCT(--($B13='[3]Alum Smtg'!$B$5:$B$139),'[3]Alum Smtg'!P$5:P$139)</f>
        <v>0</v>
      </c>
      <c r="FB13" s="7" cm="1">
        <f t="array" ref="FB13">SUMPRODUCT(--($B13='[3]Alum Smtg'!$B$5:$B$139),'[3]Alum Smtg'!Q$5:Q$139)</f>
        <v>0</v>
      </c>
      <c r="FC13" s="7" cm="1">
        <f t="array" ref="FC13">SUMPRODUCT(--($B13='[3]Alum Smtg'!$B$5:$B$139),'[3]Alum Smtg'!R$5:R$139)</f>
        <v>0</v>
      </c>
      <c r="FD13" s="7" cm="1">
        <f t="array" ref="FD13">SUMPRODUCT(--($B13='[3]Alum Smtg'!$B$5:$B$139),'[3]Alum Smtg'!S$5:S$139)</f>
        <v>0</v>
      </c>
      <c r="FE13" s="7" cm="1">
        <f t="array" ref="FE13">SUMPRODUCT(--($B13='[3]Alum Smtg'!$B$5:$B$139),'[3]Alum Smtg'!T$5:T$139)</f>
        <v>0</v>
      </c>
      <c r="FF13" s="7" cm="1">
        <f t="array" ref="FF13">SUMPRODUCT(--($B13='[3]Alum Smtg'!$B$5:$B$139),'[3]Alum Smtg'!U$5:U$139)</f>
        <v>0</v>
      </c>
      <c r="FG13" s="7" cm="1">
        <f t="array" ref="FG13">SUMPRODUCT(--($B13='[3]Alum Smtg'!$B$5:$B$139),'[3]Alum Smtg'!V$5:V$139)</f>
        <v>0</v>
      </c>
      <c r="FH13" s="7" cm="1">
        <f t="array" ref="FH13">SUMPRODUCT(--($B13='[3]Alum Smtg'!$B$5:$B$139),'[3]Alum Smtg'!W$5:W$139)</f>
        <v>0</v>
      </c>
      <c r="FI13" s="7" cm="1">
        <f t="array" ref="FI13">SUMPRODUCT(--($B13='[3]Alum Smtg'!$B$5:$B$139),'[3]Alum Smtg'!X$5:X$139)</f>
        <v>0</v>
      </c>
      <c r="FJ13" s="7" cm="1">
        <f t="array" ref="FJ13">SUMPRODUCT(--($B13='[3]Alum Smtg'!$B$5:$B$139),'[3]Alum Smtg'!Y$5:Y$139)</f>
        <v>0</v>
      </c>
      <c r="FK13" s="7" cm="1">
        <f t="array" ref="FK13">SUMPRODUCT(--($B13='[3]Alum Smtg'!$B$5:$B$139),'[3]Alum Smtg'!Z$5:Z$139)</f>
        <v>0</v>
      </c>
      <c r="FL13" s="7" cm="1">
        <f t="array" ref="FL13">SUMPRODUCT(--($B13='[3]Alum Smtg'!$B$5:$B$139),'[3]Alum Smtg'!AA$5:AA$139)</f>
        <v>0</v>
      </c>
      <c r="FM13" s="7" cm="1">
        <f t="array" ref="FM13">SUMPRODUCT(--($B13='[3]Alum Smtg'!$B$5:$B$139),'[3]Alum Smtg'!AB$5:AB$139)</f>
        <v>0</v>
      </c>
      <c r="FN13" s="7" cm="1">
        <f t="array" ref="FN13">SUMPRODUCT(--($B13='[3]Alum Smtg'!$B$5:$B$139),'[3]Alum Smtg'!AC$5:AC$139)</f>
        <v>0</v>
      </c>
      <c r="FO13" s="7" cm="1">
        <f t="array" ref="FO13">SUMPRODUCT(--($B13='[3]Alum Smtg'!$B$5:$B$139),'[3]Alum Smtg'!AD$5:AD$139)</f>
        <v>0</v>
      </c>
      <c r="FP13" s="7" cm="1">
        <f t="array" ref="FP13">SUMPRODUCT(--($B13='[3]Alum Smtg'!$B$5:$B$139),'[3]Alum Smtg'!AE$5:AE$139)</f>
        <v>0</v>
      </c>
      <c r="FQ13" s="7" cm="1">
        <f t="array" ref="FQ13">SUMPRODUCT(--($B13='[3]Alum Smtg'!$B$5:$B$139),'[3]Alum Smtg'!AF$5:AF$139)</f>
        <v>0</v>
      </c>
      <c r="FU13" s="8">
        <f t="shared" si="9"/>
        <v>0</v>
      </c>
    </row>
    <row r="14" spans="1:177" x14ac:dyDescent="0.2">
      <c r="A14" s="6">
        <v>112</v>
      </c>
      <c r="B14" t="s">
        <v>17</v>
      </c>
      <c r="C14" s="1">
        <f>VLOOKUP($B14,'[4]IEA Reg #'!$B$2:$D$143,2,FALSE)</f>
        <v>6</v>
      </c>
      <c r="D14" s="1">
        <f>VLOOKUP($B14,'[4]IEA Reg #'!$B$2:$D$143,3,FALSE)</f>
        <v>13</v>
      </c>
      <c r="E14" s="7">
        <f t="shared" si="0"/>
        <v>0</v>
      </c>
      <c r="F14" s="7">
        <f t="shared" si="0"/>
        <v>0</v>
      </c>
      <c r="G14" s="7">
        <f t="shared" si="0"/>
        <v>0</v>
      </c>
      <c r="H14" s="7">
        <f t="shared" si="0"/>
        <v>0</v>
      </c>
      <c r="I14" s="7">
        <f t="shared" si="0"/>
        <v>0</v>
      </c>
      <c r="J14" s="7">
        <f t="shared" si="0"/>
        <v>0</v>
      </c>
      <c r="K14" s="7">
        <f t="shared" si="0"/>
        <v>0</v>
      </c>
      <c r="L14" s="7">
        <f t="shared" si="0"/>
        <v>0</v>
      </c>
      <c r="M14" s="7">
        <f t="shared" si="0"/>
        <v>0</v>
      </c>
      <c r="N14" s="7">
        <f t="shared" si="0"/>
        <v>0</v>
      </c>
      <c r="O14" s="7">
        <f t="shared" si="0"/>
        <v>0</v>
      </c>
      <c r="P14" s="7">
        <f t="shared" si="0"/>
        <v>0</v>
      </c>
      <c r="Q14" s="7">
        <f t="shared" si="0"/>
        <v>0</v>
      </c>
      <c r="R14" s="7">
        <f t="shared" si="0"/>
        <v>0</v>
      </c>
      <c r="S14" s="7">
        <f t="shared" si="0"/>
        <v>0</v>
      </c>
      <c r="T14" s="7">
        <f t="shared" si="0"/>
        <v>0</v>
      </c>
      <c r="U14" s="7">
        <f t="shared" si="1"/>
        <v>0</v>
      </c>
      <c r="V14" s="7">
        <f t="shared" si="1"/>
        <v>0</v>
      </c>
      <c r="W14" s="7">
        <f t="shared" si="1"/>
        <v>0</v>
      </c>
      <c r="X14" s="7">
        <f t="shared" si="1"/>
        <v>0</v>
      </c>
      <c r="Y14" s="7">
        <f t="shared" si="1"/>
        <v>0</v>
      </c>
      <c r="Z14" s="7">
        <f t="shared" si="1"/>
        <v>0</v>
      </c>
      <c r="AA14" s="7">
        <f t="shared" si="1"/>
        <v>0</v>
      </c>
      <c r="AB14" s="7">
        <f t="shared" si="1"/>
        <v>0</v>
      </c>
      <c r="AC14" s="7">
        <f t="shared" si="1"/>
        <v>0</v>
      </c>
      <c r="AD14" s="7">
        <f t="shared" si="1"/>
        <v>0</v>
      </c>
      <c r="AE14" s="7">
        <f t="shared" si="1"/>
        <v>0</v>
      </c>
      <c r="AF14" s="7">
        <f t="shared" si="1"/>
        <v>0</v>
      </c>
      <c r="AG14" s="7">
        <f t="shared" si="1"/>
        <v>0</v>
      </c>
      <c r="AH14" s="7">
        <f t="shared" si="1"/>
        <v>0</v>
      </c>
      <c r="AI14" s="7">
        <f t="shared" si="1"/>
        <v>0</v>
      </c>
      <c r="AJ14" s="7">
        <f t="shared" si="1"/>
        <v>0</v>
      </c>
      <c r="AK14" s="7">
        <f t="shared" si="2"/>
        <v>0</v>
      </c>
      <c r="AL14" s="7">
        <f t="shared" si="2"/>
        <v>0</v>
      </c>
      <c r="AM14" s="7">
        <f t="shared" si="2"/>
        <v>0</v>
      </c>
      <c r="AN14" s="7">
        <f t="shared" si="2"/>
        <v>0</v>
      </c>
      <c r="AO14" s="7">
        <f t="shared" si="2"/>
        <v>0</v>
      </c>
      <c r="AP14" s="7">
        <f t="shared" si="2"/>
        <v>0</v>
      </c>
      <c r="AQ14" s="7">
        <f t="shared" si="2"/>
        <v>0</v>
      </c>
      <c r="AR14" s="7">
        <f t="shared" si="2"/>
        <v>0</v>
      </c>
      <c r="AS14" s="7">
        <f t="shared" si="2"/>
        <v>0</v>
      </c>
      <c r="AT14" s="7">
        <f t="shared" si="2"/>
        <v>0</v>
      </c>
      <c r="AU14" s="7">
        <f t="shared" si="2"/>
        <v>0</v>
      </c>
      <c r="AV14" s="7">
        <f t="shared" si="2"/>
        <v>0</v>
      </c>
      <c r="AW14" s="7">
        <f t="shared" si="2"/>
        <v>0</v>
      </c>
      <c r="AX14" s="7">
        <f t="shared" si="2"/>
        <v>0</v>
      </c>
      <c r="AY14" s="7">
        <f t="shared" si="2"/>
        <v>0</v>
      </c>
      <c r="AZ14" s="7">
        <f t="shared" si="2"/>
        <v>0</v>
      </c>
      <c r="BA14" s="7">
        <f t="shared" si="3"/>
        <v>0</v>
      </c>
      <c r="BB14" s="7">
        <f t="shared" si="3"/>
        <v>0</v>
      </c>
      <c r="BC14" s="7">
        <f t="shared" si="3"/>
        <v>0</v>
      </c>
      <c r="BD14" s="7">
        <f t="shared" si="3"/>
        <v>0</v>
      </c>
      <c r="BE14" s="7">
        <f t="shared" si="3"/>
        <v>0</v>
      </c>
      <c r="BF14" s="7">
        <f t="shared" si="3"/>
        <v>0</v>
      </c>
      <c r="BG14" s="7">
        <f t="shared" si="3"/>
        <v>0</v>
      </c>
      <c r="BH14" s="7">
        <f t="shared" si="3"/>
        <v>0</v>
      </c>
      <c r="BI14" s="7">
        <f t="shared" si="3"/>
        <v>0</v>
      </c>
      <c r="BJ14" s="7">
        <f t="shared" si="3"/>
        <v>0</v>
      </c>
      <c r="BK14" s="7">
        <f t="shared" si="3"/>
        <v>0</v>
      </c>
      <c r="BL14" s="7">
        <f t="shared" si="3"/>
        <v>0</v>
      </c>
      <c r="BM14" s="7">
        <f t="shared" si="3"/>
        <v>0</v>
      </c>
      <c r="BN14" s="7">
        <f t="shared" si="3"/>
        <v>0</v>
      </c>
      <c r="BO14" s="7">
        <f t="shared" si="3"/>
        <v>0</v>
      </c>
      <c r="BP14" s="7">
        <f t="shared" si="3"/>
        <v>0</v>
      </c>
      <c r="BQ14" s="7">
        <f t="shared" si="4"/>
        <v>0</v>
      </c>
      <c r="BR14" s="7">
        <f t="shared" si="4"/>
        <v>0</v>
      </c>
      <c r="BS14" s="7">
        <f t="shared" si="4"/>
        <v>0</v>
      </c>
      <c r="BT14" s="7">
        <f t="shared" si="4"/>
        <v>0</v>
      </c>
      <c r="BU14" s="7">
        <f t="shared" si="4"/>
        <v>0</v>
      </c>
      <c r="BV14" s="7">
        <f t="shared" si="4"/>
        <v>0</v>
      </c>
      <c r="BW14" s="7">
        <f t="shared" si="4"/>
        <v>0</v>
      </c>
      <c r="BX14" s="7">
        <f t="shared" si="4"/>
        <v>0</v>
      </c>
      <c r="BY14" s="7">
        <f t="shared" si="4"/>
        <v>0</v>
      </c>
      <c r="BZ14" s="7">
        <f t="shared" si="4"/>
        <v>0</v>
      </c>
      <c r="CA14" s="7">
        <f t="shared" si="4"/>
        <v>0</v>
      </c>
      <c r="CB14" s="7">
        <f t="shared" si="4"/>
        <v>0</v>
      </c>
      <c r="CC14" s="7">
        <f t="shared" si="4"/>
        <v>0</v>
      </c>
      <c r="CD14" s="7">
        <f t="shared" si="4"/>
        <v>0</v>
      </c>
      <c r="CE14" s="7">
        <f t="shared" si="4"/>
        <v>0</v>
      </c>
      <c r="CF14" s="7">
        <f t="shared" si="4"/>
        <v>0</v>
      </c>
      <c r="CG14" s="7">
        <f t="shared" si="5"/>
        <v>0</v>
      </c>
      <c r="CH14" s="7">
        <f t="shared" si="5"/>
        <v>0</v>
      </c>
      <c r="CI14" s="7">
        <f t="shared" si="5"/>
        <v>0</v>
      </c>
      <c r="CJ14" s="7">
        <f t="shared" si="5"/>
        <v>0</v>
      </c>
      <c r="CK14" s="7">
        <f t="shared" si="5"/>
        <v>0</v>
      </c>
      <c r="CL14" s="7">
        <f t="shared" si="5"/>
        <v>0</v>
      </c>
      <c r="CM14" s="7">
        <f t="shared" si="5"/>
        <v>0</v>
      </c>
      <c r="CN14" s="7">
        <f t="shared" si="5"/>
        <v>0</v>
      </c>
      <c r="CO14" s="7">
        <f t="shared" si="5"/>
        <v>0</v>
      </c>
      <c r="CP14" s="7">
        <f t="shared" si="5"/>
        <v>0</v>
      </c>
      <c r="CQ14" s="7">
        <f t="shared" si="5"/>
        <v>0</v>
      </c>
      <c r="CR14" s="7">
        <f t="shared" si="5"/>
        <v>0</v>
      </c>
      <c r="CS14" s="7">
        <f t="shared" si="5"/>
        <v>0</v>
      </c>
      <c r="CT14" s="7">
        <f t="shared" si="5"/>
        <v>0</v>
      </c>
      <c r="CU14" s="7">
        <f t="shared" si="5"/>
        <v>0</v>
      </c>
      <c r="CV14" s="7">
        <f t="shared" si="5"/>
        <v>0</v>
      </c>
      <c r="CW14" s="7">
        <f t="shared" si="6"/>
        <v>0</v>
      </c>
      <c r="CX14" s="7">
        <f t="shared" si="6"/>
        <v>0</v>
      </c>
      <c r="CY14" s="7">
        <f t="shared" si="6"/>
        <v>0</v>
      </c>
      <c r="CZ14" s="7">
        <f t="shared" si="6"/>
        <v>0</v>
      </c>
      <c r="DA14" s="7">
        <f t="shared" si="6"/>
        <v>0</v>
      </c>
      <c r="DB14" s="7">
        <f t="shared" si="6"/>
        <v>0</v>
      </c>
      <c r="DC14" s="7">
        <f t="shared" si="6"/>
        <v>0</v>
      </c>
      <c r="DD14" s="7">
        <f t="shared" si="6"/>
        <v>0</v>
      </c>
      <c r="DE14" s="7">
        <f t="shared" si="6"/>
        <v>0</v>
      </c>
      <c r="DF14" s="7">
        <f t="shared" si="6"/>
        <v>0</v>
      </c>
      <c r="DG14" s="7">
        <f t="shared" si="6"/>
        <v>0</v>
      </c>
      <c r="DH14" s="7">
        <f t="shared" si="6"/>
        <v>0</v>
      </c>
      <c r="DI14" s="7">
        <f t="shared" si="6"/>
        <v>0</v>
      </c>
      <c r="DJ14" s="7">
        <f t="shared" si="6"/>
        <v>0</v>
      </c>
      <c r="DK14" s="7">
        <f t="shared" si="6"/>
        <v>0</v>
      </c>
      <c r="DL14" s="7">
        <f t="shared" si="6"/>
        <v>0</v>
      </c>
      <c r="DM14" s="7">
        <f t="shared" si="7"/>
        <v>0</v>
      </c>
      <c r="DN14" s="7">
        <f t="shared" si="7"/>
        <v>0</v>
      </c>
      <c r="DO14" s="7">
        <f t="shared" si="7"/>
        <v>0</v>
      </c>
      <c r="DP14" s="7">
        <f t="shared" si="7"/>
        <v>0</v>
      </c>
      <c r="DQ14" s="7">
        <f t="shared" si="7"/>
        <v>0</v>
      </c>
      <c r="DR14" s="7">
        <f t="shared" si="7"/>
        <v>0</v>
      </c>
      <c r="DS14" s="7">
        <f t="shared" si="7"/>
        <v>0</v>
      </c>
      <c r="DT14" s="7">
        <f t="shared" si="7"/>
        <v>0</v>
      </c>
      <c r="DU14" s="7">
        <f t="shared" si="7"/>
        <v>0</v>
      </c>
      <c r="DV14" s="7">
        <f t="shared" si="7"/>
        <v>0</v>
      </c>
      <c r="DW14" s="7">
        <f t="shared" si="7"/>
        <v>0</v>
      </c>
      <c r="DX14" s="7">
        <f t="shared" si="7"/>
        <v>0</v>
      </c>
      <c r="DY14" s="7">
        <f t="shared" si="7"/>
        <v>0</v>
      </c>
      <c r="DZ14" s="7">
        <f t="shared" si="7"/>
        <v>0</v>
      </c>
      <c r="EA14" s="7">
        <f t="shared" si="7"/>
        <v>0</v>
      </c>
      <c r="EB14" s="7">
        <f t="shared" si="7"/>
        <v>0</v>
      </c>
      <c r="EC14" s="7">
        <f t="shared" si="8"/>
        <v>0</v>
      </c>
      <c r="ED14" s="7">
        <f t="shared" si="8"/>
        <v>0</v>
      </c>
      <c r="EE14" s="7">
        <f t="shared" si="8"/>
        <v>0</v>
      </c>
      <c r="EF14" s="7">
        <f t="shared" si="8"/>
        <v>0</v>
      </c>
      <c r="EG14" s="7">
        <f t="shared" si="8"/>
        <v>0</v>
      </c>
      <c r="EH14" s="7">
        <f t="shared" si="8"/>
        <v>0</v>
      </c>
      <c r="EI14" s="7">
        <f t="shared" si="8"/>
        <v>0</v>
      </c>
      <c r="EJ14" s="7">
        <f t="shared" si="8"/>
        <v>0</v>
      </c>
      <c r="EK14" s="7">
        <f t="shared" si="8"/>
        <v>0</v>
      </c>
      <c r="EL14" s="7">
        <f t="shared" si="8"/>
        <v>0</v>
      </c>
      <c r="EM14" s="7">
        <f t="shared" si="8"/>
        <v>0</v>
      </c>
      <c r="EN14" s="7">
        <f t="shared" si="8"/>
        <v>0</v>
      </c>
      <c r="EO14" s="7" cm="1">
        <f t="array" ref="EO14">SUMPRODUCT(--($B14='[3]Alum Smtg'!$B$5:$B$139),'[3]Alum Smtg'!D$5:D$139)</f>
        <v>0</v>
      </c>
      <c r="EP14" s="7" cm="1">
        <f t="array" ref="EP14">SUMPRODUCT(--($B14='[3]Alum Smtg'!$B$5:$B$139),'[3]Alum Smtg'!E$5:E$139)</f>
        <v>0</v>
      </c>
      <c r="EQ14" s="7" cm="1">
        <f t="array" ref="EQ14">SUMPRODUCT(--($B14='[3]Alum Smtg'!$B$5:$B$139),'[3]Alum Smtg'!F$5:F$139)</f>
        <v>0</v>
      </c>
      <c r="ER14" s="7" cm="1">
        <f t="array" ref="ER14">SUMPRODUCT(--($B14='[3]Alum Smtg'!$B$5:$B$139),'[3]Alum Smtg'!G$5:G$139)</f>
        <v>0</v>
      </c>
      <c r="ES14" s="7" cm="1">
        <f t="array" ref="ES14">SUMPRODUCT(--($B14='[3]Alum Smtg'!$B$5:$B$139),'[3]Alum Smtg'!H$5:H$139)</f>
        <v>0</v>
      </c>
      <c r="ET14" s="7" cm="1">
        <f t="array" ref="ET14">SUMPRODUCT(--($B14='[3]Alum Smtg'!$B$5:$B$139),'[3]Alum Smtg'!I$5:I$139)</f>
        <v>0</v>
      </c>
      <c r="EU14" s="7" cm="1">
        <f t="array" ref="EU14">SUMPRODUCT(--($B14='[3]Alum Smtg'!$B$5:$B$139),'[3]Alum Smtg'!J$5:J$139)</f>
        <v>0</v>
      </c>
      <c r="EV14" s="7" cm="1">
        <f t="array" ref="EV14">SUMPRODUCT(--($B14='[3]Alum Smtg'!$B$5:$B$139),'[3]Alum Smtg'!K$5:K$139)</f>
        <v>0</v>
      </c>
      <c r="EW14" s="7" cm="1">
        <f t="array" ref="EW14">SUMPRODUCT(--($B14='[3]Alum Smtg'!$B$5:$B$139),'[3]Alum Smtg'!L$5:L$139)</f>
        <v>0</v>
      </c>
      <c r="EX14" s="7" cm="1">
        <f t="array" ref="EX14">SUMPRODUCT(--($B14='[3]Alum Smtg'!$B$5:$B$139),'[3]Alum Smtg'!M$5:M$139)</f>
        <v>0</v>
      </c>
      <c r="EY14" s="7" cm="1">
        <f t="array" ref="EY14">SUMPRODUCT(--($B14='[3]Alum Smtg'!$B$5:$B$139),'[3]Alum Smtg'!N$5:N$139)</f>
        <v>0</v>
      </c>
      <c r="EZ14" s="7" cm="1">
        <f t="array" ref="EZ14">SUMPRODUCT(--($B14='[3]Alum Smtg'!$B$5:$B$139),'[3]Alum Smtg'!O$5:O$139)</f>
        <v>0</v>
      </c>
      <c r="FA14" s="7" cm="1">
        <f t="array" ref="FA14">SUMPRODUCT(--($B14='[3]Alum Smtg'!$B$5:$B$139),'[3]Alum Smtg'!P$5:P$139)</f>
        <v>0</v>
      </c>
      <c r="FB14" s="7" cm="1">
        <f t="array" ref="FB14">SUMPRODUCT(--($B14='[3]Alum Smtg'!$B$5:$B$139),'[3]Alum Smtg'!Q$5:Q$139)</f>
        <v>0</v>
      </c>
      <c r="FC14" s="7" cm="1">
        <f t="array" ref="FC14">SUMPRODUCT(--($B14='[3]Alum Smtg'!$B$5:$B$139),'[3]Alum Smtg'!R$5:R$139)</f>
        <v>0</v>
      </c>
      <c r="FD14" s="7" cm="1">
        <f t="array" ref="FD14">SUMPRODUCT(--($B14='[3]Alum Smtg'!$B$5:$B$139),'[3]Alum Smtg'!S$5:S$139)</f>
        <v>0</v>
      </c>
      <c r="FE14" s="7" cm="1">
        <f t="array" ref="FE14">SUMPRODUCT(--($B14='[3]Alum Smtg'!$B$5:$B$139),'[3]Alum Smtg'!T$5:T$139)</f>
        <v>0</v>
      </c>
      <c r="FF14" s="7" cm="1">
        <f t="array" ref="FF14">SUMPRODUCT(--($B14='[3]Alum Smtg'!$B$5:$B$139),'[3]Alum Smtg'!U$5:U$139)</f>
        <v>0</v>
      </c>
      <c r="FG14" s="7" cm="1">
        <f t="array" ref="FG14">SUMPRODUCT(--($B14='[3]Alum Smtg'!$B$5:$B$139),'[3]Alum Smtg'!V$5:V$139)</f>
        <v>0</v>
      </c>
      <c r="FH14" s="7" cm="1">
        <f t="array" ref="FH14">SUMPRODUCT(--($B14='[3]Alum Smtg'!$B$5:$B$139),'[3]Alum Smtg'!W$5:W$139)</f>
        <v>0</v>
      </c>
      <c r="FI14" s="7" cm="1">
        <f t="array" ref="FI14">SUMPRODUCT(--($B14='[3]Alum Smtg'!$B$5:$B$139),'[3]Alum Smtg'!X$5:X$139)</f>
        <v>0</v>
      </c>
      <c r="FJ14" s="7" cm="1">
        <f t="array" ref="FJ14">SUMPRODUCT(--($B14='[3]Alum Smtg'!$B$5:$B$139),'[3]Alum Smtg'!Y$5:Y$139)</f>
        <v>0</v>
      </c>
      <c r="FK14" s="7" cm="1">
        <f t="array" ref="FK14">SUMPRODUCT(--($B14='[3]Alum Smtg'!$B$5:$B$139),'[3]Alum Smtg'!Z$5:Z$139)</f>
        <v>0</v>
      </c>
      <c r="FL14" s="7" cm="1">
        <f t="array" ref="FL14">SUMPRODUCT(--($B14='[3]Alum Smtg'!$B$5:$B$139),'[3]Alum Smtg'!AA$5:AA$139)</f>
        <v>0</v>
      </c>
      <c r="FM14" s="7" cm="1">
        <f t="array" ref="FM14">SUMPRODUCT(--($B14='[3]Alum Smtg'!$B$5:$B$139),'[3]Alum Smtg'!AB$5:AB$139)</f>
        <v>0</v>
      </c>
      <c r="FN14" s="7" cm="1">
        <f t="array" ref="FN14">SUMPRODUCT(--($B14='[3]Alum Smtg'!$B$5:$B$139),'[3]Alum Smtg'!AC$5:AC$139)</f>
        <v>0</v>
      </c>
      <c r="FO14" s="7" cm="1">
        <f t="array" ref="FO14">SUMPRODUCT(--($B14='[3]Alum Smtg'!$B$5:$B$139),'[3]Alum Smtg'!AD$5:AD$139)</f>
        <v>0</v>
      </c>
      <c r="FP14" s="7" cm="1">
        <f t="array" ref="FP14">SUMPRODUCT(--($B14='[3]Alum Smtg'!$B$5:$B$139),'[3]Alum Smtg'!AE$5:AE$139)</f>
        <v>0</v>
      </c>
      <c r="FQ14" s="7" cm="1">
        <f t="array" ref="FQ14">SUMPRODUCT(--($B14='[3]Alum Smtg'!$B$5:$B$139),'[3]Alum Smtg'!AF$5:AF$139)</f>
        <v>0</v>
      </c>
      <c r="FU14" s="8">
        <f t="shared" si="9"/>
        <v>0</v>
      </c>
    </row>
    <row r="15" spans="1:177" x14ac:dyDescent="0.2">
      <c r="A15" s="6">
        <v>56</v>
      </c>
      <c r="B15" t="s">
        <v>18</v>
      </c>
      <c r="C15" s="1">
        <f>VLOOKUP($B15,'[4]IEA Reg #'!$B$2:$D$143,2,FALSE)</f>
        <v>3</v>
      </c>
      <c r="D15" s="1">
        <f>VLOOKUP($B15,'[4]IEA Reg #'!$B$2:$D$143,3,FALSE)</f>
        <v>7</v>
      </c>
      <c r="E15" s="7">
        <f t="shared" si="0"/>
        <v>0</v>
      </c>
      <c r="F15" s="7">
        <f t="shared" si="0"/>
        <v>0</v>
      </c>
      <c r="G15" s="7">
        <f t="shared" si="0"/>
        <v>0</v>
      </c>
      <c r="H15" s="7">
        <f t="shared" si="0"/>
        <v>0</v>
      </c>
      <c r="I15" s="7">
        <f t="shared" si="0"/>
        <v>0</v>
      </c>
      <c r="J15" s="7">
        <f t="shared" si="0"/>
        <v>0</v>
      </c>
      <c r="K15" s="7">
        <f t="shared" si="0"/>
        <v>0</v>
      </c>
      <c r="L15" s="7">
        <f t="shared" si="0"/>
        <v>0</v>
      </c>
      <c r="M15" s="7">
        <f t="shared" si="0"/>
        <v>0</v>
      </c>
      <c r="N15" s="7">
        <f t="shared" si="0"/>
        <v>0</v>
      </c>
      <c r="O15" s="7">
        <f t="shared" si="0"/>
        <v>0</v>
      </c>
      <c r="P15" s="7">
        <f t="shared" si="0"/>
        <v>0</v>
      </c>
      <c r="Q15" s="7">
        <f t="shared" si="0"/>
        <v>0</v>
      </c>
      <c r="R15" s="7">
        <f t="shared" si="0"/>
        <v>0</v>
      </c>
      <c r="S15" s="7">
        <f t="shared" si="0"/>
        <v>0</v>
      </c>
      <c r="T15" s="7">
        <f t="shared" si="0"/>
        <v>0</v>
      </c>
      <c r="U15" s="7">
        <f t="shared" si="1"/>
        <v>0</v>
      </c>
      <c r="V15" s="7">
        <f t="shared" si="1"/>
        <v>0</v>
      </c>
      <c r="W15" s="7">
        <f t="shared" si="1"/>
        <v>0</v>
      </c>
      <c r="X15" s="7">
        <f t="shared" si="1"/>
        <v>0</v>
      </c>
      <c r="Y15" s="7">
        <f t="shared" si="1"/>
        <v>0</v>
      </c>
      <c r="Z15" s="7">
        <f t="shared" si="1"/>
        <v>0</v>
      </c>
      <c r="AA15" s="7">
        <f t="shared" si="1"/>
        <v>0</v>
      </c>
      <c r="AB15" s="7">
        <f t="shared" si="1"/>
        <v>0</v>
      </c>
      <c r="AC15" s="7">
        <f t="shared" si="1"/>
        <v>0</v>
      </c>
      <c r="AD15" s="7">
        <f t="shared" si="1"/>
        <v>0</v>
      </c>
      <c r="AE15" s="7">
        <f t="shared" si="1"/>
        <v>0</v>
      </c>
      <c r="AF15" s="7">
        <f t="shared" si="1"/>
        <v>0</v>
      </c>
      <c r="AG15" s="7">
        <f t="shared" si="1"/>
        <v>0</v>
      </c>
      <c r="AH15" s="7">
        <f t="shared" si="1"/>
        <v>0</v>
      </c>
      <c r="AI15" s="7">
        <f t="shared" si="1"/>
        <v>0</v>
      </c>
      <c r="AJ15" s="7">
        <f t="shared" si="1"/>
        <v>0</v>
      </c>
      <c r="AK15" s="7">
        <f t="shared" si="2"/>
        <v>0</v>
      </c>
      <c r="AL15" s="7">
        <f t="shared" si="2"/>
        <v>0</v>
      </c>
      <c r="AM15" s="7">
        <f t="shared" si="2"/>
        <v>0</v>
      </c>
      <c r="AN15" s="7">
        <f t="shared" si="2"/>
        <v>0</v>
      </c>
      <c r="AO15" s="7">
        <f t="shared" si="2"/>
        <v>0</v>
      </c>
      <c r="AP15" s="7">
        <f t="shared" si="2"/>
        <v>0</v>
      </c>
      <c r="AQ15" s="7">
        <f t="shared" si="2"/>
        <v>0</v>
      </c>
      <c r="AR15" s="7">
        <f t="shared" si="2"/>
        <v>0</v>
      </c>
      <c r="AS15" s="7">
        <f t="shared" si="2"/>
        <v>0</v>
      </c>
      <c r="AT15" s="7">
        <f t="shared" si="2"/>
        <v>0</v>
      </c>
      <c r="AU15" s="7">
        <f t="shared" si="2"/>
        <v>0</v>
      </c>
      <c r="AV15" s="7">
        <f t="shared" si="2"/>
        <v>0</v>
      </c>
      <c r="AW15" s="7">
        <f t="shared" si="2"/>
        <v>0</v>
      </c>
      <c r="AX15" s="7">
        <f t="shared" si="2"/>
        <v>0</v>
      </c>
      <c r="AY15" s="7">
        <f t="shared" si="2"/>
        <v>0</v>
      </c>
      <c r="AZ15" s="7">
        <f t="shared" si="2"/>
        <v>0</v>
      </c>
      <c r="BA15" s="7">
        <f t="shared" si="3"/>
        <v>0</v>
      </c>
      <c r="BB15" s="7">
        <f t="shared" si="3"/>
        <v>0</v>
      </c>
      <c r="BC15" s="7">
        <f t="shared" si="3"/>
        <v>0</v>
      </c>
      <c r="BD15" s="7">
        <f t="shared" si="3"/>
        <v>0</v>
      </c>
      <c r="BE15" s="7">
        <f t="shared" si="3"/>
        <v>0</v>
      </c>
      <c r="BF15" s="7">
        <f t="shared" si="3"/>
        <v>0</v>
      </c>
      <c r="BG15" s="7">
        <f t="shared" si="3"/>
        <v>0</v>
      </c>
      <c r="BH15" s="7">
        <f t="shared" si="3"/>
        <v>0</v>
      </c>
      <c r="BI15" s="7">
        <f t="shared" si="3"/>
        <v>0</v>
      </c>
      <c r="BJ15" s="7">
        <f t="shared" si="3"/>
        <v>0</v>
      </c>
      <c r="BK15" s="7">
        <f t="shared" si="3"/>
        <v>0</v>
      </c>
      <c r="BL15" s="7">
        <f t="shared" si="3"/>
        <v>0</v>
      </c>
      <c r="BM15" s="7">
        <f t="shared" si="3"/>
        <v>0</v>
      </c>
      <c r="BN15" s="7">
        <f t="shared" si="3"/>
        <v>0</v>
      </c>
      <c r="BO15" s="7">
        <f t="shared" si="3"/>
        <v>0</v>
      </c>
      <c r="BP15" s="7">
        <f t="shared" si="3"/>
        <v>0</v>
      </c>
      <c r="BQ15" s="7">
        <f t="shared" si="4"/>
        <v>0</v>
      </c>
      <c r="BR15" s="7">
        <f t="shared" si="4"/>
        <v>0</v>
      </c>
      <c r="BS15" s="7">
        <f t="shared" si="4"/>
        <v>0</v>
      </c>
      <c r="BT15" s="7">
        <f t="shared" si="4"/>
        <v>0</v>
      </c>
      <c r="BU15" s="7">
        <f t="shared" si="4"/>
        <v>0</v>
      </c>
      <c r="BV15" s="7">
        <f t="shared" si="4"/>
        <v>0</v>
      </c>
      <c r="BW15" s="7">
        <f t="shared" si="4"/>
        <v>0</v>
      </c>
      <c r="BX15" s="7">
        <f t="shared" si="4"/>
        <v>0</v>
      </c>
      <c r="BY15" s="7">
        <f t="shared" si="4"/>
        <v>0</v>
      </c>
      <c r="BZ15" s="7">
        <f t="shared" si="4"/>
        <v>0</v>
      </c>
      <c r="CA15" s="7">
        <f t="shared" si="4"/>
        <v>0</v>
      </c>
      <c r="CB15" s="7">
        <f t="shared" si="4"/>
        <v>0</v>
      </c>
      <c r="CC15" s="7">
        <f t="shared" si="4"/>
        <v>0</v>
      </c>
      <c r="CD15" s="7">
        <f t="shared" si="4"/>
        <v>0</v>
      </c>
      <c r="CE15" s="7">
        <f t="shared" si="4"/>
        <v>0</v>
      </c>
      <c r="CF15" s="7">
        <f t="shared" si="4"/>
        <v>0</v>
      </c>
      <c r="CG15" s="7">
        <f t="shared" si="5"/>
        <v>0</v>
      </c>
      <c r="CH15" s="7">
        <f t="shared" si="5"/>
        <v>0</v>
      </c>
      <c r="CI15" s="7">
        <f t="shared" si="5"/>
        <v>0</v>
      </c>
      <c r="CJ15" s="7">
        <f t="shared" si="5"/>
        <v>0</v>
      </c>
      <c r="CK15" s="7">
        <f t="shared" si="5"/>
        <v>0</v>
      </c>
      <c r="CL15" s="7">
        <f t="shared" si="5"/>
        <v>0</v>
      </c>
      <c r="CM15" s="7">
        <f t="shared" si="5"/>
        <v>0</v>
      </c>
      <c r="CN15" s="7">
        <f t="shared" si="5"/>
        <v>0</v>
      </c>
      <c r="CO15" s="7">
        <f t="shared" si="5"/>
        <v>0</v>
      </c>
      <c r="CP15" s="7">
        <f t="shared" si="5"/>
        <v>0</v>
      </c>
      <c r="CQ15" s="7">
        <f t="shared" si="5"/>
        <v>0</v>
      </c>
      <c r="CR15" s="7">
        <f t="shared" si="5"/>
        <v>0</v>
      </c>
      <c r="CS15" s="7">
        <f t="shared" si="5"/>
        <v>0</v>
      </c>
      <c r="CT15" s="7">
        <f t="shared" si="5"/>
        <v>0</v>
      </c>
      <c r="CU15" s="7">
        <f t="shared" si="5"/>
        <v>0</v>
      </c>
      <c r="CV15" s="7">
        <f t="shared" si="5"/>
        <v>0</v>
      </c>
      <c r="CW15" s="7">
        <f t="shared" si="6"/>
        <v>0</v>
      </c>
      <c r="CX15" s="7">
        <f t="shared" si="6"/>
        <v>0</v>
      </c>
      <c r="CY15" s="7">
        <f t="shared" si="6"/>
        <v>0</v>
      </c>
      <c r="CZ15" s="7">
        <f t="shared" si="6"/>
        <v>0</v>
      </c>
      <c r="DA15" s="7">
        <f t="shared" si="6"/>
        <v>0</v>
      </c>
      <c r="DB15" s="7">
        <f t="shared" si="6"/>
        <v>0</v>
      </c>
      <c r="DC15" s="7">
        <f t="shared" si="6"/>
        <v>0</v>
      </c>
      <c r="DD15" s="7">
        <f t="shared" si="6"/>
        <v>0</v>
      </c>
      <c r="DE15" s="7">
        <f t="shared" si="6"/>
        <v>0</v>
      </c>
      <c r="DF15" s="7">
        <f t="shared" si="6"/>
        <v>0</v>
      </c>
      <c r="DG15" s="7">
        <f t="shared" si="6"/>
        <v>0</v>
      </c>
      <c r="DH15" s="7">
        <f t="shared" si="6"/>
        <v>0</v>
      </c>
      <c r="DI15" s="7">
        <f t="shared" si="6"/>
        <v>0</v>
      </c>
      <c r="DJ15" s="7">
        <f t="shared" si="6"/>
        <v>0</v>
      </c>
      <c r="DK15" s="7">
        <f t="shared" si="6"/>
        <v>0</v>
      </c>
      <c r="DL15" s="7">
        <f t="shared" si="6"/>
        <v>0</v>
      </c>
      <c r="DM15" s="7">
        <f t="shared" si="7"/>
        <v>0</v>
      </c>
      <c r="DN15" s="7">
        <f t="shared" si="7"/>
        <v>0</v>
      </c>
      <c r="DO15" s="7">
        <f t="shared" si="7"/>
        <v>0</v>
      </c>
      <c r="DP15" s="7">
        <f t="shared" si="7"/>
        <v>0</v>
      </c>
      <c r="DQ15" s="7">
        <f t="shared" si="7"/>
        <v>0</v>
      </c>
      <c r="DR15" s="7">
        <f t="shared" si="7"/>
        <v>0</v>
      </c>
      <c r="DS15" s="7">
        <f t="shared" si="7"/>
        <v>0</v>
      </c>
      <c r="DT15" s="7">
        <f t="shared" si="7"/>
        <v>0</v>
      </c>
      <c r="DU15" s="7">
        <f t="shared" si="7"/>
        <v>0</v>
      </c>
      <c r="DV15" s="7">
        <f t="shared" si="7"/>
        <v>0</v>
      </c>
      <c r="DW15" s="7">
        <f t="shared" si="7"/>
        <v>0</v>
      </c>
      <c r="DX15" s="7">
        <f t="shared" si="7"/>
        <v>0</v>
      </c>
      <c r="DY15" s="7">
        <f t="shared" si="7"/>
        <v>0</v>
      </c>
      <c r="DZ15" s="7">
        <f t="shared" si="7"/>
        <v>0</v>
      </c>
      <c r="EA15" s="7">
        <f t="shared" si="7"/>
        <v>0</v>
      </c>
      <c r="EB15" s="7">
        <f t="shared" si="7"/>
        <v>0</v>
      </c>
      <c r="EC15" s="7">
        <f t="shared" si="8"/>
        <v>0</v>
      </c>
      <c r="ED15" s="7">
        <f t="shared" si="8"/>
        <v>0</v>
      </c>
      <c r="EE15" s="7">
        <f t="shared" si="8"/>
        <v>0</v>
      </c>
      <c r="EF15" s="7">
        <f t="shared" si="8"/>
        <v>0</v>
      </c>
      <c r="EG15" s="7">
        <f t="shared" si="8"/>
        <v>0</v>
      </c>
      <c r="EH15" s="7">
        <f t="shared" si="8"/>
        <v>0</v>
      </c>
      <c r="EI15" s="7">
        <f t="shared" si="8"/>
        <v>0</v>
      </c>
      <c r="EJ15" s="7">
        <f t="shared" si="8"/>
        <v>0</v>
      </c>
      <c r="EK15" s="7">
        <f t="shared" si="8"/>
        <v>0</v>
      </c>
      <c r="EL15" s="7">
        <f t="shared" si="8"/>
        <v>0</v>
      </c>
      <c r="EM15" s="7">
        <f t="shared" si="8"/>
        <v>0</v>
      </c>
      <c r="EN15" s="7">
        <f t="shared" si="8"/>
        <v>0</v>
      </c>
      <c r="EO15" s="7" cm="1">
        <f t="array" ref="EO15">SUMPRODUCT(--($B15='[3]Alum Smtg'!$B$5:$B$139),'[3]Alum Smtg'!D$5:D$139)</f>
        <v>0</v>
      </c>
      <c r="EP15" s="7" cm="1">
        <f t="array" ref="EP15">SUMPRODUCT(--($B15='[3]Alum Smtg'!$B$5:$B$139),'[3]Alum Smtg'!E$5:E$139)</f>
        <v>0</v>
      </c>
      <c r="EQ15" s="7" cm="1">
        <f t="array" ref="EQ15">SUMPRODUCT(--($B15='[3]Alum Smtg'!$B$5:$B$139),'[3]Alum Smtg'!F$5:F$139)</f>
        <v>0</v>
      </c>
      <c r="ER15" s="7" cm="1">
        <f t="array" ref="ER15">SUMPRODUCT(--($B15='[3]Alum Smtg'!$B$5:$B$139),'[3]Alum Smtg'!G$5:G$139)</f>
        <v>0</v>
      </c>
      <c r="ES15" s="7" cm="1">
        <f t="array" ref="ES15">SUMPRODUCT(--($B15='[3]Alum Smtg'!$B$5:$B$139),'[3]Alum Smtg'!H$5:H$139)</f>
        <v>0</v>
      </c>
      <c r="ET15" s="7" cm="1">
        <f t="array" ref="ET15">SUMPRODUCT(--($B15='[3]Alum Smtg'!$B$5:$B$139),'[3]Alum Smtg'!I$5:I$139)</f>
        <v>0</v>
      </c>
      <c r="EU15" s="7" cm="1">
        <f t="array" ref="EU15">SUMPRODUCT(--($B15='[3]Alum Smtg'!$B$5:$B$139),'[3]Alum Smtg'!J$5:J$139)</f>
        <v>0</v>
      </c>
      <c r="EV15" s="7" cm="1">
        <f t="array" ref="EV15">SUMPRODUCT(--($B15='[3]Alum Smtg'!$B$5:$B$139),'[3]Alum Smtg'!K$5:K$139)</f>
        <v>0</v>
      </c>
      <c r="EW15" s="7" cm="1">
        <f t="array" ref="EW15">SUMPRODUCT(--($B15='[3]Alum Smtg'!$B$5:$B$139),'[3]Alum Smtg'!L$5:L$139)</f>
        <v>0</v>
      </c>
      <c r="EX15" s="7" cm="1">
        <f t="array" ref="EX15">SUMPRODUCT(--($B15='[3]Alum Smtg'!$B$5:$B$139),'[3]Alum Smtg'!M$5:M$139)</f>
        <v>0</v>
      </c>
      <c r="EY15" s="7" cm="1">
        <f t="array" ref="EY15">SUMPRODUCT(--($B15='[3]Alum Smtg'!$B$5:$B$139),'[3]Alum Smtg'!N$5:N$139)</f>
        <v>0</v>
      </c>
      <c r="EZ15" s="7" cm="1">
        <f t="array" ref="EZ15">SUMPRODUCT(--($B15='[3]Alum Smtg'!$B$5:$B$139),'[3]Alum Smtg'!O$5:O$139)</f>
        <v>0</v>
      </c>
      <c r="FA15" s="7" cm="1">
        <f t="array" ref="FA15">SUMPRODUCT(--($B15='[3]Alum Smtg'!$B$5:$B$139),'[3]Alum Smtg'!P$5:P$139)</f>
        <v>0</v>
      </c>
      <c r="FB15" s="7" cm="1">
        <f t="array" ref="FB15">SUMPRODUCT(--($B15='[3]Alum Smtg'!$B$5:$B$139),'[3]Alum Smtg'!Q$5:Q$139)</f>
        <v>0</v>
      </c>
      <c r="FC15" s="7" cm="1">
        <f t="array" ref="FC15">SUMPRODUCT(--($B15='[3]Alum Smtg'!$B$5:$B$139),'[3]Alum Smtg'!R$5:R$139)</f>
        <v>0</v>
      </c>
      <c r="FD15" s="7" cm="1">
        <f t="array" ref="FD15">SUMPRODUCT(--($B15='[3]Alum Smtg'!$B$5:$B$139),'[3]Alum Smtg'!S$5:S$139)</f>
        <v>0</v>
      </c>
      <c r="FE15" s="7" cm="1">
        <f t="array" ref="FE15">SUMPRODUCT(--($B15='[3]Alum Smtg'!$B$5:$B$139),'[3]Alum Smtg'!T$5:T$139)</f>
        <v>0</v>
      </c>
      <c r="FF15" s="7" cm="1">
        <f t="array" ref="FF15">SUMPRODUCT(--($B15='[3]Alum Smtg'!$B$5:$B$139),'[3]Alum Smtg'!U$5:U$139)</f>
        <v>0</v>
      </c>
      <c r="FG15" s="7" cm="1">
        <f t="array" ref="FG15">SUMPRODUCT(--($B15='[3]Alum Smtg'!$B$5:$B$139),'[3]Alum Smtg'!V$5:V$139)</f>
        <v>0</v>
      </c>
      <c r="FH15" s="7" cm="1">
        <f t="array" ref="FH15">SUMPRODUCT(--($B15='[3]Alum Smtg'!$B$5:$B$139),'[3]Alum Smtg'!W$5:W$139)</f>
        <v>0</v>
      </c>
      <c r="FI15" s="7" cm="1">
        <f t="array" ref="FI15">SUMPRODUCT(--($B15='[3]Alum Smtg'!$B$5:$B$139),'[3]Alum Smtg'!X$5:X$139)</f>
        <v>0</v>
      </c>
      <c r="FJ15" s="7" cm="1">
        <f t="array" ref="FJ15">SUMPRODUCT(--($B15='[3]Alum Smtg'!$B$5:$B$139),'[3]Alum Smtg'!Y$5:Y$139)</f>
        <v>0</v>
      </c>
      <c r="FK15" s="7" cm="1">
        <f t="array" ref="FK15">SUMPRODUCT(--($B15='[3]Alum Smtg'!$B$5:$B$139),'[3]Alum Smtg'!Z$5:Z$139)</f>
        <v>0</v>
      </c>
      <c r="FL15" s="7" cm="1">
        <f t="array" ref="FL15">SUMPRODUCT(--($B15='[3]Alum Smtg'!$B$5:$B$139),'[3]Alum Smtg'!AA$5:AA$139)</f>
        <v>0</v>
      </c>
      <c r="FM15" s="7" cm="1">
        <f t="array" ref="FM15">SUMPRODUCT(--($B15='[3]Alum Smtg'!$B$5:$B$139),'[3]Alum Smtg'!AB$5:AB$139)</f>
        <v>0</v>
      </c>
      <c r="FN15" s="7" cm="1">
        <f t="array" ref="FN15">SUMPRODUCT(--($B15='[3]Alum Smtg'!$B$5:$B$139),'[3]Alum Smtg'!AC$5:AC$139)</f>
        <v>0</v>
      </c>
      <c r="FO15" s="7" cm="1">
        <f t="array" ref="FO15">SUMPRODUCT(--($B15='[3]Alum Smtg'!$B$5:$B$139),'[3]Alum Smtg'!AD$5:AD$139)</f>
        <v>0</v>
      </c>
      <c r="FP15" s="7" cm="1">
        <f t="array" ref="FP15">SUMPRODUCT(--($B15='[3]Alum Smtg'!$B$5:$B$139),'[3]Alum Smtg'!AE$5:AE$139)</f>
        <v>0</v>
      </c>
      <c r="FQ15" s="7" cm="1">
        <f t="array" ref="FQ15">SUMPRODUCT(--($B15='[3]Alum Smtg'!$B$5:$B$139),'[3]Alum Smtg'!AF$5:AF$139)</f>
        <v>0</v>
      </c>
      <c r="FU15" s="8">
        <f t="shared" si="9"/>
        <v>0</v>
      </c>
    </row>
    <row r="16" spans="1:177" x14ac:dyDescent="0.2">
      <c r="A16" s="6">
        <v>204</v>
      </c>
      <c r="B16" t="s">
        <v>19</v>
      </c>
      <c r="C16" s="1">
        <f>VLOOKUP($B16,'[4]IEA Reg #'!$B$2:$D$143,2,FALSE)</f>
        <v>9</v>
      </c>
      <c r="D16" s="1">
        <f>VLOOKUP($B16,'[4]IEA Reg #'!$B$2:$D$143,3,FALSE)</f>
        <v>20</v>
      </c>
      <c r="E16" s="7">
        <f t="shared" si="0"/>
        <v>0</v>
      </c>
      <c r="F16" s="7">
        <f t="shared" si="0"/>
        <v>0</v>
      </c>
      <c r="G16" s="7">
        <f t="shared" si="0"/>
        <v>0</v>
      </c>
      <c r="H16" s="7">
        <f t="shared" si="0"/>
        <v>0</v>
      </c>
      <c r="I16" s="7">
        <f t="shared" si="0"/>
        <v>0</v>
      </c>
      <c r="J16" s="7">
        <f t="shared" si="0"/>
        <v>0</v>
      </c>
      <c r="K16" s="7">
        <f t="shared" si="0"/>
        <v>0</v>
      </c>
      <c r="L16" s="7">
        <f t="shared" si="0"/>
        <v>0</v>
      </c>
      <c r="M16" s="7">
        <f t="shared" si="0"/>
        <v>0</v>
      </c>
      <c r="N16" s="7">
        <f t="shared" si="0"/>
        <v>0</v>
      </c>
      <c r="O16" s="7">
        <f t="shared" si="0"/>
        <v>0</v>
      </c>
      <c r="P16" s="7">
        <f t="shared" si="0"/>
        <v>0</v>
      </c>
      <c r="Q16" s="7">
        <f t="shared" si="0"/>
        <v>0</v>
      </c>
      <c r="R16" s="7">
        <f t="shared" si="0"/>
        <v>0</v>
      </c>
      <c r="S16" s="7">
        <f t="shared" si="0"/>
        <v>0</v>
      </c>
      <c r="T16" s="7">
        <f t="shared" si="0"/>
        <v>0</v>
      </c>
      <c r="U16" s="7">
        <f t="shared" si="1"/>
        <v>0</v>
      </c>
      <c r="V16" s="7">
        <f t="shared" si="1"/>
        <v>0</v>
      </c>
      <c r="W16" s="7">
        <f t="shared" si="1"/>
        <v>0</v>
      </c>
      <c r="X16" s="7">
        <f t="shared" si="1"/>
        <v>0</v>
      </c>
      <c r="Y16" s="7">
        <f t="shared" si="1"/>
        <v>0</v>
      </c>
      <c r="Z16" s="7">
        <f t="shared" si="1"/>
        <v>0</v>
      </c>
      <c r="AA16" s="7">
        <f t="shared" si="1"/>
        <v>0</v>
      </c>
      <c r="AB16" s="7">
        <f t="shared" si="1"/>
        <v>0</v>
      </c>
      <c r="AC16" s="7">
        <f t="shared" si="1"/>
        <v>0</v>
      </c>
      <c r="AD16" s="7">
        <f t="shared" si="1"/>
        <v>0</v>
      </c>
      <c r="AE16" s="7">
        <f t="shared" si="1"/>
        <v>0</v>
      </c>
      <c r="AF16" s="7">
        <f t="shared" si="1"/>
        <v>0</v>
      </c>
      <c r="AG16" s="7">
        <f t="shared" si="1"/>
        <v>0</v>
      </c>
      <c r="AH16" s="7">
        <f t="shared" si="1"/>
        <v>0</v>
      </c>
      <c r="AI16" s="7">
        <f t="shared" si="1"/>
        <v>0</v>
      </c>
      <c r="AJ16" s="7">
        <f t="shared" si="1"/>
        <v>0</v>
      </c>
      <c r="AK16" s="7">
        <f t="shared" si="2"/>
        <v>0</v>
      </c>
      <c r="AL16" s="7">
        <f t="shared" si="2"/>
        <v>0</v>
      </c>
      <c r="AM16" s="7">
        <f t="shared" si="2"/>
        <v>0</v>
      </c>
      <c r="AN16" s="7">
        <f t="shared" si="2"/>
        <v>0</v>
      </c>
      <c r="AO16" s="7">
        <f t="shared" si="2"/>
        <v>0</v>
      </c>
      <c r="AP16" s="7">
        <f t="shared" si="2"/>
        <v>0</v>
      </c>
      <c r="AQ16" s="7">
        <f t="shared" si="2"/>
        <v>0</v>
      </c>
      <c r="AR16" s="7">
        <f t="shared" si="2"/>
        <v>0</v>
      </c>
      <c r="AS16" s="7">
        <f t="shared" si="2"/>
        <v>0</v>
      </c>
      <c r="AT16" s="7">
        <f t="shared" si="2"/>
        <v>0</v>
      </c>
      <c r="AU16" s="7">
        <f t="shared" si="2"/>
        <v>0</v>
      </c>
      <c r="AV16" s="7">
        <f t="shared" si="2"/>
        <v>0</v>
      </c>
      <c r="AW16" s="7">
        <f t="shared" si="2"/>
        <v>0</v>
      </c>
      <c r="AX16" s="7">
        <f t="shared" si="2"/>
        <v>0</v>
      </c>
      <c r="AY16" s="7">
        <f t="shared" si="2"/>
        <v>0</v>
      </c>
      <c r="AZ16" s="7">
        <f t="shared" si="2"/>
        <v>0</v>
      </c>
      <c r="BA16" s="7">
        <f t="shared" si="3"/>
        <v>0</v>
      </c>
      <c r="BB16" s="7">
        <f t="shared" si="3"/>
        <v>0</v>
      </c>
      <c r="BC16" s="7">
        <f t="shared" si="3"/>
        <v>0</v>
      </c>
      <c r="BD16" s="7">
        <f t="shared" si="3"/>
        <v>0</v>
      </c>
      <c r="BE16" s="7">
        <f t="shared" si="3"/>
        <v>0</v>
      </c>
      <c r="BF16" s="7">
        <f t="shared" si="3"/>
        <v>0</v>
      </c>
      <c r="BG16" s="7">
        <f t="shared" si="3"/>
        <v>0</v>
      </c>
      <c r="BH16" s="7">
        <f t="shared" si="3"/>
        <v>0</v>
      </c>
      <c r="BI16" s="7">
        <f t="shared" si="3"/>
        <v>0</v>
      </c>
      <c r="BJ16" s="7">
        <f t="shared" si="3"/>
        <v>0</v>
      </c>
      <c r="BK16" s="7">
        <f t="shared" si="3"/>
        <v>0</v>
      </c>
      <c r="BL16" s="7">
        <f t="shared" si="3"/>
        <v>0</v>
      </c>
      <c r="BM16" s="7">
        <f t="shared" si="3"/>
        <v>0</v>
      </c>
      <c r="BN16" s="7">
        <f t="shared" si="3"/>
        <v>0</v>
      </c>
      <c r="BO16" s="7">
        <f t="shared" si="3"/>
        <v>0</v>
      </c>
      <c r="BP16" s="7">
        <f t="shared" si="3"/>
        <v>0</v>
      </c>
      <c r="BQ16" s="7">
        <f t="shared" si="4"/>
        <v>0</v>
      </c>
      <c r="BR16" s="7">
        <f t="shared" si="4"/>
        <v>0</v>
      </c>
      <c r="BS16" s="7">
        <f t="shared" si="4"/>
        <v>0</v>
      </c>
      <c r="BT16" s="7">
        <f t="shared" si="4"/>
        <v>0</v>
      </c>
      <c r="BU16" s="7">
        <f t="shared" si="4"/>
        <v>0</v>
      </c>
      <c r="BV16" s="7">
        <f t="shared" si="4"/>
        <v>0</v>
      </c>
      <c r="BW16" s="7">
        <f t="shared" si="4"/>
        <v>0</v>
      </c>
      <c r="BX16" s="7">
        <f t="shared" si="4"/>
        <v>0</v>
      </c>
      <c r="BY16" s="7">
        <f t="shared" si="4"/>
        <v>0</v>
      </c>
      <c r="BZ16" s="7">
        <f t="shared" si="4"/>
        <v>0</v>
      </c>
      <c r="CA16" s="7">
        <f t="shared" si="4"/>
        <v>0</v>
      </c>
      <c r="CB16" s="7">
        <f t="shared" si="4"/>
        <v>0</v>
      </c>
      <c r="CC16" s="7">
        <f t="shared" si="4"/>
        <v>0</v>
      </c>
      <c r="CD16" s="7">
        <f t="shared" si="4"/>
        <v>0</v>
      </c>
      <c r="CE16" s="7">
        <f t="shared" si="4"/>
        <v>0</v>
      </c>
      <c r="CF16" s="7">
        <f t="shared" si="4"/>
        <v>0</v>
      </c>
      <c r="CG16" s="7">
        <f t="shared" si="5"/>
        <v>0</v>
      </c>
      <c r="CH16" s="7">
        <f t="shared" si="5"/>
        <v>0</v>
      </c>
      <c r="CI16" s="7">
        <f t="shared" si="5"/>
        <v>0</v>
      </c>
      <c r="CJ16" s="7">
        <f t="shared" si="5"/>
        <v>0</v>
      </c>
      <c r="CK16" s="7">
        <f t="shared" si="5"/>
        <v>0</v>
      </c>
      <c r="CL16" s="7">
        <f t="shared" si="5"/>
        <v>0</v>
      </c>
      <c r="CM16" s="7">
        <f t="shared" si="5"/>
        <v>0</v>
      </c>
      <c r="CN16" s="7">
        <f t="shared" si="5"/>
        <v>0</v>
      </c>
      <c r="CO16" s="7">
        <f t="shared" si="5"/>
        <v>0</v>
      </c>
      <c r="CP16" s="7">
        <f t="shared" si="5"/>
        <v>0</v>
      </c>
      <c r="CQ16" s="7">
        <f t="shared" si="5"/>
        <v>0</v>
      </c>
      <c r="CR16" s="7">
        <f t="shared" si="5"/>
        <v>0</v>
      </c>
      <c r="CS16" s="7">
        <f t="shared" si="5"/>
        <v>0</v>
      </c>
      <c r="CT16" s="7">
        <f t="shared" si="5"/>
        <v>0</v>
      </c>
      <c r="CU16" s="7">
        <f t="shared" si="5"/>
        <v>0</v>
      </c>
      <c r="CV16" s="7">
        <f t="shared" si="5"/>
        <v>0</v>
      </c>
      <c r="CW16" s="7">
        <f t="shared" si="6"/>
        <v>0</v>
      </c>
      <c r="CX16" s="7">
        <f t="shared" si="6"/>
        <v>0</v>
      </c>
      <c r="CY16" s="7">
        <f t="shared" si="6"/>
        <v>0</v>
      </c>
      <c r="CZ16" s="7">
        <f t="shared" si="6"/>
        <v>0</v>
      </c>
      <c r="DA16" s="7">
        <f t="shared" si="6"/>
        <v>0</v>
      </c>
      <c r="DB16" s="7">
        <f t="shared" si="6"/>
        <v>0</v>
      </c>
      <c r="DC16" s="7">
        <f t="shared" si="6"/>
        <v>0</v>
      </c>
      <c r="DD16" s="7">
        <f t="shared" si="6"/>
        <v>0</v>
      </c>
      <c r="DE16" s="7">
        <f t="shared" si="6"/>
        <v>0</v>
      </c>
      <c r="DF16" s="7">
        <f t="shared" si="6"/>
        <v>0</v>
      </c>
      <c r="DG16" s="7">
        <f t="shared" si="6"/>
        <v>0</v>
      </c>
      <c r="DH16" s="7">
        <f t="shared" si="6"/>
        <v>0</v>
      </c>
      <c r="DI16" s="7">
        <f t="shared" si="6"/>
        <v>0</v>
      </c>
      <c r="DJ16" s="7">
        <f t="shared" si="6"/>
        <v>0</v>
      </c>
      <c r="DK16" s="7">
        <f t="shared" si="6"/>
        <v>0</v>
      </c>
      <c r="DL16" s="7">
        <f t="shared" si="6"/>
        <v>0</v>
      </c>
      <c r="DM16" s="7">
        <f t="shared" si="7"/>
        <v>0</v>
      </c>
      <c r="DN16" s="7">
        <f t="shared" si="7"/>
        <v>0</v>
      </c>
      <c r="DO16" s="7">
        <f t="shared" si="7"/>
        <v>0</v>
      </c>
      <c r="DP16" s="7">
        <f t="shared" si="7"/>
        <v>0</v>
      </c>
      <c r="DQ16" s="7">
        <f t="shared" si="7"/>
        <v>0</v>
      </c>
      <c r="DR16" s="7">
        <f t="shared" si="7"/>
        <v>0</v>
      </c>
      <c r="DS16" s="7">
        <f t="shared" si="7"/>
        <v>0</v>
      </c>
      <c r="DT16" s="7">
        <f t="shared" si="7"/>
        <v>0</v>
      </c>
      <c r="DU16" s="7">
        <f t="shared" si="7"/>
        <v>0</v>
      </c>
      <c r="DV16" s="7">
        <f t="shared" si="7"/>
        <v>0</v>
      </c>
      <c r="DW16" s="7">
        <f t="shared" si="7"/>
        <v>0</v>
      </c>
      <c r="DX16" s="7">
        <f t="shared" si="7"/>
        <v>0</v>
      </c>
      <c r="DY16" s="7">
        <f t="shared" si="7"/>
        <v>0</v>
      </c>
      <c r="DZ16" s="7">
        <f t="shared" si="7"/>
        <v>0</v>
      </c>
      <c r="EA16" s="7">
        <f t="shared" si="7"/>
        <v>0</v>
      </c>
      <c r="EB16" s="7">
        <f t="shared" si="7"/>
        <v>0</v>
      </c>
      <c r="EC16" s="7">
        <f t="shared" si="8"/>
        <v>0</v>
      </c>
      <c r="ED16" s="7">
        <f t="shared" si="8"/>
        <v>0</v>
      </c>
      <c r="EE16" s="7">
        <f t="shared" si="8"/>
        <v>0</v>
      </c>
      <c r="EF16" s="7">
        <f t="shared" si="8"/>
        <v>0</v>
      </c>
      <c r="EG16" s="7">
        <f t="shared" si="8"/>
        <v>0</v>
      </c>
      <c r="EH16" s="7">
        <f t="shared" si="8"/>
        <v>0</v>
      </c>
      <c r="EI16" s="7">
        <f t="shared" si="8"/>
        <v>0</v>
      </c>
      <c r="EJ16" s="7">
        <f t="shared" si="8"/>
        <v>0</v>
      </c>
      <c r="EK16" s="7">
        <f t="shared" si="8"/>
        <v>0</v>
      </c>
      <c r="EL16" s="7">
        <f t="shared" si="8"/>
        <v>0</v>
      </c>
      <c r="EM16" s="7">
        <f t="shared" si="8"/>
        <v>0</v>
      </c>
      <c r="EN16" s="7">
        <f t="shared" si="8"/>
        <v>0</v>
      </c>
      <c r="EO16" s="7" cm="1">
        <f t="array" ref="EO16">SUMPRODUCT(--($B16='[3]Alum Smtg'!$B$5:$B$139),'[3]Alum Smtg'!D$5:D$139)</f>
        <v>0</v>
      </c>
      <c r="EP16" s="7" cm="1">
        <f t="array" ref="EP16">SUMPRODUCT(--($B16='[3]Alum Smtg'!$B$5:$B$139),'[3]Alum Smtg'!E$5:E$139)</f>
        <v>0</v>
      </c>
      <c r="EQ16" s="7" cm="1">
        <f t="array" ref="EQ16">SUMPRODUCT(--($B16='[3]Alum Smtg'!$B$5:$B$139),'[3]Alum Smtg'!F$5:F$139)</f>
        <v>0</v>
      </c>
      <c r="ER16" s="7" cm="1">
        <f t="array" ref="ER16">SUMPRODUCT(--($B16='[3]Alum Smtg'!$B$5:$B$139),'[3]Alum Smtg'!G$5:G$139)</f>
        <v>0</v>
      </c>
      <c r="ES16" s="7" cm="1">
        <f t="array" ref="ES16">SUMPRODUCT(--($B16='[3]Alum Smtg'!$B$5:$B$139),'[3]Alum Smtg'!H$5:H$139)</f>
        <v>0</v>
      </c>
      <c r="ET16" s="7" cm="1">
        <f t="array" ref="ET16">SUMPRODUCT(--($B16='[3]Alum Smtg'!$B$5:$B$139),'[3]Alum Smtg'!I$5:I$139)</f>
        <v>0</v>
      </c>
      <c r="EU16" s="7" cm="1">
        <f t="array" ref="EU16">SUMPRODUCT(--($B16='[3]Alum Smtg'!$B$5:$B$139),'[3]Alum Smtg'!J$5:J$139)</f>
        <v>0</v>
      </c>
      <c r="EV16" s="7" cm="1">
        <f t="array" ref="EV16">SUMPRODUCT(--($B16='[3]Alum Smtg'!$B$5:$B$139),'[3]Alum Smtg'!K$5:K$139)</f>
        <v>0</v>
      </c>
      <c r="EW16" s="7" cm="1">
        <f t="array" ref="EW16">SUMPRODUCT(--($B16='[3]Alum Smtg'!$B$5:$B$139),'[3]Alum Smtg'!L$5:L$139)</f>
        <v>0</v>
      </c>
      <c r="EX16" s="7" cm="1">
        <f t="array" ref="EX16">SUMPRODUCT(--($B16='[3]Alum Smtg'!$B$5:$B$139),'[3]Alum Smtg'!M$5:M$139)</f>
        <v>0</v>
      </c>
      <c r="EY16" s="7" cm="1">
        <f t="array" ref="EY16">SUMPRODUCT(--($B16='[3]Alum Smtg'!$B$5:$B$139),'[3]Alum Smtg'!N$5:N$139)</f>
        <v>0</v>
      </c>
      <c r="EZ16" s="7" cm="1">
        <f t="array" ref="EZ16">SUMPRODUCT(--($B16='[3]Alum Smtg'!$B$5:$B$139),'[3]Alum Smtg'!O$5:O$139)</f>
        <v>0</v>
      </c>
      <c r="FA16" s="7" cm="1">
        <f t="array" ref="FA16">SUMPRODUCT(--($B16='[3]Alum Smtg'!$B$5:$B$139),'[3]Alum Smtg'!P$5:P$139)</f>
        <v>0</v>
      </c>
      <c r="FB16" s="7" cm="1">
        <f t="array" ref="FB16">SUMPRODUCT(--($B16='[3]Alum Smtg'!$B$5:$B$139),'[3]Alum Smtg'!Q$5:Q$139)</f>
        <v>0</v>
      </c>
      <c r="FC16" s="7" cm="1">
        <f t="array" ref="FC16">SUMPRODUCT(--($B16='[3]Alum Smtg'!$B$5:$B$139),'[3]Alum Smtg'!R$5:R$139)</f>
        <v>0</v>
      </c>
      <c r="FD16" s="7" cm="1">
        <f t="array" ref="FD16">SUMPRODUCT(--($B16='[3]Alum Smtg'!$B$5:$B$139),'[3]Alum Smtg'!S$5:S$139)</f>
        <v>0</v>
      </c>
      <c r="FE16" s="7" cm="1">
        <f t="array" ref="FE16">SUMPRODUCT(--($B16='[3]Alum Smtg'!$B$5:$B$139),'[3]Alum Smtg'!T$5:T$139)</f>
        <v>0</v>
      </c>
      <c r="FF16" s="7" cm="1">
        <f t="array" ref="FF16">SUMPRODUCT(--($B16='[3]Alum Smtg'!$B$5:$B$139),'[3]Alum Smtg'!U$5:U$139)</f>
        <v>0</v>
      </c>
      <c r="FG16" s="7" cm="1">
        <f t="array" ref="FG16">SUMPRODUCT(--($B16='[3]Alum Smtg'!$B$5:$B$139),'[3]Alum Smtg'!V$5:V$139)</f>
        <v>0</v>
      </c>
      <c r="FH16" s="7" cm="1">
        <f t="array" ref="FH16">SUMPRODUCT(--($B16='[3]Alum Smtg'!$B$5:$B$139),'[3]Alum Smtg'!W$5:W$139)</f>
        <v>0</v>
      </c>
      <c r="FI16" s="7" cm="1">
        <f t="array" ref="FI16">SUMPRODUCT(--($B16='[3]Alum Smtg'!$B$5:$B$139),'[3]Alum Smtg'!X$5:X$139)</f>
        <v>0</v>
      </c>
      <c r="FJ16" s="7" cm="1">
        <f t="array" ref="FJ16">SUMPRODUCT(--($B16='[3]Alum Smtg'!$B$5:$B$139),'[3]Alum Smtg'!Y$5:Y$139)</f>
        <v>0</v>
      </c>
      <c r="FK16" s="7" cm="1">
        <f t="array" ref="FK16">SUMPRODUCT(--($B16='[3]Alum Smtg'!$B$5:$B$139),'[3]Alum Smtg'!Z$5:Z$139)</f>
        <v>0</v>
      </c>
      <c r="FL16" s="7" cm="1">
        <f t="array" ref="FL16">SUMPRODUCT(--($B16='[3]Alum Smtg'!$B$5:$B$139),'[3]Alum Smtg'!AA$5:AA$139)</f>
        <v>0</v>
      </c>
      <c r="FM16" s="7" cm="1">
        <f t="array" ref="FM16">SUMPRODUCT(--($B16='[3]Alum Smtg'!$B$5:$B$139),'[3]Alum Smtg'!AB$5:AB$139)</f>
        <v>0</v>
      </c>
      <c r="FN16" s="7" cm="1">
        <f t="array" ref="FN16">SUMPRODUCT(--($B16='[3]Alum Smtg'!$B$5:$B$139),'[3]Alum Smtg'!AC$5:AC$139)</f>
        <v>0</v>
      </c>
      <c r="FO16" s="7" cm="1">
        <f t="array" ref="FO16">SUMPRODUCT(--($B16='[3]Alum Smtg'!$B$5:$B$139),'[3]Alum Smtg'!AD$5:AD$139)</f>
        <v>0</v>
      </c>
      <c r="FP16" s="7" cm="1">
        <f t="array" ref="FP16">SUMPRODUCT(--($B16='[3]Alum Smtg'!$B$5:$B$139),'[3]Alum Smtg'!AE$5:AE$139)</f>
        <v>0</v>
      </c>
      <c r="FQ16" s="7" cm="1">
        <f t="array" ref="FQ16">SUMPRODUCT(--($B16='[3]Alum Smtg'!$B$5:$B$139),'[3]Alum Smtg'!AF$5:AF$139)</f>
        <v>0</v>
      </c>
      <c r="FU16" s="8">
        <f t="shared" si="9"/>
        <v>0</v>
      </c>
    </row>
    <row r="17" spans="1:177" x14ac:dyDescent="0.2">
      <c r="A17" s="6">
        <v>68</v>
      </c>
      <c r="B17" t="s">
        <v>20</v>
      </c>
      <c r="C17" s="1">
        <f>VLOOKUP($B17,'[4]IEA Reg #'!$B$2:$D$143,2,FALSE)</f>
        <v>10</v>
      </c>
      <c r="D17" s="1">
        <f>VLOOKUP($B17,'[4]IEA Reg #'!$B$2:$D$143,3,FALSE)</f>
        <v>26</v>
      </c>
      <c r="E17" s="7">
        <f t="shared" si="0"/>
        <v>0</v>
      </c>
      <c r="F17" s="7">
        <f t="shared" si="0"/>
        <v>0</v>
      </c>
      <c r="G17" s="7">
        <f t="shared" si="0"/>
        <v>0</v>
      </c>
      <c r="H17" s="7">
        <f t="shared" si="0"/>
        <v>0</v>
      </c>
      <c r="I17" s="7">
        <f t="shared" si="0"/>
        <v>0</v>
      </c>
      <c r="J17" s="7">
        <f t="shared" si="0"/>
        <v>0</v>
      </c>
      <c r="K17" s="7">
        <f t="shared" si="0"/>
        <v>0</v>
      </c>
      <c r="L17" s="7">
        <f t="shared" si="0"/>
        <v>0</v>
      </c>
      <c r="M17" s="7">
        <f t="shared" si="0"/>
        <v>0</v>
      </c>
      <c r="N17" s="7">
        <f t="shared" si="0"/>
        <v>0</v>
      </c>
      <c r="O17" s="7">
        <f t="shared" si="0"/>
        <v>0</v>
      </c>
      <c r="P17" s="7">
        <f t="shared" si="0"/>
        <v>0</v>
      </c>
      <c r="Q17" s="7">
        <f t="shared" si="0"/>
        <v>0</v>
      </c>
      <c r="R17" s="7">
        <f t="shared" si="0"/>
        <v>0</v>
      </c>
      <c r="S17" s="7">
        <f t="shared" si="0"/>
        <v>0</v>
      </c>
      <c r="T17" s="7">
        <f t="shared" si="0"/>
        <v>0</v>
      </c>
      <c r="U17" s="7">
        <f t="shared" si="1"/>
        <v>0</v>
      </c>
      <c r="V17" s="7">
        <f t="shared" si="1"/>
        <v>0</v>
      </c>
      <c r="W17" s="7">
        <f t="shared" si="1"/>
        <v>0</v>
      </c>
      <c r="X17" s="7">
        <f t="shared" si="1"/>
        <v>0</v>
      </c>
      <c r="Y17" s="7">
        <f t="shared" si="1"/>
        <v>0</v>
      </c>
      <c r="Z17" s="7">
        <f t="shared" si="1"/>
        <v>0</v>
      </c>
      <c r="AA17" s="7">
        <f t="shared" si="1"/>
        <v>0</v>
      </c>
      <c r="AB17" s="7">
        <f t="shared" si="1"/>
        <v>0</v>
      </c>
      <c r="AC17" s="7">
        <f t="shared" si="1"/>
        <v>0</v>
      </c>
      <c r="AD17" s="7">
        <f t="shared" si="1"/>
        <v>0</v>
      </c>
      <c r="AE17" s="7">
        <f t="shared" si="1"/>
        <v>0</v>
      </c>
      <c r="AF17" s="7">
        <f t="shared" si="1"/>
        <v>0</v>
      </c>
      <c r="AG17" s="7">
        <f t="shared" si="1"/>
        <v>0</v>
      </c>
      <c r="AH17" s="7">
        <f t="shared" si="1"/>
        <v>0</v>
      </c>
      <c r="AI17" s="7">
        <f t="shared" si="1"/>
        <v>0</v>
      </c>
      <c r="AJ17" s="7">
        <f t="shared" si="1"/>
        <v>0</v>
      </c>
      <c r="AK17" s="7">
        <f t="shared" si="2"/>
        <v>0</v>
      </c>
      <c r="AL17" s="7">
        <f t="shared" si="2"/>
        <v>0</v>
      </c>
      <c r="AM17" s="7">
        <f t="shared" si="2"/>
        <v>0</v>
      </c>
      <c r="AN17" s="7">
        <f t="shared" si="2"/>
        <v>0</v>
      </c>
      <c r="AO17" s="7">
        <f t="shared" si="2"/>
        <v>0</v>
      </c>
      <c r="AP17" s="7">
        <f t="shared" si="2"/>
        <v>0</v>
      </c>
      <c r="AQ17" s="7">
        <f t="shared" si="2"/>
        <v>0</v>
      </c>
      <c r="AR17" s="7">
        <f t="shared" si="2"/>
        <v>0</v>
      </c>
      <c r="AS17" s="7">
        <f t="shared" si="2"/>
        <v>0</v>
      </c>
      <c r="AT17" s="7">
        <f t="shared" si="2"/>
        <v>0</v>
      </c>
      <c r="AU17" s="7">
        <f t="shared" si="2"/>
        <v>0</v>
      </c>
      <c r="AV17" s="7">
        <f t="shared" si="2"/>
        <v>0</v>
      </c>
      <c r="AW17" s="7">
        <f t="shared" si="2"/>
        <v>0</v>
      </c>
      <c r="AX17" s="7">
        <f t="shared" si="2"/>
        <v>0</v>
      </c>
      <c r="AY17" s="7">
        <f t="shared" si="2"/>
        <v>0</v>
      </c>
      <c r="AZ17" s="7">
        <f t="shared" si="2"/>
        <v>0</v>
      </c>
      <c r="BA17" s="7">
        <f t="shared" si="3"/>
        <v>0</v>
      </c>
      <c r="BB17" s="7">
        <f t="shared" si="3"/>
        <v>0</v>
      </c>
      <c r="BC17" s="7">
        <f t="shared" si="3"/>
        <v>0</v>
      </c>
      <c r="BD17" s="7">
        <f t="shared" si="3"/>
        <v>0</v>
      </c>
      <c r="BE17" s="7">
        <f t="shared" si="3"/>
        <v>0</v>
      </c>
      <c r="BF17" s="7">
        <f t="shared" si="3"/>
        <v>0</v>
      </c>
      <c r="BG17" s="7">
        <f t="shared" si="3"/>
        <v>0</v>
      </c>
      <c r="BH17" s="7">
        <f t="shared" si="3"/>
        <v>0</v>
      </c>
      <c r="BI17" s="7">
        <f t="shared" si="3"/>
        <v>0</v>
      </c>
      <c r="BJ17" s="7">
        <f t="shared" si="3"/>
        <v>0</v>
      </c>
      <c r="BK17" s="7">
        <f t="shared" si="3"/>
        <v>0</v>
      </c>
      <c r="BL17" s="7">
        <f t="shared" si="3"/>
        <v>0</v>
      </c>
      <c r="BM17" s="7">
        <f t="shared" si="3"/>
        <v>0</v>
      </c>
      <c r="BN17" s="7">
        <f t="shared" si="3"/>
        <v>0</v>
      </c>
      <c r="BO17" s="7">
        <f t="shared" si="3"/>
        <v>0</v>
      </c>
      <c r="BP17" s="7">
        <f t="shared" si="3"/>
        <v>0</v>
      </c>
      <c r="BQ17" s="7">
        <f t="shared" si="4"/>
        <v>0</v>
      </c>
      <c r="BR17" s="7">
        <f t="shared" si="4"/>
        <v>0</v>
      </c>
      <c r="BS17" s="7">
        <f t="shared" si="4"/>
        <v>0</v>
      </c>
      <c r="BT17" s="7">
        <f t="shared" si="4"/>
        <v>0</v>
      </c>
      <c r="BU17" s="7">
        <f t="shared" si="4"/>
        <v>0</v>
      </c>
      <c r="BV17" s="7">
        <f t="shared" si="4"/>
        <v>0</v>
      </c>
      <c r="BW17" s="7">
        <f t="shared" si="4"/>
        <v>0</v>
      </c>
      <c r="BX17" s="7">
        <f t="shared" si="4"/>
        <v>0</v>
      </c>
      <c r="BY17" s="7">
        <f t="shared" si="4"/>
        <v>0</v>
      </c>
      <c r="BZ17" s="7">
        <f t="shared" si="4"/>
        <v>0</v>
      </c>
      <c r="CA17" s="7">
        <f t="shared" si="4"/>
        <v>0</v>
      </c>
      <c r="CB17" s="7">
        <f t="shared" si="4"/>
        <v>0</v>
      </c>
      <c r="CC17" s="7">
        <f t="shared" si="4"/>
        <v>0</v>
      </c>
      <c r="CD17" s="7">
        <f t="shared" si="4"/>
        <v>0</v>
      </c>
      <c r="CE17" s="7">
        <f t="shared" si="4"/>
        <v>0</v>
      </c>
      <c r="CF17" s="7">
        <f t="shared" si="4"/>
        <v>0</v>
      </c>
      <c r="CG17" s="7">
        <f t="shared" si="5"/>
        <v>0</v>
      </c>
      <c r="CH17" s="7">
        <f t="shared" si="5"/>
        <v>0</v>
      </c>
      <c r="CI17" s="7">
        <f t="shared" si="5"/>
        <v>0</v>
      </c>
      <c r="CJ17" s="7">
        <f t="shared" si="5"/>
        <v>0</v>
      </c>
      <c r="CK17" s="7">
        <f t="shared" si="5"/>
        <v>0</v>
      </c>
      <c r="CL17" s="7">
        <f t="shared" si="5"/>
        <v>0</v>
      </c>
      <c r="CM17" s="7">
        <f t="shared" si="5"/>
        <v>0</v>
      </c>
      <c r="CN17" s="7">
        <f t="shared" si="5"/>
        <v>0</v>
      </c>
      <c r="CO17" s="7">
        <f t="shared" si="5"/>
        <v>0</v>
      </c>
      <c r="CP17" s="7">
        <f t="shared" si="5"/>
        <v>0</v>
      </c>
      <c r="CQ17" s="7">
        <f t="shared" si="5"/>
        <v>0</v>
      </c>
      <c r="CR17" s="7">
        <f t="shared" si="5"/>
        <v>0</v>
      </c>
      <c r="CS17" s="7">
        <f t="shared" si="5"/>
        <v>0</v>
      </c>
      <c r="CT17" s="7">
        <f t="shared" si="5"/>
        <v>0</v>
      </c>
      <c r="CU17" s="7">
        <f t="shared" si="5"/>
        <v>0</v>
      </c>
      <c r="CV17" s="7">
        <f t="shared" si="5"/>
        <v>0</v>
      </c>
      <c r="CW17" s="7">
        <f t="shared" si="6"/>
        <v>0</v>
      </c>
      <c r="CX17" s="7">
        <f t="shared" si="6"/>
        <v>0</v>
      </c>
      <c r="CY17" s="7">
        <f t="shared" si="6"/>
        <v>0</v>
      </c>
      <c r="CZ17" s="7">
        <f t="shared" si="6"/>
        <v>0</v>
      </c>
      <c r="DA17" s="7">
        <f t="shared" si="6"/>
        <v>0</v>
      </c>
      <c r="DB17" s="7">
        <f t="shared" si="6"/>
        <v>0</v>
      </c>
      <c r="DC17" s="7">
        <f t="shared" si="6"/>
        <v>0</v>
      </c>
      <c r="DD17" s="7">
        <f t="shared" si="6"/>
        <v>0</v>
      </c>
      <c r="DE17" s="7">
        <f t="shared" si="6"/>
        <v>0</v>
      </c>
      <c r="DF17" s="7">
        <f t="shared" si="6"/>
        <v>0</v>
      </c>
      <c r="DG17" s="7">
        <f t="shared" si="6"/>
        <v>0</v>
      </c>
      <c r="DH17" s="7">
        <f t="shared" si="6"/>
        <v>0</v>
      </c>
      <c r="DI17" s="7">
        <f t="shared" si="6"/>
        <v>0</v>
      </c>
      <c r="DJ17" s="7">
        <f t="shared" si="6"/>
        <v>0</v>
      </c>
      <c r="DK17" s="7">
        <f t="shared" si="6"/>
        <v>0</v>
      </c>
      <c r="DL17" s="7">
        <f t="shared" si="6"/>
        <v>0</v>
      </c>
      <c r="DM17" s="7">
        <f t="shared" si="7"/>
        <v>0</v>
      </c>
      <c r="DN17" s="7">
        <f t="shared" si="7"/>
        <v>0</v>
      </c>
      <c r="DO17" s="7">
        <f t="shared" si="7"/>
        <v>0</v>
      </c>
      <c r="DP17" s="7">
        <f t="shared" si="7"/>
        <v>0</v>
      </c>
      <c r="DQ17" s="7">
        <f t="shared" si="7"/>
        <v>0</v>
      </c>
      <c r="DR17" s="7">
        <f t="shared" si="7"/>
        <v>0</v>
      </c>
      <c r="DS17" s="7">
        <f t="shared" si="7"/>
        <v>0</v>
      </c>
      <c r="DT17" s="7">
        <f t="shared" si="7"/>
        <v>0</v>
      </c>
      <c r="DU17" s="7">
        <f t="shared" si="7"/>
        <v>0</v>
      </c>
      <c r="DV17" s="7">
        <f t="shared" si="7"/>
        <v>0</v>
      </c>
      <c r="DW17" s="7">
        <f t="shared" si="7"/>
        <v>0</v>
      </c>
      <c r="DX17" s="7">
        <f t="shared" si="7"/>
        <v>0</v>
      </c>
      <c r="DY17" s="7">
        <f t="shared" si="7"/>
        <v>0</v>
      </c>
      <c r="DZ17" s="7">
        <f t="shared" si="7"/>
        <v>0</v>
      </c>
      <c r="EA17" s="7">
        <f t="shared" si="7"/>
        <v>0</v>
      </c>
      <c r="EB17" s="7">
        <f t="shared" si="7"/>
        <v>0</v>
      </c>
      <c r="EC17" s="7">
        <f t="shared" si="8"/>
        <v>0</v>
      </c>
      <c r="ED17" s="7">
        <f t="shared" si="8"/>
        <v>0</v>
      </c>
      <c r="EE17" s="7">
        <f t="shared" si="8"/>
        <v>0</v>
      </c>
      <c r="EF17" s="7">
        <f t="shared" si="8"/>
        <v>0</v>
      </c>
      <c r="EG17" s="7">
        <f t="shared" si="8"/>
        <v>0</v>
      </c>
      <c r="EH17" s="7">
        <f t="shared" si="8"/>
        <v>0</v>
      </c>
      <c r="EI17" s="7">
        <f t="shared" si="8"/>
        <v>0</v>
      </c>
      <c r="EJ17" s="7">
        <f t="shared" si="8"/>
        <v>0</v>
      </c>
      <c r="EK17" s="7">
        <f t="shared" si="8"/>
        <v>0</v>
      </c>
      <c r="EL17" s="7">
        <f t="shared" si="8"/>
        <v>0</v>
      </c>
      <c r="EM17" s="7">
        <f t="shared" si="8"/>
        <v>0</v>
      </c>
      <c r="EN17" s="7">
        <f t="shared" si="8"/>
        <v>0</v>
      </c>
      <c r="EO17" s="7" cm="1">
        <f t="array" ref="EO17">SUMPRODUCT(--($B17='[3]Alum Smtg'!$B$5:$B$139),'[3]Alum Smtg'!D$5:D$139)</f>
        <v>0</v>
      </c>
      <c r="EP17" s="7" cm="1">
        <f t="array" ref="EP17">SUMPRODUCT(--($B17='[3]Alum Smtg'!$B$5:$B$139),'[3]Alum Smtg'!E$5:E$139)</f>
        <v>0</v>
      </c>
      <c r="EQ17" s="7" cm="1">
        <f t="array" ref="EQ17">SUMPRODUCT(--($B17='[3]Alum Smtg'!$B$5:$B$139),'[3]Alum Smtg'!F$5:F$139)</f>
        <v>0</v>
      </c>
      <c r="ER17" s="7" cm="1">
        <f t="array" ref="ER17">SUMPRODUCT(--($B17='[3]Alum Smtg'!$B$5:$B$139),'[3]Alum Smtg'!G$5:G$139)</f>
        <v>0</v>
      </c>
      <c r="ES17" s="7" cm="1">
        <f t="array" ref="ES17">SUMPRODUCT(--($B17='[3]Alum Smtg'!$B$5:$B$139),'[3]Alum Smtg'!H$5:H$139)</f>
        <v>0</v>
      </c>
      <c r="ET17" s="7" cm="1">
        <f t="array" ref="ET17">SUMPRODUCT(--($B17='[3]Alum Smtg'!$B$5:$B$139),'[3]Alum Smtg'!I$5:I$139)</f>
        <v>0</v>
      </c>
      <c r="EU17" s="7" cm="1">
        <f t="array" ref="EU17">SUMPRODUCT(--($B17='[3]Alum Smtg'!$B$5:$B$139),'[3]Alum Smtg'!J$5:J$139)</f>
        <v>0</v>
      </c>
      <c r="EV17" s="7" cm="1">
        <f t="array" ref="EV17">SUMPRODUCT(--($B17='[3]Alum Smtg'!$B$5:$B$139),'[3]Alum Smtg'!K$5:K$139)</f>
        <v>0</v>
      </c>
      <c r="EW17" s="7" cm="1">
        <f t="array" ref="EW17">SUMPRODUCT(--($B17='[3]Alum Smtg'!$B$5:$B$139),'[3]Alum Smtg'!L$5:L$139)</f>
        <v>0</v>
      </c>
      <c r="EX17" s="7" cm="1">
        <f t="array" ref="EX17">SUMPRODUCT(--($B17='[3]Alum Smtg'!$B$5:$B$139),'[3]Alum Smtg'!M$5:M$139)</f>
        <v>0</v>
      </c>
      <c r="EY17" s="7" cm="1">
        <f t="array" ref="EY17">SUMPRODUCT(--($B17='[3]Alum Smtg'!$B$5:$B$139),'[3]Alum Smtg'!N$5:N$139)</f>
        <v>0</v>
      </c>
      <c r="EZ17" s="7" cm="1">
        <f t="array" ref="EZ17">SUMPRODUCT(--($B17='[3]Alum Smtg'!$B$5:$B$139),'[3]Alum Smtg'!O$5:O$139)</f>
        <v>0</v>
      </c>
      <c r="FA17" s="7" cm="1">
        <f t="array" ref="FA17">SUMPRODUCT(--($B17='[3]Alum Smtg'!$B$5:$B$139),'[3]Alum Smtg'!P$5:P$139)</f>
        <v>0</v>
      </c>
      <c r="FB17" s="7" cm="1">
        <f t="array" ref="FB17">SUMPRODUCT(--($B17='[3]Alum Smtg'!$B$5:$B$139),'[3]Alum Smtg'!Q$5:Q$139)</f>
        <v>0</v>
      </c>
      <c r="FC17" s="7" cm="1">
        <f t="array" ref="FC17">SUMPRODUCT(--($B17='[3]Alum Smtg'!$B$5:$B$139),'[3]Alum Smtg'!R$5:R$139)</f>
        <v>0</v>
      </c>
      <c r="FD17" s="7" cm="1">
        <f t="array" ref="FD17">SUMPRODUCT(--($B17='[3]Alum Smtg'!$B$5:$B$139),'[3]Alum Smtg'!S$5:S$139)</f>
        <v>0</v>
      </c>
      <c r="FE17" s="7" cm="1">
        <f t="array" ref="FE17">SUMPRODUCT(--($B17='[3]Alum Smtg'!$B$5:$B$139),'[3]Alum Smtg'!T$5:T$139)</f>
        <v>0</v>
      </c>
      <c r="FF17" s="7" cm="1">
        <f t="array" ref="FF17">SUMPRODUCT(--($B17='[3]Alum Smtg'!$B$5:$B$139),'[3]Alum Smtg'!U$5:U$139)</f>
        <v>0</v>
      </c>
      <c r="FG17" s="7" cm="1">
        <f t="array" ref="FG17">SUMPRODUCT(--($B17='[3]Alum Smtg'!$B$5:$B$139),'[3]Alum Smtg'!V$5:V$139)</f>
        <v>0</v>
      </c>
      <c r="FH17" s="7" cm="1">
        <f t="array" ref="FH17">SUMPRODUCT(--($B17='[3]Alum Smtg'!$B$5:$B$139),'[3]Alum Smtg'!W$5:W$139)</f>
        <v>0</v>
      </c>
      <c r="FI17" s="7" cm="1">
        <f t="array" ref="FI17">SUMPRODUCT(--($B17='[3]Alum Smtg'!$B$5:$B$139),'[3]Alum Smtg'!X$5:X$139)</f>
        <v>0</v>
      </c>
      <c r="FJ17" s="7" cm="1">
        <f t="array" ref="FJ17">SUMPRODUCT(--($B17='[3]Alum Smtg'!$B$5:$B$139),'[3]Alum Smtg'!Y$5:Y$139)</f>
        <v>0</v>
      </c>
      <c r="FK17" s="7" cm="1">
        <f t="array" ref="FK17">SUMPRODUCT(--($B17='[3]Alum Smtg'!$B$5:$B$139),'[3]Alum Smtg'!Z$5:Z$139)</f>
        <v>0</v>
      </c>
      <c r="FL17" s="7" cm="1">
        <f t="array" ref="FL17">SUMPRODUCT(--($B17='[3]Alum Smtg'!$B$5:$B$139),'[3]Alum Smtg'!AA$5:AA$139)</f>
        <v>0</v>
      </c>
      <c r="FM17" s="7" cm="1">
        <f t="array" ref="FM17">SUMPRODUCT(--($B17='[3]Alum Smtg'!$B$5:$B$139),'[3]Alum Smtg'!AB$5:AB$139)</f>
        <v>0</v>
      </c>
      <c r="FN17" s="7" cm="1">
        <f t="array" ref="FN17">SUMPRODUCT(--($B17='[3]Alum Smtg'!$B$5:$B$139),'[3]Alum Smtg'!AC$5:AC$139)</f>
        <v>0</v>
      </c>
      <c r="FO17" s="7" cm="1">
        <f t="array" ref="FO17">SUMPRODUCT(--($B17='[3]Alum Smtg'!$B$5:$B$139),'[3]Alum Smtg'!AD$5:AD$139)</f>
        <v>0</v>
      </c>
      <c r="FP17" s="7" cm="1">
        <f t="array" ref="FP17">SUMPRODUCT(--($B17='[3]Alum Smtg'!$B$5:$B$139),'[3]Alum Smtg'!AE$5:AE$139)</f>
        <v>0</v>
      </c>
      <c r="FQ17" s="7" cm="1">
        <f t="array" ref="FQ17">SUMPRODUCT(--($B17='[3]Alum Smtg'!$B$5:$B$139),'[3]Alum Smtg'!AF$5:AF$139)</f>
        <v>0</v>
      </c>
      <c r="FU17" s="8">
        <f t="shared" si="9"/>
        <v>0</v>
      </c>
    </row>
    <row r="18" spans="1:177" x14ac:dyDescent="0.2">
      <c r="A18" s="6">
        <v>70</v>
      </c>
      <c r="B18" t="s">
        <v>21</v>
      </c>
      <c r="C18" s="1">
        <f>VLOOKUP($B18,'[4]IEA Reg #'!$B$2:$D$143,2,FALSE)</f>
        <v>12</v>
      </c>
      <c r="D18" s="1">
        <f>VLOOKUP($B18,'[4]IEA Reg #'!$B$2:$D$143,3,FALSE)</f>
        <v>33</v>
      </c>
      <c r="E18" s="7">
        <f t="shared" si="0"/>
        <v>0</v>
      </c>
      <c r="F18" s="7">
        <f t="shared" si="0"/>
        <v>0</v>
      </c>
      <c r="G18" s="7">
        <f t="shared" si="0"/>
        <v>0</v>
      </c>
      <c r="H18" s="7">
        <f t="shared" si="0"/>
        <v>0</v>
      </c>
      <c r="I18" s="7">
        <f t="shared" si="0"/>
        <v>0</v>
      </c>
      <c r="J18" s="7">
        <f t="shared" si="0"/>
        <v>0</v>
      </c>
      <c r="K18" s="7">
        <f t="shared" si="0"/>
        <v>0</v>
      </c>
      <c r="L18" s="7">
        <f t="shared" si="0"/>
        <v>0</v>
      </c>
      <c r="M18" s="7">
        <f t="shared" si="0"/>
        <v>0</v>
      </c>
      <c r="N18" s="7">
        <f t="shared" si="0"/>
        <v>0</v>
      </c>
      <c r="O18" s="7">
        <f t="shared" si="0"/>
        <v>0</v>
      </c>
      <c r="P18" s="7">
        <f t="shared" si="0"/>
        <v>0</v>
      </c>
      <c r="Q18" s="7">
        <f t="shared" si="0"/>
        <v>0</v>
      </c>
      <c r="R18" s="7">
        <f t="shared" si="0"/>
        <v>0</v>
      </c>
      <c r="S18" s="7">
        <f t="shared" si="0"/>
        <v>0</v>
      </c>
      <c r="T18" s="7">
        <f t="shared" si="0"/>
        <v>0</v>
      </c>
      <c r="U18" s="7">
        <f t="shared" si="1"/>
        <v>0</v>
      </c>
      <c r="V18" s="7">
        <f t="shared" si="1"/>
        <v>0</v>
      </c>
      <c r="W18" s="7">
        <f t="shared" si="1"/>
        <v>0</v>
      </c>
      <c r="X18" s="7">
        <f t="shared" si="1"/>
        <v>0</v>
      </c>
      <c r="Y18" s="7">
        <f t="shared" si="1"/>
        <v>0</v>
      </c>
      <c r="Z18" s="7">
        <f t="shared" si="1"/>
        <v>0</v>
      </c>
      <c r="AA18" s="7">
        <f t="shared" si="1"/>
        <v>0</v>
      </c>
      <c r="AB18" s="7">
        <f t="shared" si="1"/>
        <v>0</v>
      </c>
      <c r="AC18" s="7">
        <f t="shared" si="1"/>
        <v>0</v>
      </c>
      <c r="AD18" s="7">
        <f t="shared" si="1"/>
        <v>0</v>
      </c>
      <c r="AE18" s="7">
        <f t="shared" si="1"/>
        <v>0</v>
      </c>
      <c r="AF18" s="7">
        <f t="shared" si="1"/>
        <v>0</v>
      </c>
      <c r="AG18" s="7">
        <f t="shared" si="1"/>
        <v>0</v>
      </c>
      <c r="AH18" s="7">
        <f t="shared" si="1"/>
        <v>0</v>
      </c>
      <c r="AI18" s="7">
        <f t="shared" si="1"/>
        <v>0</v>
      </c>
      <c r="AJ18" s="7">
        <f t="shared" si="1"/>
        <v>0</v>
      </c>
      <c r="AK18" s="7">
        <f t="shared" si="2"/>
        <v>0</v>
      </c>
      <c r="AL18" s="7">
        <f t="shared" si="2"/>
        <v>0</v>
      </c>
      <c r="AM18" s="7">
        <f t="shared" si="2"/>
        <v>0</v>
      </c>
      <c r="AN18" s="7">
        <f t="shared" si="2"/>
        <v>0</v>
      </c>
      <c r="AO18" s="7">
        <f t="shared" si="2"/>
        <v>0</v>
      </c>
      <c r="AP18" s="7">
        <f t="shared" si="2"/>
        <v>0</v>
      </c>
      <c r="AQ18" s="7">
        <f t="shared" si="2"/>
        <v>0</v>
      </c>
      <c r="AR18" s="7">
        <f t="shared" si="2"/>
        <v>0</v>
      </c>
      <c r="AS18" s="7">
        <f t="shared" si="2"/>
        <v>0</v>
      </c>
      <c r="AT18" s="7">
        <f t="shared" si="2"/>
        <v>0</v>
      </c>
      <c r="AU18" s="7">
        <f t="shared" si="2"/>
        <v>0</v>
      </c>
      <c r="AV18" s="7">
        <f t="shared" si="2"/>
        <v>0</v>
      </c>
      <c r="AW18" s="7">
        <f t="shared" si="2"/>
        <v>0</v>
      </c>
      <c r="AX18" s="7">
        <f t="shared" si="2"/>
        <v>0</v>
      </c>
      <c r="AY18" s="7">
        <f t="shared" si="2"/>
        <v>0</v>
      </c>
      <c r="AZ18" s="7">
        <f t="shared" si="2"/>
        <v>0</v>
      </c>
      <c r="BA18" s="7">
        <f t="shared" si="3"/>
        <v>0</v>
      </c>
      <c r="BB18" s="7">
        <f t="shared" si="3"/>
        <v>0</v>
      </c>
      <c r="BC18" s="7">
        <f t="shared" si="3"/>
        <v>0</v>
      </c>
      <c r="BD18" s="7">
        <f t="shared" si="3"/>
        <v>0</v>
      </c>
      <c r="BE18" s="7">
        <f t="shared" si="3"/>
        <v>0</v>
      </c>
      <c r="BF18" s="7">
        <f t="shared" si="3"/>
        <v>0</v>
      </c>
      <c r="BG18" s="7">
        <f t="shared" si="3"/>
        <v>0</v>
      </c>
      <c r="BH18" s="7">
        <f t="shared" si="3"/>
        <v>0</v>
      </c>
      <c r="BI18" s="7">
        <f t="shared" si="3"/>
        <v>0</v>
      </c>
      <c r="BJ18" s="7">
        <f t="shared" si="3"/>
        <v>0</v>
      </c>
      <c r="BK18" s="7">
        <f t="shared" si="3"/>
        <v>0</v>
      </c>
      <c r="BL18" s="7">
        <f t="shared" si="3"/>
        <v>0</v>
      </c>
      <c r="BM18" s="7">
        <f t="shared" si="3"/>
        <v>0</v>
      </c>
      <c r="BN18" s="7">
        <f t="shared" si="3"/>
        <v>0</v>
      </c>
      <c r="BO18" s="7">
        <f t="shared" si="3"/>
        <v>0</v>
      </c>
      <c r="BP18" s="7">
        <f t="shared" si="3"/>
        <v>0</v>
      </c>
      <c r="BQ18" s="7">
        <f t="shared" si="4"/>
        <v>0</v>
      </c>
      <c r="BR18" s="7">
        <f t="shared" si="4"/>
        <v>0</v>
      </c>
      <c r="BS18" s="7">
        <f t="shared" si="4"/>
        <v>0</v>
      </c>
      <c r="BT18" s="7">
        <f t="shared" si="4"/>
        <v>0</v>
      </c>
      <c r="BU18" s="7">
        <f t="shared" si="4"/>
        <v>0</v>
      </c>
      <c r="BV18" s="7">
        <f t="shared" si="4"/>
        <v>0</v>
      </c>
      <c r="BW18" s="7">
        <f t="shared" si="4"/>
        <v>0</v>
      </c>
      <c r="BX18" s="7">
        <f t="shared" si="4"/>
        <v>0</v>
      </c>
      <c r="BY18" s="7">
        <f t="shared" si="4"/>
        <v>0</v>
      </c>
      <c r="BZ18" s="7">
        <f t="shared" si="4"/>
        <v>0</v>
      </c>
      <c r="CA18" s="7">
        <f t="shared" si="4"/>
        <v>0</v>
      </c>
      <c r="CB18" s="7">
        <f t="shared" si="4"/>
        <v>0</v>
      </c>
      <c r="CC18" s="7">
        <f t="shared" si="4"/>
        <v>0</v>
      </c>
      <c r="CD18" s="7">
        <f t="shared" si="4"/>
        <v>0</v>
      </c>
      <c r="CE18" s="7">
        <f t="shared" si="4"/>
        <v>0</v>
      </c>
      <c r="CF18" s="7">
        <f t="shared" si="4"/>
        <v>0</v>
      </c>
      <c r="CG18" s="7">
        <f t="shared" si="5"/>
        <v>0</v>
      </c>
      <c r="CH18" s="7">
        <f t="shared" si="5"/>
        <v>0</v>
      </c>
      <c r="CI18" s="7">
        <f t="shared" si="5"/>
        <v>0</v>
      </c>
      <c r="CJ18" s="7">
        <f t="shared" si="5"/>
        <v>0</v>
      </c>
      <c r="CK18" s="7">
        <f t="shared" si="5"/>
        <v>0</v>
      </c>
      <c r="CL18" s="7">
        <f t="shared" si="5"/>
        <v>0</v>
      </c>
      <c r="CM18" s="7">
        <f t="shared" si="5"/>
        <v>3.3955936466533131E-2</v>
      </c>
      <c r="CN18" s="7">
        <f t="shared" si="5"/>
        <v>6.7911872933066261E-2</v>
      </c>
      <c r="CO18" s="7">
        <f t="shared" si="5"/>
        <v>0.1018678093995994</v>
      </c>
      <c r="CP18" s="7">
        <f t="shared" si="5"/>
        <v>0.13582374586613252</v>
      </c>
      <c r="CQ18" s="7">
        <f t="shared" si="5"/>
        <v>0.16977968233266569</v>
      </c>
      <c r="CR18" s="7">
        <f t="shared" si="5"/>
        <v>0.15846103684382129</v>
      </c>
      <c r="CS18" s="7">
        <f t="shared" si="5"/>
        <v>0.14714239135497692</v>
      </c>
      <c r="CT18" s="7">
        <f t="shared" si="5"/>
        <v>0.13582374586613249</v>
      </c>
      <c r="CU18" s="7">
        <f t="shared" si="5"/>
        <v>0.12450510037728812</v>
      </c>
      <c r="CV18" s="7">
        <f t="shared" si="5"/>
        <v>0.11318645488844378</v>
      </c>
      <c r="CW18" s="7">
        <f t="shared" si="6"/>
        <v>0.30560342819879821</v>
      </c>
      <c r="CX18" s="7">
        <f t="shared" si="6"/>
        <v>0.49802040150915267</v>
      </c>
      <c r="CY18" s="7">
        <f t="shared" si="6"/>
        <v>0.69043737481950707</v>
      </c>
      <c r="CZ18" s="7">
        <f t="shared" si="6"/>
        <v>0.88285434812986163</v>
      </c>
      <c r="DA18" s="7">
        <f t="shared" si="6"/>
        <v>1.0752713214402161</v>
      </c>
      <c r="DB18" s="7">
        <f t="shared" si="6"/>
        <v>1.9128510876146998</v>
      </c>
      <c r="DC18" s="7">
        <f t="shared" si="6"/>
        <v>2.7504308537891835</v>
      </c>
      <c r="DD18" s="7">
        <f t="shared" si="6"/>
        <v>3.5880106199636672</v>
      </c>
      <c r="DE18" s="7">
        <f t="shared" si="6"/>
        <v>4.4255903861381514</v>
      </c>
      <c r="DF18" s="7">
        <f t="shared" si="6"/>
        <v>5.263170152312636</v>
      </c>
      <c r="DG18" s="7">
        <f t="shared" si="6"/>
        <v>5.8064651357771657</v>
      </c>
      <c r="DH18" s="7">
        <f t="shared" si="6"/>
        <v>6.3497601192416955</v>
      </c>
      <c r="DI18" s="7">
        <f t="shared" si="6"/>
        <v>6.8930551027062252</v>
      </c>
      <c r="DJ18" s="7">
        <f t="shared" si="6"/>
        <v>7.4363500861707559</v>
      </c>
      <c r="DK18" s="7">
        <f t="shared" si="6"/>
        <v>7.9796450696352874</v>
      </c>
      <c r="DL18" s="7">
        <f t="shared" si="6"/>
        <v>8.3757976617448406</v>
      </c>
      <c r="DM18" s="7">
        <f t="shared" si="7"/>
        <v>8.7719502538543921</v>
      </c>
      <c r="DN18" s="7">
        <f t="shared" si="7"/>
        <v>9.1681028459639471</v>
      </c>
      <c r="DO18" s="7">
        <f t="shared" si="7"/>
        <v>9.5642554380735003</v>
      </c>
      <c r="DP18" s="7">
        <f t="shared" si="7"/>
        <v>9.9604080301830535</v>
      </c>
      <c r="DQ18" s="7">
        <f t="shared" si="7"/>
        <v>11.873259117797755</v>
      </c>
      <c r="DR18" s="7">
        <f t="shared" si="7"/>
        <v>13.786110205412454</v>
      </c>
      <c r="DS18" s="7">
        <f t="shared" si="7"/>
        <v>15.698961293027155</v>
      </c>
      <c r="DT18" s="7">
        <f t="shared" si="7"/>
        <v>17.611812380641855</v>
      </c>
      <c r="DU18" s="7">
        <f t="shared" si="7"/>
        <v>19.524663468256552</v>
      </c>
      <c r="DV18" s="7">
        <f t="shared" si="7"/>
        <v>22.286412967534581</v>
      </c>
      <c r="DW18" s="7">
        <f t="shared" si="7"/>
        <v>25.048162466812613</v>
      </c>
      <c r="DX18" s="7">
        <f t="shared" si="7"/>
        <v>27.809911966090642</v>
      </c>
      <c r="DY18" s="7">
        <f t="shared" si="7"/>
        <v>30.57166146536867</v>
      </c>
      <c r="DZ18" s="7">
        <f t="shared" si="7"/>
        <v>33.333410964646696</v>
      </c>
      <c r="EA18" s="7">
        <f t="shared" si="7"/>
        <v>33.605058456378956</v>
      </c>
      <c r="EB18" s="7">
        <f t="shared" si="7"/>
        <v>33.876705948111216</v>
      </c>
      <c r="EC18" s="7">
        <f t="shared" si="8"/>
        <v>34.148353439843483</v>
      </c>
      <c r="ED18" s="7">
        <f t="shared" si="8"/>
        <v>34.420000931575743</v>
      </c>
      <c r="EE18" s="7">
        <f t="shared" si="8"/>
        <v>34.691648423308024</v>
      </c>
      <c r="EF18" s="7">
        <f t="shared" si="8"/>
        <v>36.219665564302012</v>
      </c>
      <c r="EG18" s="7">
        <f t="shared" si="8"/>
        <v>37.747682705296</v>
      </c>
      <c r="EH18" s="7">
        <f t="shared" si="8"/>
        <v>39.275699846289996</v>
      </c>
      <c r="EI18" s="7">
        <f t="shared" si="8"/>
        <v>40.803716987283984</v>
      </c>
      <c r="EJ18" s="7">
        <f t="shared" si="8"/>
        <v>42.331734128277972</v>
      </c>
      <c r="EK18" s="7">
        <f t="shared" si="8"/>
        <v>41.890306954213045</v>
      </c>
      <c r="EL18" s="7">
        <f t="shared" si="8"/>
        <v>41.448879780148118</v>
      </c>
      <c r="EM18" s="7">
        <f t="shared" si="8"/>
        <v>41.007452606083191</v>
      </c>
      <c r="EN18" s="7">
        <f t="shared" si="8"/>
        <v>40.566025432018264</v>
      </c>
      <c r="EO18" s="9">
        <f>$EQ18*(LOOKUP($C18,$C$150:$C$166,$EO$150:$EO$166)/LOOKUP($C18,$C$150:$C$166,$EQ$150:$EQ$166))</f>
        <v>40.124598257953323</v>
      </c>
      <c r="EP18" s="9">
        <f>(EQ18+EO18)/2</f>
        <v>35.062299128976662</v>
      </c>
      <c r="EQ18" s="7" cm="1">
        <f t="array" ref="EQ18">SUMPRODUCT(--($B18='[3]Alum Smtg'!$B$5:$B$139),'[3]Alum Smtg'!F$5:F$139)</f>
        <v>30</v>
      </c>
      <c r="ER18" s="7" cm="1">
        <f t="array" ref="ER18">SUMPRODUCT(--($B18='[3]Alum Smtg'!$B$5:$B$139),'[3]Alum Smtg'!G$5:G$139)</f>
        <v>15</v>
      </c>
      <c r="ES18" s="7" cm="1">
        <f t="array" ref="ES18">SUMPRODUCT(--($B18='[3]Alum Smtg'!$B$5:$B$139),'[3]Alum Smtg'!H$5:H$139)</f>
        <v>10</v>
      </c>
      <c r="ET18" s="7" cm="1">
        <f t="array" ref="ET18">SUMPRODUCT(--($B18='[3]Alum Smtg'!$B$5:$B$139),'[3]Alum Smtg'!I$5:I$139)</f>
        <v>10</v>
      </c>
      <c r="EU18" s="7" cm="1">
        <f t="array" ref="EU18">SUMPRODUCT(--($B18='[3]Alum Smtg'!$B$5:$B$139),'[3]Alum Smtg'!J$5:J$139)</f>
        <v>10</v>
      </c>
      <c r="EV18" s="7" cm="1">
        <f t="array" ref="EV18">SUMPRODUCT(--($B18='[3]Alum Smtg'!$B$5:$B$139),'[3]Alum Smtg'!K$5:K$139)</f>
        <v>15</v>
      </c>
      <c r="EW18" s="7" cm="1">
        <f t="array" ref="EW18">SUMPRODUCT(--($B18='[3]Alum Smtg'!$B$5:$B$139),'[3]Alum Smtg'!L$5:L$139)</f>
        <v>28</v>
      </c>
      <c r="EX18" s="7" cm="1">
        <f t="array" ref="EX18">SUMPRODUCT(--($B18='[3]Alum Smtg'!$B$5:$B$139),'[3]Alum Smtg'!M$5:M$139)</f>
        <v>70</v>
      </c>
      <c r="EY18" s="7" cm="1">
        <f t="array" ref="EY18">SUMPRODUCT(--($B18='[3]Alum Smtg'!$B$5:$B$139),'[3]Alum Smtg'!N$5:N$139)</f>
        <v>95</v>
      </c>
      <c r="EZ18" s="7" cm="1">
        <f t="array" ref="EZ18">SUMPRODUCT(--($B18='[3]Alum Smtg'!$B$5:$B$139),'[3]Alum Smtg'!O$5:O$139)</f>
        <v>96</v>
      </c>
      <c r="FA18" s="7" cm="1">
        <f t="array" ref="FA18">SUMPRODUCT(--($B18='[3]Alum Smtg'!$B$5:$B$139),'[3]Alum Smtg'!P$5:P$139)</f>
        <v>102.271</v>
      </c>
      <c r="FB18" s="7" cm="1">
        <f t="array" ref="FB18">SUMPRODUCT(--($B18='[3]Alum Smtg'!$B$5:$B$139),'[3]Alum Smtg'!Q$5:Q$139)</f>
        <v>112.503</v>
      </c>
      <c r="FC18" s="7" cm="1">
        <f t="array" ref="FC18">SUMPRODUCT(--($B18='[3]Alum Smtg'!$B$5:$B$139),'[3]Alum Smtg'!R$5:R$139)</f>
        <v>121.294</v>
      </c>
      <c r="FD18" s="7" cm="1">
        <f t="array" ref="FD18">SUMPRODUCT(--($B18='[3]Alum Smtg'!$B$5:$B$139),'[3]Alum Smtg'!S$5:S$139)</f>
        <v>131.232</v>
      </c>
      <c r="FE18" s="7" cm="1">
        <f t="array" ref="FE18">SUMPRODUCT(--($B18='[3]Alum Smtg'!$B$5:$B$139),'[3]Alum Smtg'!T$5:T$139)</f>
        <v>121</v>
      </c>
      <c r="FF18" s="7" cm="1">
        <f t="array" ref="FF18">SUMPRODUCT(--($B18='[3]Alum Smtg'!$B$5:$B$139),'[3]Alum Smtg'!U$5:U$139)</f>
        <v>121.75</v>
      </c>
      <c r="FG18" s="7" cm="1">
        <f t="array" ref="FG18">SUMPRODUCT(--($B18='[3]Alum Smtg'!$B$5:$B$139),'[3]Alum Smtg'!V$5:V$139)</f>
        <v>123</v>
      </c>
      <c r="FH18" s="7" cm="1">
        <f t="array" ref="FH18">SUMPRODUCT(--($B18='[3]Alum Smtg'!$B$5:$B$139),'[3]Alum Smtg'!W$5:W$139)</f>
        <v>96</v>
      </c>
      <c r="FI18" s="7" cm="1">
        <f t="array" ref="FI18">SUMPRODUCT(--($B18='[3]Alum Smtg'!$B$5:$B$139),'[3]Alum Smtg'!X$5:X$139)</f>
        <v>118</v>
      </c>
      <c r="FJ18" s="7" cm="1">
        <f t="array" ref="FJ18">SUMPRODUCT(--($B18='[3]Alum Smtg'!$B$5:$B$139),'[3]Alum Smtg'!Y$5:Y$139)</f>
        <v>130.875</v>
      </c>
      <c r="FK18" s="7" cm="1">
        <f t="array" ref="FK18">SUMPRODUCT(--($B18='[3]Alum Smtg'!$B$5:$B$139),'[3]Alum Smtg'!Z$5:Z$139)</f>
        <v>126</v>
      </c>
      <c r="FL18" s="7" cm="1">
        <f t="array" ref="FL18">SUMPRODUCT(--($B18='[3]Alum Smtg'!$B$5:$B$139),'[3]Alum Smtg'!AA$5:AA$139)</f>
        <v>110</v>
      </c>
      <c r="FM18" s="7" cm="1">
        <f t="array" ref="FM18">SUMPRODUCT(--($B18='[3]Alum Smtg'!$B$5:$B$139),'[3]Alum Smtg'!AB$5:AB$139)</f>
        <v>126</v>
      </c>
      <c r="FN18" s="7" cm="1">
        <f t="array" ref="FN18">SUMPRODUCT(--($B18='[3]Alum Smtg'!$B$5:$B$139),'[3]Alum Smtg'!AC$5:AC$139)</f>
        <v>99</v>
      </c>
      <c r="FO18" s="7" cm="1">
        <f t="array" ref="FO18">SUMPRODUCT(--($B18='[3]Alum Smtg'!$B$5:$B$139),'[3]Alum Smtg'!AD$5:AD$139)</f>
        <v>107</v>
      </c>
      <c r="FP18" s="7" cm="1">
        <f t="array" ref="FP18">SUMPRODUCT(--($B18='[3]Alum Smtg'!$B$5:$B$139),'[3]Alum Smtg'!AE$5:AE$139)</f>
        <v>90</v>
      </c>
      <c r="FQ18" s="7" cm="1">
        <f t="array" ref="FQ18">SUMPRODUCT(--($B18='[3]Alum Smtg'!$B$5:$B$139),'[3]Alum Smtg'!AF$5:AF$139)</f>
        <v>90</v>
      </c>
      <c r="FU18" s="8">
        <f t="shared" si="9"/>
        <v>5.4245748666297264E-2</v>
      </c>
    </row>
    <row r="19" spans="1:177" x14ac:dyDescent="0.2">
      <c r="A19" s="6">
        <v>72</v>
      </c>
      <c r="B19" t="s">
        <v>22</v>
      </c>
      <c r="C19" s="1">
        <f>VLOOKUP($B19,'[4]IEA Reg #'!$B$2:$D$143,2,FALSE)</f>
        <v>9</v>
      </c>
      <c r="D19" s="1">
        <f>VLOOKUP($B19,'[4]IEA Reg #'!$B$2:$D$143,3,FALSE)</f>
        <v>22</v>
      </c>
      <c r="E19" s="7">
        <f t="shared" si="0"/>
        <v>0</v>
      </c>
      <c r="F19" s="7">
        <f t="shared" si="0"/>
        <v>0</v>
      </c>
      <c r="G19" s="7">
        <f t="shared" si="0"/>
        <v>0</v>
      </c>
      <c r="H19" s="7">
        <f t="shared" si="0"/>
        <v>0</v>
      </c>
      <c r="I19" s="7">
        <f t="shared" si="0"/>
        <v>0</v>
      </c>
      <c r="J19" s="7">
        <f t="shared" si="0"/>
        <v>0</v>
      </c>
      <c r="K19" s="7">
        <f t="shared" si="0"/>
        <v>0</v>
      </c>
      <c r="L19" s="7">
        <f t="shared" si="0"/>
        <v>0</v>
      </c>
      <c r="M19" s="7">
        <f t="shared" si="0"/>
        <v>0</v>
      </c>
      <c r="N19" s="7">
        <f t="shared" si="0"/>
        <v>0</v>
      </c>
      <c r="O19" s="7">
        <f t="shared" si="0"/>
        <v>0</v>
      </c>
      <c r="P19" s="7">
        <f t="shared" si="0"/>
        <v>0</v>
      </c>
      <c r="Q19" s="7">
        <f t="shared" si="0"/>
        <v>0</v>
      </c>
      <c r="R19" s="7">
        <f t="shared" si="0"/>
        <v>0</v>
      </c>
      <c r="S19" s="7">
        <f t="shared" si="0"/>
        <v>0</v>
      </c>
      <c r="T19" s="7">
        <f t="shared" ref="O19:AD34" si="10">LOOKUP($C19,$C$150:$C$166,T$150:T$166)*LOOKUP($C19,$C$150:$C$166,$EU$150:$EU$166)*$FU19</f>
        <v>0</v>
      </c>
      <c r="U19" s="7">
        <f t="shared" si="10"/>
        <v>0</v>
      </c>
      <c r="V19" s="7">
        <f t="shared" si="10"/>
        <v>0</v>
      </c>
      <c r="W19" s="7">
        <f t="shared" si="10"/>
        <v>0</v>
      </c>
      <c r="X19" s="7">
        <f t="shared" si="10"/>
        <v>0</v>
      </c>
      <c r="Y19" s="7">
        <f t="shared" si="1"/>
        <v>0</v>
      </c>
      <c r="Z19" s="7">
        <f t="shared" si="1"/>
        <v>0</v>
      </c>
      <c r="AA19" s="7">
        <f t="shared" si="1"/>
        <v>0</v>
      </c>
      <c r="AB19" s="7">
        <f t="shared" si="1"/>
        <v>0</v>
      </c>
      <c r="AC19" s="7">
        <f t="shared" si="1"/>
        <v>0</v>
      </c>
      <c r="AD19" s="7">
        <f t="shared" si="1"/>
        <v>0</v>
      </c>
      <c r="AE19" s="7">
        <f t="shared" si="1"/>
        <v>0</v>
      </c>
      <c r="AF19" s="7">
        <f t="shared" si="1"/>
        <v>0</v>
      </c>
      <c r="AG19" s="7">
        <f t="shared" si="1"/>
        <v>0</v>
      </c>
      <c r="AH19" s="7">
        <f t="shared" si="1"/>
        <v>0</v>
      </c>
      <c r="AI19" s="7">
        <f t="shared" si="1"/>
        <v>0</v>
      </c>
      <c r="AJ19" s="7">
        <f t="shared" si="1"/>
        <v>0</v>
      </c>
      <c r="AK19" s="7">
        <f t="shared" si="2"/>
        <v>0</v>
      </c>
      <c r="AL19" s="7">
        <f t="shared" si="2"/>
        <v>0</v>
      </c>
      <c r="AM19" s="7">
        <f t="shared" si="2"/>
        <v>0</v>
      </c>
      <c r="AN19" s="7">
        <f t="shared" si="2"/>
        <v>0</v>
      </c>
      <c r="AO19" s="7">
        <f t="shared" si="2"/>
        <v>0</v>
      </c>
      <c r="AP19" s="7">
        <f t="shared" si="2"/>
        <v>0</v>
      </c>
      <c r="AQ19" s="7">
        <f t="shared" si="2"/>
        <v>0</v>
      </c>
      <c r="AR19" s="7">
        <f t="shared" si="2"/>
        <v>0</v>
      </c>
      <c r="AS19" s="7">
        <f t="shared" si="2"/>
        <v>0</v>
      </c>
      <c r="AT19" s="7">
        <f t="shared" si="2"/>
        <v>0</v>
      </c>
      <c r="AU19" s="7">
        <f t="shared" si="2"/>
        <v>0</v>
      </c>
      <c r="AV19" s="7">
        <f t="shared" si="2"/>
        <v>0</v>
      </c>
      <c r="AW19" s="7">
        <f t="shared" si="2"/>
        <v>0</v>
      </c>
      <c r="AX19" s="7">
        <f t="shared" si="2"/>
        <v>0</v>
      </c>
      <c r="AY19" s="7">
        <f t="shared" si="2"/>
        <v>0</v>
      </c>
      <c r="AZ19" s="7">
        <f t="shared" ref="AZ19:BB19" si="11">LOOKUP($C19,$C$150:$C$166,AZ$150:AZ$166)*LOOKUP($C19,$C$150:$C$166,$EU$150:$EU$166)*$FU19</f>
        <v>0</v>
      </c>
      <c r="BA19" s="7">
        <f t="shared" si="11"/>
        <v>0</v>
      </c>
      <c r="BB19" s="7">
        <f t="shared" si="11"/>
        <v>0</v>
      </c>
      <c r="BC19" s="7">
        <f t="shared" si="3"/>
        <v>0</v>
      </c>
      <c r="BD19" s="7">
        <f t="shared" si="3"/>
        <v>0</v>
      </c>
      <c r="BE19" s="7">
        <f t="shared" si="3"/>
        <v>0</v>
      </c>
      <c r="BF19" s="7">
        <f t="shared" si="3"/>
        <v>0</v>
      </c>
      <c r="BG19" s="7">
        <f t="shared" si="3"/>
        <v>0</v>
      </c>
      <c r="BH19" s="7">
        <f t="shared" si="3"/>
        <v>0</v>
      </c>
      <c r="BI19" s="7">
        <f t="shared" si="3"/>
        <v>0</v>
      </c>
      <c r="BJ19" s="7">
        <f t="shared" si="3"/>
        <v>0</v>
      </c>
      <c r="BK19" s="7">
        <f t="shared" si="3"/>
        <v>0</v>
      </c>
      <c r="BL19" s="7">
        <f t="shared" si="3"/>
        <v>0</v>
      </c>
      <c r="BM19" s="7">
        <f t="shared" si="3"/>
        <v>0</v>
      </c>
      <c r="BN19" s="7">
        <f t="shared" si="3"/>
        <v>0</v>
      </c>
      <c r="BO19" s="7">
        <f t="shared" si="3"/>
        <v>0</v>
      </c>
      <c r="BP19" s="7">
        <f t="shared" si="3"/>
        <v>0</v>
      </c>
      <c r="BQ19" s="7">
        <f t="shared" si="4"/>
        <v>0</v>
      </c>
      <c r="BR19" s="7">
        <f t="shared" si="4"/>
        <v>0</v>
      </c>
      <c r="BS19" s="7">
        <f t="shared" si="4"/>
        <v>0</v>
      </c>
      <c r="BT19" s="7">
        <f t="shared" si="4"/>
        <v>0</v>
      </c>
      <c r="BU19" s="7">
        <f t="shared" si="4"/>
        <v>0</v>
      </c>
      <c r="BV19" s="7">
        <f t="shared" si="4"/>
        <v>0</v>
      </c>
      <c r="BW19" s="7">
        <f t="shared" si="4"/>
        <v>0</v>
      </c>
      <c r="BX19" s="7">
        <f t="shared" si="4"/>
        <v>0</v>
      </c>
      <c r="BY19" s="7">
        <f t="shared" si="4"/>
        <v>0</v>
      </c>
      <c r="BZ19" s="7">
        <f t="shared" si="4"/>
        <v>0</v>
      </c>
      <c r="CA19" s="7">
        <f t="shared" si="4"/>
        <v>0</v>
      </c>
      <c r="CB19" s="7">
        <f t="shared" si="4"/>
        <v>0</v>
      </c>
      <c r="CC19" s="7">
        <f t="shared" si="4"/>
        <v>0</v>
      </c>
      <c r="CD19" s="7">
        <f t="shared" si="4"/>
        <v>0</v>
      </c>
      <c r="CE19" s="7">
        <f t="shared" si="4"/>
        <v>0</v>
      </c>
      <c r="CF19" s="7">
        <f t="shared" ref="CF19" si="12">LOOKUP($C19,$C$150:$C$166,CF$150:CF$166)*LOOKUP($C19,$C$150:$C$166,$EU$150:$EU$166)*$FU19</f>
        <v>0</v>
      </c>
      <c r="CG19" s="7">
        <f t="shared" si="5"/>
        <v>0</v>
      </c>
      <c r="CH19" s="7">
        <f t="shared" si="5"/>
        <v>0</v>
      </c>
      <c r="CI19" s="7">
        <f t="shared" si="5"/>
        <v>0</v>
      </c>
      <c r="CJ19" s="7">
        <f t="shared" si="5"/>
        <v>0</v>
      </c>
      <c r="CK19" s="7">
        <f t="shared" si="5"/>
        <v>0</v>
      </c>
      <c r="CL19" s="7">
        <f t="shared" si="5"/>
        <v>0</v>
      </c>
      <c r="CM19" s="7">
        <f t="shared" si="5"/>
        <v>0</v>
      </c>
      <c r="CN19" s="7">
        <f t="shared" si="5"/>
        <v>0</v>
      </c>
      <c r="CO19" s="7">
        <f t="shared" si="5"/>
        <v>0</v>
      </c>
      <c r="CP19" s="7">
        <f t="shared" si="5"/>
        <v>0</v>
      </c>
      <c r="CQ19" s="7">
        <f t="shared" si="5"/>
        <v>0</v>
      </c>
      <c r="CR19" s="7">
        <f t="shared" si="5"/>
        <v>0</v>
      </c>
      <c r="CS19" s="7">
        <f t="shared" si="5"/>
        <v>0</v>
      </c>
      <c r="CT19" s="7">
        <f t="shared" si="5"/>
        <v>0</v>
      </c>
      <c r="CU19" s="7">
        <f t="shared" si="5"/>
        <v>0</v>
      </c>
      <c r="CV19" s="7">
        <f t="shared" ref="CQ19:DF34" si="13">LOOKUP($C19,$C$150:$C$166,CV$150:CV$166)*LOOKUP($C19,$C$150:$C$166,$EU$150:$EU$166)*$FU19</f>
        <v>0</v>
      </c>
      <c r="CW19" s="7">
        <f t="shared" si="13"/>
        <v>0</v>
      </c>
      <c r="CX19" s="7">
        <f t="shared" si="13"/>
        <v>0</v>
      </c>
      <c r="CY19" s="7">
        <f t="shared" si="13"/>
        <v>0</v>
      </c>
      <c r="CZ19" s="7">
        <f t="shared" si="13"/>
        <v>0</v>
      </c>
      <c r="DA19" s="7">
        <f t="shared" si="6"/>
        <v>0</v>
      </c>
      <c r="DB19" s="7">
        <f t="shared" si="6"/>
        <v>0</v>
      </c>
      <c r="DC19" s="7">
        <f t="shared" si="6"/>
        <v>0</v>
      </c>
      <c r="DD19" s="7">
        <f t="shared" si="6"/>
        <v>0</v>
      </c>
      <c r="DE19" s="7">
        <f t="shared" si="6"/>
        <v>0</v>
      </c>
      <c r="DF19" s="7">
        <f t="shared" si="6"/>
        <v>0</v>
      </c>
      <c r="DG19" s="7">
        <f t="shared" si="6"/>
        <v>0</v>
      </c>
      <c r="DH19" s="7">
        <f t="shared" si="6"/>
        <v>0</v>
      </c>
      <c r="DI19" s="7">
        <f t="shared" si="6"/>
        <v>0</v>
      </c>
      <c r="DJ19" s="7">
        <f t="shared" si="6"/>
        <v>0</v>
      </c>
      <c r="DK19" s="7">
        <f t="shared" si="6"/>
        <v>0</v>
      </c>
      <c r="DL19" s="7">
        <f t="shared" si="6"/>
        <v>0</v>
      </c>
      <c r="DM19" s="7">
        <f t="shared" si="7"/>
        <v>0</v>
      </c>
      <c r="DN19" s="7">
        <f t="shared" si="7"/>
        <v>0</v>
      </c>
      <c r="DO19" s="7">
        <f t="shared" si="7"/>
        <v>0</v>
      </c>
      <c r="DP19" s="7">
        <f t="shared" si="7"/>
        <v>0</v>
      </c>
      <c r="DQ19" s="7">
        <f t="shared" si="7"/>
        <v>0</v>
      </c>
      <c r="DR19" s="7">
        <f t="shared" si="7"/>
        <v>0</v>
      </c>
      <c r="DS19" s="7">
        <f t="shared" si="7"/>
        <v>0</v>
      </c>
      <c r="DT19" s="7">
        <f t="shared" si="7"/>
        <v>0</v>
      </c>
      <c r="DU19" s="7">
        <f t="shared" si="7"/>
        <v>0</v>
      </c>
      <c r="DV19" s="7">
        <f t="shared" si="7"/>
        <v>0</v>
      </c>
      <c r="DW19" s="7">
        <f t="shared" si="7"/>
        <v>0</v>
      </c>
      <c r="DX19" s="7">
        <f t="shared" si="7"/>
        <v>0</v>
      </c>
      <c r="DY19" s="7">
        <f t="shared" si="7"/>
        <v>0</v>
      </c>
      <c r="DZ19" s="7">
        <f t="shared" si="7"/>
        <v>0</v>
      </c>
      <c r="EA19" s="7">
        <f t="shared" si="7"/>
        <v>0</v>
      </c>
      <c r="EB19" s="7">
        <f t="shared" ref="EB19:ED19" si="14">LOOKUP($C19,$C$150:$C$166,EB$150:EB$166)*LOOKUP($C19,$C$150:$C$166,$EU$150:$EU$166)*$FU19</f>
        <v>0</v>
      </c>
      <c r="EC19" s="7">
        <f t="shared" si="14"/>
        <v>0</v>
      </c>
      <c r="ED19" s="7">
        <f t="shared" si="14"/>
        <v>0</v>
      </c>
      <c r="EE19" s="7">
        <f t="shared" si="8"/>
        <v>0</v>
      </c>
      <c r="EF19" s="7">
        <f t="shared" si="8"/>
        <v>0</v>
      </c>
      <c r="EG19" s="7">
        <f t="shared" si="8"/>
        <v>0</v>
      </c>
      <c r="EH19" s="7">
        <f t="shared" si="8"/>
        <v>0</v>
      </c>
      <c r="EI19" s="7">
        <f t="shared" si="8"/>
        <v>0</v>
      </c>
      <c r="EJ19" s="7">
        <f t="shared" si="8"/>
        <v>0</v>
      </c>
      <c r="EK19" s="7">
        <f t="shared" si="8"/>
        <v>0</v>
      </c>
      <c r="EL19" s="7">
        <f t="shared" si="8"/>
        <v>0</v>
      </c>
      <c r="EM19" s="7">
        <f t="shared" si="8"/>
        <v>0</v>
      </c>
      <c r="EN19" s="7">
        <f t="shared" si="8"/>
        <v>0</v>
      </c>
      <c r="EO19" s="7" cm="1">
        <f t="array" ref="EO19">SUMPRODUCT(--($B19='[3]Alum Smtg'!$B$5:$B$139),'[3]Alum Smtg'!D$5:D$139)</f>
        <v>0</v>
      </c>
      <c r="EP19" s="7" cm="1">
        <f t="array" ref="EP19">SUMPRODUCT(--($B19='[3]Alum Smtg'!$B$5:$B$139),'[3]Alum Smtg'!E$5:E$139)</f>
        <v>0</v>
      </c>
      <c r="EQ19" s="7" cm="1">
        <f t="array" ref="EQ19">SUMPRODUCT(--($B19='[3]Alum Smtg'!$B$5:$B$139),'[3]Alum Smtg'!F$5:F$139)</f>
        <v>0</v>
      </c>
      <c r="ER19" s="7" cm="1">
        <f t="array" ref="ER19">SUMPRODUCT(--($B19='[3]Alum Smtg'!$B$5:$B$139),'[3]Alum Smtg'!G$5:G$139)</f>
        <v>0</v>
      </c>
      <c r="ES19" s="7" cm="1">
        <f t="array" ref="ES19">SUMPRODUCT(--($B19='[3]Alum Smtg'!$B$5:$B$139),'[3]Alum Smtg'!H$5:H$139)</f>
        <v>0</v>
      </c>
      <c r="ET19" s="7" cm="1">
        <f t="array" ref="ET19">SUMPRODUCT(--($B19='[3]Alum Smtg'!$B$5:$B$139),'[3]Alum Smtg'!I$5:I$139)</f>
        <v>0</v>
      </c>
      <c r="EU19" s="7" cm="1">
        <f t="array" ref="EU19">SUMPRODUCT(--($B19='[3]Alum Smtg'!$B$5:$B$139),'[3]Alum Smtg'!J$5:J$139)</f>
        <v>0</v>
      </c>
      <c r="EV19" s="7" cm="1">
        <f t="array" ref="EV19">SUMPRODUCT(--($B19='[3]Alum Smtg'!$B$5:$B$139),'[3]Alum Smtg'!K$5:K$139)</f>
        <v>0</v>
      </c>
      <c r="EW19" s="7" cm="1">
        <f t="array" ref="EW19">SUMPRODUCT(--($B19='[3]Alum Smtg'!$B$5:$B$139),'[3]Alum Smtg'!L$5:L$139)</f>
        <v>0</v>
      </c>
      <c r="EX19" s="7" cm="1">
        <f t="array" ref="EX19">SUMPRODUCT(--($B19='[3]Alum Smtg'!$B$5:$B$139),'[3]Alum Smtg'!M$5:M$139)</f>
        <v>0</v>
      </c>
      <c r="EY19" s="7" cm="1">
        <f t="array" ref="EY19">SUMPRODUCT(--($B19='[3]Alum Smtg'!$B$5:$B$139),'[3]Alum Smtg'!N$5:N$139)</f>
        <v>0</v>
      </c>
      <c r="EZ19" s="7" cm="1">
        <f t="array" ref="EZ19">SUMPRODUCT(--($B19='[3]Alum Smtg'!$B$5:$B$139),'[3]Alum Smtg'!O$5:O$139)</f>
        <v>0</v>
      </c>
      <c r="FA19" s="7" cm="1">
        <f t="array" ref="FA19">SUMPRODUCT(--($B19='[3]Alum Smtg'!$B$5:$B$139),'[3]Alum Smtg'!P$5:P$139)</f>
        <v>0</v>
      </c>
      <c r="FB19" s="7" cm="1">
        <f t="array" ref="FB19">SUMPRODUCT(--($B19='[3]Alum Smtg'!$B$5:$B$139),'[3]Alum Smtg'!Q$5:Q$139)</f>
        <v>0</v>
      </c>
      <c r="FC19" s="7" cm="1">
        <f t="array" ref="FC19">SUMPRODUCT(--($B19='[3]Alum Smtg'!$B$5:$B$139),'[3]Alum Smtg'!R$5:R$139)</f>
        <v>0</v>
      </c>
      <c r="FD19" s="7" cm="1">
        <f t="array" ref="FD19">SUMPRODUCT(--($B19='[3]Alum Smtg'!$B$5:$B$139),'[3]Alum Smtg'!S$5:S$139)</f>
        <v>0</v>
      </c>
      <c r="FE19" s="7" cm="1">
        <f t="array" ref="FE19">SUMPRODUCT(--($B19='[3]Alum Smtg'!$B$5:$B$139),'[3]Alum Smtg'!T$5:T$139)</f>
        <v>0</v>
      </c>
      <c r="FF19" s="7" cm="1">
        <f t="array" ref="FF19">SUMPRODUCT(--($B19='[3]Alum Smtg'!$B$5:$B$139),'[3]Alum Smtg'!U$5:U$139)</f>
        <v>0</v>
      </c>
      <c r="FG19" s="7" cm="1">
        <f t="array" ref="FG19">SUMPRODUCT(--($B19='[3]Alum Smtg'!$B$5:$B$139),'[3]Alum Smtg'!V$5:V$139)</f>
        <v>0</v>
      </c>
      <c r="FH19" s="7" cm="1">
        <f t="array" ref="FH19">SUMPRODUCT(--($B19='[3]Alum Smtg'!$B$5:$B$139),'[3]Alum Smtg'!W$5:W$139)</f>
        <v>0</v>
      </c>
      <c r="FI19" s="7" cm="1">
        <f t="array" ref="FI19">SUMPRODUCT(--($B19='[3]Alum Smtg'!$B$5:$B$139),'[3]Alum Smtg'!X$5:X$139)</f>
        <v>0</v>
      </c>
      <c r="FJ19" s="7" cm="1">
        <f t="array" ref="FJ19">SUMPRODUCT(--($B19='[3]Alum Smtg'!$B$5:$B$139),'[3]Alum Smtg'!Y$5:Y$139)</f>
        <v>0</v>
      </c>
      <c r="FK19" s="7" cm="1">
        <f t="array" ref="FK19">SUMPRODUCT(--($B19='[3]Alum Smtg'!$B$5:$B$139),'[3]Alum Smtg'!Z$5:Z$139)</f>
        <v>0</v>
      </c>
      <c r="FL19" s="7" cm="1">
        <f t="array" ref="FL19">SUMPRODUCT(--($B19='[3]Alum Smtg'!$B$5:$B$139),'[3]Alum Smtg'!AA$5:AA$139)</f>
        <v>0</v>
      </c>
      <c r="FM19" s="7" cm="1">
        <f t="array" ref="FM19">SUMPRODUCT(--($B19='[3]Alum Smtg'!$B$5:$B$139),'[3]Alum Smtg'!AB$5:AB$139)</f>
        <v>0</v>
      </c>
      <c r="FN19" s="7" cm="1">
        <f t="array" ref="FN19">SUMPRODUCT(--($B19='[3]Alum Smtg'!$B$5:$B$139),'[3]Alum Smtg'!AC$5:AC$139)</f>
        <v>0</v>
      </c>
      <c r="FO19" s="7" cm="1">
        <f t="array" ref="FO19">SUMPRODUCT(--($B19='[3]Alum Smtg'!$B$5:$B$139),'[3]Alum Smtg'!AD$5:AD$139)</f>
        <v>0</v>
      </c>
      <c r="FP19" s="7" cm="1">
        <f t="array" ref="FP19">SUMPRODUCT(--($B19='[3]Alum Smtg'!$B$5:$B$139),'[3]Alum Smtg'!AE$5:AE$139)</f>
        <v>0</v>
      </c>
      <c r="FQ19" s="7" cm="1">
        <f t="array" ref="FQ19">SUMPRODUCT(--($B19='[3]Alum Smtg'!$B$5:$B$139),'[3]Alum Smtg'!AF$5:AF$139)</f>
        <v>0</v>
      </c>
      <c r="FU19" s="8">
        <f t="shared" si="9"/>
        <v>0</v>
      </c>
    </row>
    <row r="20" spans="1:177" x14ac:dyDescent="0.2">
      <c r="A20" s="6">
        <v>76</v>
      </c>
      <c r="B20" t="s">
        <v>23</v>
      </c>
      <c r="C20" s="1">
        <f>VLOOKUP($B20,'[4]IEA Reg #'!$B$2:$D$143,2,FALSE)</f>
        <v>16</v>
      </c>
      <c r="D20" s="1">
        <f>VLOOKUP($B20,'[4]IEA Reg #'!$B$2:$D$143,3,FALSE)</f>
        <v>36</v>
      </c>
      <c r="E20" s="7">
        <f t="shared" ref="E20:T35" si="15">LOOKUP($C20,$C$150:$C$166,E$150:E$166)*LOOKUP($C20,$C$150:$C$166,$EU$150:$EU$166)*$FU20</f>
        <v>0</v>
      </c>
      <c r="F20" s="7">
        <f t="shared" si="15"/>
        <v>0</v>
      </c>
      <c r="G20" s="7">
        <f t="shared" si="15"/>
        <v>0</v>
      </c>
      <c r="H20" s="7">
        <f t="shared" si="15"/>
        <v>0</v>
      </c>
      <c r="I20" s="7">
        <f t="shared" si="15"/>
        <v>0</v>
      </c>
      <c r="J20" s="7">
        <f t="shared" si="15"/>
        <v>0</v>
      </c>
      <c r="K20" s="7">
        <f t="shared" si="15"/>
        <v>0</v>
      </c>
      <c r="L20" s="7">
        <f t="shared" si="15"/>
        <v>0</v>
      </c>
      <c r="M20" s="7">
        <f t="shared" si="15"/>
        <v>0</v>
      </c>
      <c r="N20" s="7">
        <f t="shared" si="15"/>
        <v>0</v>
      </c>
      <c r="O20" s="7">
        <f t="shared" si="10"/>
        <v>0</v>
      </c>
      <c r="P20" s="7">
        <f t="shared" si="10"/>
        <v>0</v>
      </c>
      <c r="Q20" s="7">
        <f t="shared" si="10"/>
        <v>0</v>
      </c>
      <c r="R20" s="7">
        <f t="shared" si="10"/>
        <v>0</v>
      </c>
      <c r="S20" s="7">
        <f t="shared" si="10"/>
        <v>0</v>
      </c>
      <c r="T20" s="7">
        <f t="shared" si="10"/>
        <v>0</v>
      </c>
      <c r="U20" s="7">
        <f t="shared" si="10"/>
        <v>0</v>
      </c>
      <c r="V20" s="7">
        <f t="shared" si="10"/>
        <v>0</v>
      </c>
      <c r="W20" s="7">
        <f t="shared" si="10"/>
        <v>0</v>
      </c>
      <c r="X20" s="7">
        <f t="shared" si="10"/>
        <v>0</v>
      </c>
      <c r="Y20" s="7">
        <f t="shared" si="10"/>
        <v>0</v>
      </c>
      <c r="Z20" s="7">
        <f t="shared" si="10"/>
        <v>0</v>
      </c>
      <c r="AA20" s="7">
        <f t="shared" si="10"/>
        <v>0</v>
      </c>
      <c r="AB20" s="7">
        <f t="shared" si="10"/>
        <v>0</v>
      </c>
      <c r="AC20" s="7">
        <f t="shared" si="10"/>
        <v>0</v>
      </c>
      <c r="AD20" s="7">
        <f t="shared" si="10"/>
        <v>0</v>
      </c>
      <c r="AE20" s="7">
        <f t="shared" ref="AE20:AT35" si="16">LOOKUP($C20,$C$150:$C$166,AE$150:AE$166)*LOOKUP($C20,$C$150:$C$166,$EU$150:$EU$166)*$FU20</f>
        <v>0</v>
      </c>
      <c r="AF20" s="7">
        <f t="shared" si="16"/>
        <v>0</v>
      </c>
      <c r="AG20" s="7">
        <f t="shared" si="16"/>
        <v>0</v>
      </c>
      <c r="AH20" s="7">
        <f t="shared" si="16"/>
        <v>0</v>
      </c>
      <c r="AI20" s="7">
        <f t="shared" si="16"/>
        <v>0</v>
      </c>
      <c r="AJ20" s="7">
        <f t="shared" si="16"/>
        <v>0</v>
      </c>
      <c r="AK20" s="7">
        <f t="shared" si="16"/>
        <v>0</v>
      </c>
      <c r="AL20" s="7">
        <f t="shared" si="16"/>
        <v>0</v>
      </c>
      <c r="AM20" s="7">
        <f t="shared" si="16"/>
        <v>0</v>
      </c>
      <c r="AN20" s="7">
        <f t="shared" si="16"/>
        <v>0</v>
      </c>
      <c r="AO20" s="7">
        <f t="shared" si="16"/>
        <v>0</v>
      </c>
      <c r="AP20" s="7">
        <f t="shared" si="16"/>
        <v>0</v>
      </c>
      <c r="AQ20" s="7">
        <f t="shared" si="16"/>
        <v>0</v>
      </c>
      <c r="AR20" s="7">
        <f t="shared" si="16"/>
        <v>0</v>
      </c>
      <c r="AS20" s="7">
        <f t="shared" si="16"/>
        <v>0</v>
      </c>
      <c r="AT20" s="7">
        <f t="shared" si="16"/>
        <v>0</v>
      </c>
      <c r="AU20" s="7">
        <f t="shared" ref="AU20:BJ35" si="17">LOOKUP($C20,$C$150:$C$166,AU$150:AU$166)*LOOKUP($C20,$C$150:$C$166,$EU$150:$EU$166)*$FU20</f>
        <v>0</v>
      </c>
      <c r="AV20" s="7">
        <f t="shared" si="17"/>
        <v>0</v>
      </c>
      <c r="AW20" s="7">
        <f t="shared" si="17"/>
        <v>0</v>
      </c>
      <c r="AX20" s="7">
        <f t="shared" si="17"/>
        <v>0</v>
      </c>
      <c r="AY20" s="7">
        <f t="shared" si="17"/>
        <v>0</v>
      </c>
      <c r="AZ20" s="7">
        <f t="shared" si="17"/>
        <v>0</v>
      </c>
      <c r="BA20" s="7">
        <f t="shared" si="17"/>
        <v>0</v>
      </c>
      <c r="BB20" s="7">
        <f t="shared" si="17"/>
        <v>0</v>
      </c>
      <c r="BC20" s="7">
        <f t="shared" si="17"/>
        <v>0</v>
      </c>
      <c r="BD20" s="7">
        <f t="shared" si="17"/>
        <v>0</v>
      </c>
      <c r="BE20" s="7">
        <f t="shared" si="17"/>
        <v>0</v>
      </c>
      <c r="BF20" s="7">
        <f t="shared" si="17"/>
        <v>0</v>
      </c>
      <c r="BG20" s="7">
        <f t="shared" si="17"/>
        <v>0</v>
      </c>
      <c r="BH20" s="7">
        <f t="shared" si="17"/>
        <v>0</v>
      </c>
      <c r="BI20" s="7">
        <f t="shared" si="17"/>
        <v>0</v>
      </c>
      <c r="BJ20" s="7">
        <f t="shared" si="17"/>
        <v>0</v>
      </c>
      <c r="BK20" s="7">
        <f t="shared" ref="BK20:BZ35" si="18">LOOKUP($C20,$C$150:$C$166,BK$150:BK$166)*LOOKUP($C20,$C$150:$C$166,$EU$150:$EU$166)*$FU20</f>
        <v>0</v>
      </c>
      <c r="BL20" s="7">
        <f t="shared" si="18"/>
        <v>0</v>
      </c>
      <c r="BM20" s="7">
        <f t="shared" si="18"/>
        <v>0</v>
      </c>
      <c r="BN20" s="7">
        <f t="shared" si="18"/>
        <v>0</v>
      </c>
      <c r="BO20" s="7">
        <f t="shared" si="18"/>
        <v>0</v>
      </c>
      <c r="BP20" s="7">
        <f t="shared" si="18"/>
        <v>0</v>
      </c>
      <c r="BQ20" s="7">
        <f t="shared" si="18"/>
        <v>0</v>
      </c>
      <c r="BR20" s="7">
        <f t="shared" si="18"/>
        <v>0</v>
      </c>
      <c r="BS20" s="7">
        <f t="shared" si="18"/>
        <v>0</v>
      </c>
      <c r="BT20" s="7">
        <f t="shared" si="18"/>
        <v>0</v>
      </c>
      <c r="BU20" s="7">
        <f t="shared" si="18"/>
        <v>0</v>
      </c>
      <c r="BV20" s="7">
        <f t="shared" si="18"/>
        <v>0</v>
      </c>
      <c r="BW20" s="7">
        <f t="shared" si="18"/>
        <v>0</v>
      </c>
      <c r="BX20" s="7">
        <f t="shared" si="18"/>
        <v>0</v>
      </c>
      <c r="BY20" s="7">
        <f t="shared" si="18"/>
        <v>0</v>
      </c>
      <c r="BZ20" s="7">
        <f t="shared" si="18"/>
        <v>0</v>
      </c>
      <c r="CA20" s="7">
        <f t="shared" ref="CA20:CP35" si="19">LOOKUP($C20,$C$150:$C$166,CA$150:CA$166)*LOOKUP($C20,$C$150:$C$166,$EU$150:$EU$166)*$FU20</f>
        <v>0</v>
      </c>
      <c r="CB20" s="7">
        <f t="shared" si="19"/>
        <v>0</v>
      </c>
      <c r="CC20" s="7">
        <f t="shared" si="19"/>
        <v>0</v>
      </c>
      <c r="CD20" s="7">
        <f t="shared" si="19"/>
        <v>0</v>
      </c>
      <c r="CE20" s="7">
        <f t="shared" si="19"/>
        <v>0</v>
      </c>
      <c r="CF20" s="7">
        <f t="shared" si="19"/>
        <v>0</v>
      </c>
      <c r="CG20" s="7">
        <f t="shared" si="19"/>
        <v>0</v>
      </c>
      <c r="CH20" s="7">
        <f t="shared" si="19"/>
        <v>0</v>
      </c>
      <c r="CI20" s="7">
        <f t="shared" si="19"/>
        <v>0</v>
      </c>
      <c r="CJ20" s="7">
        <f t="shared" si="19"/>
        <v>0</v>
      </c>
      <c r="CK20" s="7">
        <f t="shared" si="19"/>
        <v>0</v>
      </c>
      <c r="CL20" s="7">
        <f t="shared" si="19"/>
        <v>0</v>
      </c>
      <c r="CM20" s="7">
        <f t="shared" si="19"/>
        <v>0</v>
      </c>
      <c r="CN20" s="7">
        <f t="shared" si="19"/>
        <v>0</v>
      </c>
      <c r="CO20" s="7">
        <f t="shared" si="19"/>
        <v>0</v>
      </c>
      <c r="CP20" s="7">
        <f t="shared" si="19"/>
        <v>0</v>
      </c>
      <c r="CQ20" s="7">
        <f t="shared" si="13"/>
        <v>0</v>
      </c>
      <c r="CR20" s="7">
        <f t="shared" si="13"/>
        <v>0</v>
      </c>
      <c r="CS20" s="7">
        <f t="shared" si="13"/>
        <v>0</v>
      </c>
      <c r="CT20" s="7">
        <f t="shared" si="13"/>
        <v>0</v>
      </c>
      <c r="CU20" s="7">
        <f t="shared" si="13"/>
        <v>0</v>
      </c>
      <c r="CV20" s="7">
        <f t="shared" si="13"/>
        <v>0</v>
      </c>
      <c r="CW20" s="7">
        <f t="shared" si="13"/>
        <v>0</v>
      </c>
      <c r="CX20" s="7">
        <f t="shared" si="13"/>
        <v>0</v>
      </c>
      <c r="CY20" s="7">
        <f t="shared" si="13"/>
        <v>0</v>
      </c>
      <c r="CZ20" s="7">
        <f t="shared" si="13"/>
        <v>0</v>
      </c>
      <c r="DA20" s="7">
        <f t="shared" si="13"/>
        <v>0</v>
      </c>
      <c r="DB20" s="7">
        <f t="shared" si="13"/>
        <v>0</v>
      </c>
      <c r="DC20" s="7">
        <f t="shared" si="13"/>
        <v>0</v>
      </c>
      <c r="DD20" s="7">
        <f t="shared" si="13"/>
        <v>0</v>
      </c>
      <c r="DE20" s="7">
        <f t="shared" si="13"/>
        <v>0</v>
      </c>
      <c r="DF20" s="7">
        <f t="shared" si="13"/>
        <v>0</v>
      </c>
      <c r="DG20" s="7">
        <f t="shared" ref="DG20:DV35" si="20">LOOKUP($C20,$C$150:$C$166,DG$150:DG$166)*LOOKUP($C20,$C$150:$C$166,$EU$150:$EU$166)*$FU20</f>
        <v>3.6399999999999997</v>
      </c>
      <c r="DH20" s="7">
        <f t="shared" si="20"/>
        <v>7.2799999999999994</v>
      </c>
      <c r="DI20" s="7">
        <f t="shared" si="20"/>
        <v>10.919999999999998</v>
      </c>
      <c r="DJ20" s="7">
        <f t="shared" si="20"/>
        <v>14.559999999999999</v>
      </c>
      <c r="DK20" s="7">
        <f t="shared" si="20"/>
        <v>18.2</v>
      </c>
      <c r="DL20" s="7">
        <f t="shared" si="20"/>
        <v>20.64</v>
      </c>
      <c r="DM20" s="7">
        <f t="shared" si="20"/>
        <v>23.080000000000002</v>
      </c>
      <c r="DN20" s="7">
        <f t="shared" si="20"/>
        <v>25.520000000000003</v>
      </c>
      <c r="DO20" s="7">
        <f t="shared" si="20"/>
        <v>27.960000000000004</v>
      </c>
      <c r="DP20" s="7">
        <f t="shared" si="20"/>
        <v>30.4</v>
      </c>
      <c r="DQ20" s="7">
        <f t="shared" si="20"/>
        <v>35.54</v>
      </c>
      <c r="DR20" s="7">
        <f t="shared" si="20"/>
        <v>40.68</v>
      </c>
      <c r="DS20" s="7">
        <f t="shared" si="20"/>
        <v>45.82</v>
      </c>
      <c r="DT20" s="7">
        <f t="shared" si="20"/>
        <v>50.96</v>
      </c>
      <c r="DU20" s="7">
        <f t="shared" si="20"/>
        <v>56.1</v>
      </c>
      <c r="DV20" s="7">
        <f t="shared" si="20"/>
        <v>69.16</v>
      </c>
      <c r="DW20" s="7">
        <f t="shared" ref="DW20:EL35" si="21">LOOKUP($C20,$C$150:$C$166,DW$150:DW$166)*LOOKUP($C20,$C$150:$C$166,$EU$150:$EU$166)*$FU20</f>
        <v>82.22</v>
      </c>
      <c r="DX20" s="7">
        <f t="shared" si="21"/>
        <v>95.28</v>
      </c>
      <c r="DY20" s="7">
        <f t="shared" si="21"/>
        <v>108.34</v>
      </c>
      <c r="DZ20" s="7">
        <f t="shared" si="21"/>
        <v>121.4</v>
      </c>
      <c r="EA20" s="7">
        <f t="shared" si="21"/>
        <v>175.37333333333333</v>
      </c>
      <c r="EB20" s="7">
        <f t="shared" si="21"/>
        <v>229.34666666666666</v>
      </c>
      <c r="EC20" s="7">
        <f t="shared" si="21"/>
        <v>283.32</v>
      </c>
      <c r="ED20" s="7">
        <f t="shared" si="21"/>
        <v>337.29333333333335</v>
      </c>
      <c r="EE20" s="7">
        <f t="shared" si="21"/>
        <v>391.26666666666665</v>
      </c>
      <c r="EF20" s="7">
        <f t="shared" si="21"/>
        <v>445.24</v>
      </c>
      <c r="EG20" s="7">
        <f t="shared" si="21"/>
        <v>499.21333333333337</v>
      </c>
      <c r="EH20" s="7">
        <f t="shared" si="21"/>
        <v>553.18666666666672</v>
      </c>
      <c r="EI20" s="7">
        <f t="shared" si="21"/>
        <v>607.16000000000008</v>
      </c>
      <c r="EJ20" s="7">
        <f t="shared" si="21"/>
        <v>661.13333333333333</v>
      </c>
      <c r="EK20" s="7">
        <f t="shared" si="21"/>
        <v>715.10666666666668</v>
      </c>
      <c r="EL20" s="7">
        <f t="shared" si="21"/>
        <v>769.08</v>
      </c>
      <c r="EM20" s="7">
        <f t="shared" ref="EM20:EN34" si="22">LOOKUP($C20,$C$150:$C$166,EM$150:EM$166)*LOOKUP($C20,$C$150:$C$166,$EU$150:$EU$166)*$FU20</f>
        <v>823.0533333333334</v>
      </c>
      <c r="EN20" s="7">
        <f t="shared" si="22"/>
        <v>877.02666666666676</v>
      </c>
      <c r="EO20" s="7" cm="1">
        <f t="array" ref="EO20">SUMPRODUCT(--($B20='[3]Alum Smtg'!$B$5:$B$139),'[3]Alum Smtg'!D$5:D$139)</f>
        <v>931</v>
      </c>
      <c r="EP20" s="7" cm="1">
        <f t="array" ref="EP20">SUMPRODUCT(--($B20='[3]Alum Smtg'!$B$5:$B$139),'[3]Alum Smtg'!E$5:E$139)</f>
        <v>1140</v>
      </c>
      <c r="EQ20" s="7" cm="1">
        <f t="array" ref="EQ20">SUMPRODUCT(--($B20='[3]Alum Smtg'!$B$5:$B$139),'[3]Alum Smtg'!F$5:F$139)</f>
        <v>1200</v>
      </c>
      <c r="ER20" s="7" cm="1">
        <f t="array" ref="ER20">SUMPRODUCT(--($B20='[3]Alum Smtg'!$B$5:$B$139),'[3]Alum Smtg'!G$5:G$139)</f>
        <v>1200</v>
      </c>
      <c r="ES20" s="7" cm="1">
        <f t="array" ref="ES20">SUMPRODUCT(--($B20='[3]Alum Smtg'!$B$5:$B$139),'[3]Alum Smtg'!H$5:H$139)</f>
        <v>1185</v>
      </c>
      <c r="ET20" s="7" cm="1">
        <f t="array" ref="ET20">SUMPRODUCT(--($B20='[3]Alum Smtg'!$B$5:$B$139),'[3]Alum Smtg'!I$5:I$139)</f>
        <v>1188</v>
      </c>
      <c r="EU20" s="7" cm="1">
        <f t="array" ref="EU20">SUMPRODUCT(--($B20='[3]Alum Smtg'!$B$5:$B$139),'[3]Alum Smtg'!J$5:J$139)</f>
        <v>1195</v>
      </c>
      <c r="EV20" s="7" cm="1">
        <f t="array" ref="EV20">SUMPRODUCT(--($B20='[3]Alum Smtg'!$B$5:$B$139),'[3]Alum Smtg'!K$5:K$139)</f>
        <v>1200</v>
      </c>
      <c r="EW20" s="7" cm="1">
        <f t="array" ref="EW20">SUMPRODUCT(--($B20='[3]Alum Smtg'!$B$5:$B$139),'[3]Alum Smtg'!L$5:L$139)</f>
        <v>1208</v>
      </c>
      <c r="EX20" s="7" cm="1">
        <f t="array" ref="EX20">SUMPRODUCT(--($B20='[3]Alum Smtg'!$B$5:$B$139),'[3]Alum Smtg'!M$5:M$139)</f>
        <v>1250</v>
      </c>
      <c r="EY20" s="7" cm="1">
        <f t="array" ref="EY20">SUMPRODUCT(--($B20='[3]Alum Smtg'!$B$5:$B$139),'[3]Alum Smtg'!N$5:N$139)</f>
        <v>1271</v>
      </c>
      <c r="EZ20" s="7" cm="1">
        <f t="array" ref="EZ20">SUMPRODUCT(--($B20='[3]Alum Smtg'!$B$5:$B$139),'[3]Alum Smtg'!O$5:O$139)</f>
        <v>1131</v>
      </c>
      <c r="FA20" s="7" cm="1">
        <f t="array" ref="FA20">SUMPRODUCT(--($B20='[3]Alum Smtg'!$B$5:$B$139),'[3]Alum Smtg'!P$5:P$139)</f>
        <v>1318.4</v>
      </c>
      <c r="FB20" s="7" cm="1">
        <f t="array" ref="FB20">SUMPRODUCT(--($B20='[3]Alum Smtg'!$B$5:$B$139),'[3]Alum Smtg'!Q$5:Q$139)</f>
        <v>1380.6</v>
      </c>
      <c r="FC20" s="7" cm="1">
        <f t="array" ref="FC20">SUMPRODUCT(--($B20='[3]Alum Smtg'!$B$5:$B$139),'[3]Alum Smtg'!R$5:R$139)</f>
        <v>1457.4</v>
      </c>
      <c r="FD20" s="7" cm="1">
        <f t="array" ref="FD20">SUMPRODUCT(--($B20='[3]Alum Smtg'!$B$5:$B$139),'[3]Alum Smtg'!S$5:S$139)</f>
        <v>1498.5</v>
      </c>
      <c r="FE20" s="7" cm="1">
        <f t="array" ref="FE20">SUMPRODUCT(--($B20='[3]Alum Smtg'!$B$5:$B$139),'[3]Alum Smtg'!T$5:T$139)</f>
        <v>1605</v>
      </c>
      <c r="FF20" s="7" cm="1">
        <f t="array" ref="FF20">SUMPRODUCT(--($B20='[3]Alum Smtg'!$B$5:$B$139),'[3]Alum Smtg'!U$5:U$139)</f>
        <v>1655</v>
      </c>
      <c r="FG20" s="7" cm="1">
        <f t="array" ref="FG20">SUMPRODUCT(--($B20='[3]Alum Smtg'!$B$5:$B$139),'[3]Alum Smtg'!V$5:V$139)</f>
        <v>1661.1</v>
      </c>
      <c r="FH20" s="7" cm="1">
        <f t="array" ref="FH20">SUMPRODUCT(--($B20='[3]Alum Smtg'!$B$5:$B$139),'[3]Alum Smtg'!W$5:W$139)</f>
        <v>1536</v>
      </c>
      <c r="FI20" s="7" cm="1">
        <f t="array" ref="FI20">SUMPRODUCT(--($B20='[3]Alum Smtg'!$B$5:$B$139),'[3]Alum Smtg'!X$5:X$139)</f>
        <v>1536</v>
      </c>
      <c r="FJ20" s="7" cm="1">
        <f t="array" ref="FJ20">SUMPRODUCT(--($B20='[3]Alum Smtg'!$B$5:$B$139),'[3]Alum Smtg'!Y$5:Y$139)</f>
        <v>1440</v>
      </c>
      <c r="FK20" s="7" cm="1">
        <f t="array" ref="FK20">SUMPRODUCT(--($B20='[3]Alum Smtg'!$B$5:$B$139),'[3]Alum Smtg'!Z$5:Z$139)</f>
        <v>1436</v>
      </c>
      <c r="FL20" s="7" cm="1">
        <f t="array" ref="FL20">SUMPRODUCT(--($B20='[3]Alum Smtg'!$B$5:$B$139),'[3]Alum Smtg'!AA$5:AA$139)</f>
        <v>1304.3</v>
      </c>
      <c r="FM20" s="7" cm="1">
        <f t="array" ref="FM20">SUMPRODUCT(--($B20='[3]Alum Smtg'!$B$5:$B$139),'[3]Alum Smtg'!AB$5:AB$139)</f>
        <v>962</v>
      </c>
      <c r="FN20" s="7" cm="1">
        <f t="array" ref="FN20">SUMPRODUCT(--($B20='[3]Alum Smtg'!$B$5:$B$139),'[3]Alum Smtg'!AC$5:AC$139)</f>
        <v>772</v>
      </c>
      <c r="FO20" s="7" cm="1">
        <f t="array" ref="FO20">SUMPRODUCT(--($B20='[3]Alum Smtg'!$B$5:$B$139),'[3]Alum Smtg'!AD$5:AD$139)</f>
        <v>793</v>
      </c>
      <c r="FP20" s="7" cm="1">
        <f t="array" ref="FP20">SUMPRODUCT(--($B20='[3]Alum Smtg'!$B$5:$B$139),'[3]Alum Smtg'!AE$5:AE$139)</f>
        <v>802</v>
      </c>
      <c r="FQ20" s="7" cm="1">
        <f t="array" ref="FQ20">SUMPRODUCT(--($B20='[3]Alum Smtg'!$B$5:$B$139),'[3]Alum Smtg'!AF$5:AF$139)</f>
        <v>659</v>
      </c>
      <c r="FU20" s="8">
        <f t="shared" si="9"/>
        <v>1</v>
      </c>
    </row>
    <row r="21" spans="1:177" x14ac:dyDescent="0.2">
      <c r="A21" s="6">
        <v>96</v>
      </c>
      <c r="B21" t="s">
        <v>24</v>
      </c>
      <c r="C21" s="1">
        <f>VLOOKUP($B21,'[4]IEA Reg #'!$B$2:$D$143,2,FALSE)</f>
        <v>11</v>
      </c>
      <c r="D21" s="1">
        <f>VLOOKUP($B21,'[4]IEA Reg #'!$B$2:$D$143,3,FALSE)</f>
        <v>30</v>
      </c>
      <c r="E21" s="7">
        <f t="shared" si="15"/>
        <v>0</v>
      </c>
      <c r="F21" s="7">
        <f t="shared" si="15"/>
        <v>0</v>
      </c>
      <c r="G21" s="7">
        <f t="shared" si="15"/>
        <v>0</v>
      </c>
      <c r="H21" s="7">
        <f t="shared" si="15"/>
        <v>0</v>
      </c>
      <c r="I21" s="7">
        <f t="shared" si="15"/>
        <v>0</v>
      </c>
      <c r="J21" s="7">
        <f t="shared" si="15"/>
        <v>0</v>
      </c>
      <c r="K21" s="7">
        <f t="shared" si="15"/>
        <v>0</v>
      </c>
      <c r="L21" s="7">
        <f t="shared" si="15"/>
        <v>0</v>
      </c>
      <c r="M21" s="7">
        <f t="shared" si="15"/>
        <v>0</v>
      </c>
      <c r="N21" s="7">
        <f t="shared" si="15"/>
        <v>0</v>
      </c>
      <c r="O21" s="7">
        <f t="shared" si="10"/>
        <v>0</v>
      </c>
      <c r="P21" s="7">
        <f t="shared" si="10"/>
        <v>0</v>
      </c>
      <c r="Q21" s="7">
        <f t="shared" si="10"/>
        <v>0</v>
      </c>
      <c r="R21" s="7">
        <f t="shared" si="10"/>
        <v>0</v>
      </c>
      <c r="S21" s="7">
        <f t="shared" si="10"/>
        <v>0</v>
      </c>
      <c r="T21" s="7">
        <f t="shared" si="10"/>
        <v>0</v>
      </c>
      <c r="U21" s="7">
        <f t="shared" si="10"/>
        <v>0</v>
      </c>
      <c r="V21" s="7">
        <f t="shared" si="10"/>
        <v>0</v>
      </c>
      <c r="W21" s="7">
        <f t="shared" si="10"/>
        <v>0</v>
      </c>
      <c r="X21" s="7">
        <f t="shared" si="10"/>
        <v>0</v>
      </c>
      <c r="Y21" s="7">
        <f t="shared" si="10"/>
        <v>0</v>
      </c>
      <c r="Z21" s="7">
        <f t="shared" si="10"/>
        <v>0</v>
      </c>
      <c r="AA21" s="7">
        <f t="shared" si="10"/>
        <v>0</v>
      </c>
      <c r="AB21" s="7">
        <f t="shared" si="10"/>
        <v>0</v>
      </c>
      <c r="AC21" s="7">
        <f t="shared" si="10"/>
        <v>0</v>
      </c>
      <c r="AD21" s="7">
        <f t="shared" si="10"/>
        <v>0</v>
      </c>
      <c r="AE21" s="7">
        <f t="shared" si="16"/>
        <v>0</v>
      </c>
      <c r="AF21" s="7">
        <f t="shared" si="16"/>
        <v>0</v>
      </c>
      <c r="AG21" s="7">
        <f t="shared" si="16"/>
        <v>0</v>
      </c>
      <c r="AH21" s="7">
        <f t="shared" si="16"/>
        <v>0</v>
      </c>
      <c r="AI21" s="7">
        <f t="shared" si="16"/>
        <v>0</v>
      </c>
      <c r="AJ21" s="7">
        <f t="shared" si="16"/>
        <v>0</v>
      </c>
      <c r="AK21" s="7">
        <f t="shared" si="16"/>
        <v>0</v>
      </c>
      <c r="AL21" s="7">
        <f t="shared" si="16"/>
        <v>0</v>
      </c>
      <c r="AM21" s="7">
        <f t="shared" si="16"/>
        <v>0</v>
      </c>
      <c r="AN21" s="7">
        <f t="shared" si="16"/>
        <v>0</v>
      </c>
      <c r="AO21" s="7">
        <f t="shared" si="16"/>
        <v>0</v>
      </c>
      <c r="AP21" s="7">
        <f t="shared" si="16"/>
        <v>0</v>
      </c>
      <c r="AQ21" s="7">
        <f t="shared" si="16"/>
        <v>0</v>
      </c>
      <c r="AR21" s="7">
        <f t="shared" si="16"/>
        <v>0</v>
      </c>
      <c r="AS21" s="7">
        <f t="shared" si="16"/>
        <v>0</v>
      </c>
      <c r="AT21" s="7">
        <f t="shared" si="16"/>
        <v>0</v>
      </c>
      <c r="AU21" s="7">
        <f t="shared" si="17"/>
        <v>0</v>
      </c>
      <c r="AV21" s="7">
        <f t="shared" si="17"/>
        <v>0</v>
      </c>
      <c r="AW21" s="7">
        <f t="shared" si="17"/>
        <v>0</v>
      </c>
      <c r="AX21" s="7">
        <f t="shared" si="17"/>
        <v>0</v>
      </c>
      <c r="AY21" s="7">
        <f t="shared" si="17"/>
        <v>0</v>
      </c>
      <c r="AZ21" s="7">
        <f t="shared" si="17"/>
        <v>0</v>
      </c>
      <c r="BA21" s="7">
        <f t="shared" si="17"/>
        <v>0</v>
      </c>
      <c r="BB21" s="7">
        <f t="shared" si="17"/>
        <v>0</v>
      </c>
      <c r="BC21" s="7">
        <f t="shared" si="17"/>
        <v>0</v>
      </c>
      <c r="BD21" s="7">
        <f t="shared" si="17"/>
        <v>0</v>
      </c>
      <c r="BE21" s="7">
        <f t="shared" si="17"/>
        <v>0</v>
      </c>
      <c r="BF21" s="7">
        <f t="shared" si="17"/>
        <v>0</v>
      </c>
      <c r="BG21" s="7">
        <f t="shared" si="17"/>
        <v>0</v>
      </c>
      <c r="BH21" s="7">
        <f t="shared" si="17"/>
        <v>0</v>
      </c>
      <c r="BI21" s="7">
        <f t="shared" si="17"/>
        <v>0</v>
      </c>
      <c r="BJ21" s="7">
        <f t="shared" si="17"/>
        <v>0</v>
      </c>
      <c r="BK21" s="7">
        <f t="shared" si="18"/>
        <v>0</v>
      </c>
      <c r="BL21" s="7">
        <f t="shared" si="18"/>
        <v>0</v>
      </c>
      <c r="BM21" s="7">
        <f t="shared" si="18"/>
        <v>0</v>
      </c>
      <c r="BN21" s="7">
        <f t="shared" si="18"/>
        <v>0</v>
      </c>
      <c r="BO21" s="7">
        <f t="shared" si="18"/>
        <v>0</v>
      </c>
      <c r="BP21" s="7">
        <f t="shared" si="18"/>
        <v>0</v>
      </c>
      <c r="BQ21" s="7">
        <f t="shared" si="18"/>
        <v>0</v>
      </c>
      <c r="BR21" s="7">
        <f t="shared" si="18"/>
        <v>0</v>
      </c>
      <c r="BS21" s="7">
        <f t="shared" si="18"/>
        <v>0</v>
      </c>
      <c r="BT21" s="7">
        <f t="shared" si="18"/>
        <v>0</v>
      </c>
      <c r="BU21" s="7">
        <f t="shared" si="18"/>
        <v>0</v>
      </c>
      <c r="BV21" s="7">
        <f t="shared" si="18"/>
        <v>0</v>
      </c>
      <c r="BW21" s="7">
        <f t="shared" si="18"/>
        <v>0</v>
      </c>
      <c r="BX21" s="7">
        <f t="shared" si="18"/>
        <v>0</v>
      </c>
      <c r="BY21" s="7">
        <f t="shared" si="18"/>
        <v>0</v>
      </c>
      <c r="BZ21" s="7">
        <f t="shared" si="18"/>
        <v>0</v>
      </c>
      <c r="CA21" s="7">
        <f t="shared" si="19"/>
        <v>0</v>
      </c>
      <c r="CB21" s="7">
        <f t="shared" si="19"/>
        <v>0</v>
      </c>
      <c r="CC21" s="7">
        <f t="shared" si="19"/>
        <v>0</v>
      </c>
      <c r="CD21" s="7">
        <f t="shared" si="19"/>
        <v>0</v>
      </c>
      <c r="CE21" s="7">
        <f t="shared" si="19"/>
        <v>0</v>
      </c>
      <c r="CF21" s="7">
        <f t="shared" si="19"/>
        <v>0</v>
      </c>
      <c r="CG21" s="7">
        <f t="shared" si="19"/>
        <v>0</v>
      </c>
      <c r="CH21" s="7">
        <f t="shared" si="19"/>
        <v>0</v>
      </c>
      <c r="CI21" s="7">
        <f t="shared" si="19"/>
        <v>0</v>
      </c>
      <c r="CJ21" s="7">
        <f t="shared" si="19"/>
        <v>0</v>
      </c>
      <c r="CK21" s="7">
        <f t="shared" si="19"/>
        <v>0</v>
      </c>
      <c r="CL21" s="7">
        <f t="shared" si="19"/>
        <v>0</v>
      </c>
      <c r="CM21" s="7">
        <f t="shared" si="19"/>
        <v>0</v>
      </c>
      <c r="CN21" s="7">
        <f t="shared" si="19"/>
        <v>0</v>
      </c>
      <c r="CO21" s="7">
        <f t="shared" si="19"/>
        <v>0</v>
      </c>
      <c r="CP21" s="7">
        <f t="shared" si="19"/>
        <v>0</v>
      </c>
      <c r="CQ21" s="7">
        <f t="shared" si="13"/>
        <v>0</v>
      </c>
      <c r="CR21" s="7">
        <f t="shared" si="13"/>
        <v>0</v>
      </c>
      <c r="CS21" s="7">
        <f t="shared" si="13"/>
        <v>0</v>
      </c>
      <c r="CT21" s="7">
        <f t="shared" si="13"/>
        <v>0</v>
      </c>
      <c r="CU21" s="7">
        <f t="shared" si="13"/>
        <v>0</v>
      </c>
      <c r="CV21" s="7">
        <f t="shared" si="13"/>
        <v>0</v>
      </c>
      <c r="CW21" s="7">
        <f t="shared" si="13"/>
        <v>0</v>
      </c>
      <c r="CX21" s="7">
        <f t="shared" si="13"/>
        <v>0</v>
      </c>
      <c r="CY21" s="7">
        <f t="shared" si="13"/>
        <v>0</v>
      </c>
      <c r="CZ21" s="7">
        <f t="shared" si="13"/>
        <v>0</v>
      </c>
      <c r="DA21" s="7">
        <f t="shared" si="13"/>
        <v>0</v>
      </c>
      <c r="DB21" s="7">
        <f t="shared" si="13"/>
        <v>0</v>
      </c>
      <c r="DC21" s="7">
        <f t="shared" si="13"/>
        <v>0</v>
      </c>
      <c r="DD21" s="7">
        <f t="shared" si="13"/>
        <v>0</v>
      </c>
      <c r="DE21" s="7">
        <f t="shared" si="13"/>
        <v>0</v>
      </c>
      <c r="DF21" s="7">
        <f t="shared" si="13"/>
        <v>0</v>
      </c>
      <c r="DG21" s="7">
        <f t="shared" si="20"/>
        <v>0</v>
      </c>
      <c r="DH21" s="7">
        <f t="shared" si="20"/>
        <v>0</v>
      </c>
      <c r="DI21" s="7">
        <f t="shared" si="20"/>
        <v>0</v>
      </c>
      <c r="DJ21" s="7">
        <f t="shared" si="20"/>
        <v>0</v>
      </c>
      <c r="DK21" s="7">
        <f t="shared" si="20"/>
        <v>0</v>
      </c>
      <c r="DL21" s="7">
        <f t="shared" si="20"/>
        <v>0</v>
      </c>
      <c r="DM21" s="7">
        <f t="shared" si="20"/>
        <v>0</v>
      </c>
      <c r="DN21" s="7">
        <f t="shared" si="20"/>
        <v>0</v>
      </c>
      <c r="DO21" s="7">
        <f t="shared" si="20"/>
        <v>0</v>
      </c>
      <c r="DP21" s="7">
        <f t="shared" si="20"/>
        <v>0</v>
      </c>
      <c r="DQ21" s="7">
        <f t="shared" si="20"/>
        <v>0</v>
      </c>
      <c r="DR21" s="7">
        <f t="shared" si="20"/>
        <v>0</v>
      </c>
      <c r="DS21" s="7">
        <f t="shared" si="20"/>
        <v>0</v>
      </c>
      <c r="DT21" s="7">
        <f t="shared" si="20"/>
        <v>0</v>
      </c>
      <c r="DU21" s="7">
        <f t="shared" si="20"/>
        <v>0</v>
      </c>
      <c r="DV21" s="7">
        <f t="shared" si="20"/>
        <v>0</v>
      </c>
      <c r="DW21" s="7">
        <f t="shared" si="21"/>
        <v>0</v>
      </c>
      <c r="DX21" s="7">
        <f t="shared" si="21"/>
        <v>0</v>
      </c>
      <c r="DY21" s="7">
        <f t="shared" si="21"/>
        <v>0</v>
      </c>
      <c r="DZ21" s="7">
        <f t="shared" si="21"/>
        <v>0</v>
      </c>
      <c r="EA21" s="7">
        <f t="shared" si="21"/>
        <v>0</v>
      </c>
      <c r="EB21" s="7">
        <f t="shared" si="21"/>
        <v>0</v>
      </c>
      <c r="EC21" s="7">
        <f t="shared" si="21"/>
        <v>0</v>
      </c>
      <c r="ED21" s="7">
        <f t="shared" si="21"/>
        <v>0</v>
      </c>
      <c r="EE21" s="7">
        <f t="shared" si="21"/>
        <v>0</v>
      </c>
      <c r="EF21" s="7">
        <f t="shared" si="21"/>
        <v>0</v>
      </c>
      <c r="EG21" s="7">
        <f t="shared" si="21"/>
        <v>0</v>
      </c>
      <c r="EH21" s="7">
        <f t="shared" si="21"/>
        <v>0</v>
      </c>
      <c r="EI21" s="7">
        <f t="shared" si="21"/>
        <v>0</v>
      </c>
      <c r="EJ21" s="7">
        <f t="shared" si="21"/>
        <v>0</v>
      </c>
      <c r="EK21" s="7">
        <f t="shared" si="21"/>
        <v>0</v>
      </c>
      <c r="EL21" s="7">
        <f t="shared" si="21"/>
        <v>0</v>
      </c>
      <c r="EM21" s="7">
        <f t="shared" si="22"/>
        <v>0</v>
      </c>
      <c r="EN21" s="7">
        <f t="shared" si="22"/>
        <v>0</v>
      </c>
      <c r="EO21" s="7" cm="1">
        <f t="array" ref="EO21">SUMPRODUCT(--($B21='[3]Alum Smtg'!$B$5:$B$139),'[3]Alum Smtg'!D$5:D$139)</f>
        <v>0</v>
      </c>
      <c r="EP21" s="7" cm="1">
        <f t="array" ref="EP21">SUMPRODUCT(--($B21='[3]Alum Smtg'!$B$5:$B$139),'[3]Alum Smtg'!E$5:E$139)</f>
        <v>0</v>
      </c>
      <c r="EQ21" s="7" cm="1">
        <f t="array" ref="EQ21">SUMPRODUCT(--($B21='[3]Alum Smtg'!$B$5:$B$139),'[3]Alum Smtg'!F$5:F$139)</f>
        <v>0</v>
      </c>
      <c r="ER21" s="7" cm="1">
        <f t="array" ref="ER21">SUMPRODUCT(--($B21='[3]Alum Smtg'!$B$5:$B$139),'[3]Alum Smtg'!G$5:G$139)</f>
        <v>0</v>
      </c>
      <c r="ES21" s="7" cm="1">
        <f t="array" ref="ES21">SUMPRODUCT(--($B21='[3]Alum Smtg'!$B$5:$B$139),'[3]Alum Smtg'!H$5:H$139)</f>
        <v>0</v>
      </c>
      <c r="ET21" s="7" cm="1">
        <f t="array" ref="ET21">SUMPRODUCT(--($B21='[3]Alum Smtg'!$B$5:$B$139),'[3]Alum Smtg'!I$5:I$139)</f>
        <v>0</v>
      </c>
      <c r="EU21" s="7" cm="1">
        <f t="array" ref="EU21">SUMPRODUCT(--($B21='[3]Alum Smtg'!$B$5:$B$139),'[3]Alum Smtg'!J$5:J$139)</f>
        <v>0</v>
      </c>
      <c r="EV21" s="7" cm="1">
        <f t="array" ref="EV21">SUMPRODUCT(--($B21='[3]Alum Smtg'!$B$5:$B$139),'[3]Alum Smtg'!K$5:K$139)</f>
        <v>0</v>
      </c>
      <c r="EW21" s="7" cm="1">
        <f t="array" ref="EW21">SUMPRODUCT(--($B21='[3]Alum Smtg'!$B$5:$B$139),'[3]Alum Smtg'!L$5:L$139)</f>
        <v>0</v>
      </c>
      <c r="EX21" s="7" cm="1">
        <f t="array" ref="EX21">SUMPRODUCT(--($B21='[3]Alum Smtg'!$B$5:$B$139),'[3]Alum Smtg'!M$5:M$139)</f>
        <v>0</v>
      </c>
      <c r="EY21" s="7" cm="1">
        <f t="array" ref="EY21">SUMPRODUCT(--($B21='[3]Alum Smtg'!$B$5:$B$139),'[3]Alum Smtg'!N$5:N$139)</f>
        <v>0</v>
      </c>
      <c r="EZ21" s="7" cm="1">
        <f t="array" ref="EZ21">SUMPRODUCT(--($B21='[3]Alum Smtg'!$B$5:$B$139),'[3]Alum Smtg'!O$5:O$139)</f>
        <v>0</v>
      </c>
      <c r="FA21" s="7" cm="1">
        <f t="array" ref="FA21">SUMPRODUCT(--($B21='[3]Alum Smtg'!$B$5:$B$139),'[3]Alum Smtg'!P$5:P$139)</f>
        <v>0</v>
      </c>
      <c r="FB21" s="7" cm="1">
        <f t="array" ref="FB21">SUMPRODUCT(--($B21='[3]Alum Smtg'!$B$5:$B$139),'[3]Alum Smtg'!Q$5:Q$139)</f>
        <v>0</v>
      </c>
      <c r="FC21" s="7" cm="1">
        <f t="array" ref="FC21">SUMPRODUCT(--($B21='[3]Alum Smtg'!$B$5:$B$139),'[3]Alum Smtg'!R$5:R$139)</f>
        <v>0</v>
      </c>
      <c r="FD21" s="7" cm="1">
        <f t="array" ref="FD21">SUMPRODUCT(--($B21='[3]Alum Smtg'!$B$5:$B$139),'[3]Alum Smtg'!S$5:S$139)</f>
        <v>0</v>
      </c>
      <c r="FE21" s="7" cm="1">
        <f t="array" ref="FE21">SUMPRODUCT(--($B21='[3]Alum Smtg'!$B$5:$B$139),'[3]Alum Smtg'!T$5:T$139)</f>
        <v>0</v>
      </c>
      <c r="FF21" s="7" cm="1">
        <f t="array" ref="FF21">SUMPRODUCT(--($B21='[3]Alum Smtg'!$B$5:$B$139),'[3]Alum Smtg'!U$5:U$139)</f>
        <v>0</v>
      </c>
      <c r="FG21" s="7" cm="1">
        <f t="array" ref="FG21">SUMPRODUCT(--($B21='[3]Alum Smtg'!$B$5:$B$139),'[3]Alum Smtg'!V$5:V$139)</f>
        <v>0</v>
      </c>
      <c r="FH21" s="7" cm="1">
        <f t="array" ref="FH21">SUMPRODUCT(--($B21='[3]Alum Smtg'!$B$5:$B$139),'[3]Alum Smtg'!W$5:W$139)</f>
        <v>0</v>
      </c>
      <c r="FI21" s="7" cm="1">
        <f t="array" ref="FI21">SUMPRODUCT(--($B21='[3]Alum Smtg'!$B$5:$B$139),'[3]Alum Smtg'!X$5:X$139)</f>
        <v>0</v>
      </c>
      <c r="FJ21" s="7" cm="1">
        <f t="array" ref="FJ21">SUMPRODUCT(--($B21='[3]Alum Smtg'!$B$5:$B$139),'[3]Alum Smtg'!Y$5:Y$139)</f>
        <v>0</v>
      </c>
      <c r="FK21" s="7" cm="1">
        <f t="array" ref="FK21">SUMPRODUCT(--($B21='[3]Alum Smtg'!$B$5:$B$139),'[3]Alum Smtg'!Z$5:Z$139)</f>
        <v>0</v>
      </c>
      <c r="FL21" s="7" cm="1">
        <f t="array" ref="FL21">SUMPRODUCT(--($B21='[3]Alum Smtg'!$B$5:$B$139),'[3]Alum Smtg'!AA$5:AA$139)</f>
        <v>0</v>
      </c>
      <c r="FM21" s="7" cm="1">
        <f t="array" ref="FM21">SUMPRODUCT(--($B21='[3]Alum Smtg'!$B$5:$B$139),'[3]Alum Smtg'!AB$5:AB$139)</f>
        <v>0</v>
      </c>
      <c r="FN21" s="7" cm="1">
        <f t="array" ref="FN21">SUMPRODUCT(--($B21='[3]Alum Smtg'!$B$5:$B$139),'[3]Alum Smtg'!AC$5:AC$139)</f>
        <v>0</v>
      </c>
      <c r="FO21" s="7" cm="1">
        <f t="array" ref="FO21">SUMPRODUCT(--($B21='[3]Alum Smtg'!$B$5:$B$139),'[3]Alum Smtg'!AD$5:AD$139)</f>
        <v>0</v>
      </c>
      <c r="FP21" s="7" cm="1">
        <f t="array" ref="FP21">SUMPRODUCT(--($B21='[3]Alum Smtg'!$B$5:$B$139),'[3]Alum Smtg'!AE$5:AE$139)</f>
        <v>0</v>
      </c>
      <c r="FQ21" s="7" cm="1">
        <f t="array" ref="FQ21">SUMPRODUCT(--($B21='[3]Alum Smtg'!$B$5:$B$139),'[3]Alum Smtg'!AF$5:AF$139)</f>
        <v>0</v>
      </c>
      <c r="FU21" s="8">
        <f t="shared" si="9"/>
        <v>0</v>
      </c>
    </row>
    <row r="22" spans="1:177" x14ac:dyDescent="0.2">
      <c r="A22" s="6">
        <v>100</v>
      </c>
      <c r="B22" t="s">
        <v>25</v>
      </c>
      <c r="C22" s="1">
        <f>VLOOKUP($B22,'[4]IEA Reg #'!$B$2:$D$143,2,FALSE)</f>
        <v>12</v>
      </c>
      <c r="D22" s="1">
        <f>VLOOKUP($B22,'[4]IEA Reg #'!$B$2:$D$143,3,FALSE)</f>
        <v>33</v>
      </c>
      <c r="E22" s="7">
        <f t="shared" si="15"/>
        <v>0</v>
      </c>
      <c r="F22" s="7">
        <f t="shared" si="15"/>
        <v>0</v>
      </c>
      <c r="G22" s="7">
        <f t="shared" si="15"/>
        <v>0</v>
      </c>
      <c r="H22" s="7">
        <f t="shared" si="15"/>
        <v>0</v>
      </c>
      <c r="I22" s="7">
        <f t="shared" si="15"/>
        <v>0</v>
      </c>
      <c r="J22" s="7">
        <f t="shared" si="15"/>
        <v>0</v>
      </c>
      <c r="K22" s="7">
        <f t="shared" si="15"/>
        <v>0</v>
      </c>
      <c r="L22" s="7">
        <f t="shared" si="15"/>
        <v>0</v>
      </c>
      <c r="M22" s="7">
        <f t="shared" si="15"/>
        <v>0</v>
      </c>
      <c r="N22" s="7">
        <f t="shared" si="15"/>
        <v>0</v>
      </c>
      <c r="O22" s="7">
        <f t="shared" si="10"/>
        <v>0</v>
      </c>
      <c r="P22" s="7">
        <f t="shared" si="10"/>
        <v>0</v>
      </c>
      <c r="Q22" s="7">
        <f t="shared" si="10"/>
        <v>0</v>
      </c>
      <c r="R22" s="7">
        <f t="shared" si="10"/>
        <v>0</v>
      </c>
      <c r="S22" s="7">
        <f t="shared" si="10"/>
        <v>0</v>
      </c>
      <c r="T22" s="7">
        <f t="shared" si="10"/>
        <v>0</v>
      </c>
      <c r="U22" s="7">
        <f t="shared" si="10"/>
        <v>0</v>
      </c>
      <c r="V22" s="7">
        <f t="shared" si="10"/>
        <v>0</v>
      </c>
      <c r="W22" s="7">
        <f t="shared" si="10"/>
        <v>0</v>
      </c>
      <c r="X22" s="7">
        <f t="shared" si="10"/>
        <v>0</v>
      </c>
      <c r="Y22" s="7">
        <f t="shared" si="10"/>
        <v>0</v>
      </c>
      <c r="Z22" s="7">
        <f t="shared" si="10"/>
        <v>0</v>
      </c>
      <c r="AA22" s="7">
        <f t="shared" si="10"/>
        <v>0</v>
      </c>
      <c r="AB22" s="7">
        <f t="shared" si="10"/>
        <v>0</v>
      </c>
      <c r="AC22" s="7">
        <f t="shared" si="10"/>
        <v>0</v>
      </c>
      <c r="AD22" s="7">
        <f t="shared" si="10"/>
        <v>0</v>
      </c>
      <c r="AE22" s="7">
        <f t="shared" si="16"/>
        <v>0</v>
      </c>
      <c r="AF22" s="7">
        <f t="shared" si="16"/>
        <v>0</v>
      </c>
      <c r="AG22" s="7">
        <f t="shared" si="16"/>
        <v>0</v>
      </c>
      <c r="AH22" s="7">
        <f t="shared" si="16"/>
        <v>0</v>
      </c>
      <c r="AI22" s="7">
        <f t="shared" si="16"/>
        <v>0</v>
      </c>
      <c r="AJ22" s="7">
        <f t="shared" si="16"/>
        <v>0</v>
      </c>
      <c r="AK22" s="7">
        <f t="shared" si="16"/>
        <v>0</v>
      </c>
      <c r="AL22" s="7">
        <f t="shared" si="16"/>
        <v>0</v>
      </c>
      <c r="AM22" s="7">
        <f t="shared" si="16"/>
        <v>0</v>
      </c>
      <c r="AN22" s="7">
        <f t="shared" si="16"/>
        <v>0</v>
      </c>
      <c r="AO22" s="7">
        <f t="shared" si="16"/>
        <v>0</v>
      </c>
      <c r="AP22" s="7">
        <f t="shared" si="16"/>
        <v>0</v>
      </c>
      <c r="AQ22" s="7">
        <f t="shared" si="16"/>
        <v>0</v>
      </c>
      <c r="AR22" s="7">
        <f t="shared" si="16"/>
        <v>0</v>
      </c>
      <c r="AS22" s="7">
        <f t="shared" si="16"/>
        <v>0</v>
      </c>
      <c r="AT22" s="7">
        <f t="shared" si="16"/>
        <v>0</v>
      </c>
      <c r="AU22" s="7">
        <f t="shared" si="17"/>
        <v>0</v>
      </c>
      <c r="AV22" s="7">
        <f t="shared" si="17"/>
        <v>0</v>
      </c>
      <c r="AW22" s="7">
        <f t="shared" si="17"/>
        <v>0</v>
      </c>
      <c r="AX22" s="7">
        <f t="shared" si="17"/>
        <v>0</v>
      </c>
      <c r="AY22" s="7">
        <f t="shared" si="17"/>
        <v>0</v>
      </c>
      <c r="AZ22" s="7">
        <f t="shared" si="17"/>
        <v>0</v>
      </c>
      <c r="BA22" s="7">
        <f t="shared" si="17"/>
        <v>0</v>
      </c>
      <c r="BB22" s="7">
        <f t="shared" si="17"/>
        <v>0</v>
      </c>
      <c r="BC22" s="7">
        <f t="shared" si="17"/>
        <v>0</v>
      </c>
      <c r="BD22" s="7">
        <f t="shared" si="17"/>
        <v>0</v>
      </c>
      <c r="BE22" s="7">
        <f t="shared" si="17"/>
        <v>0</v>
      </c>
      <c r="BF22" s="7">
        <f t="shared" si="17"/>
        <v>0</v>
      </c>
      <c r="BG22" s="7">
        <f t="shared" si="17"/>
        <v>0</v>
      </c>
      <c r="BH22" s="7">
        <f t="shared" si="17"/>
        <v>0</v>
      </c>
      <c r="BI22" s="7">
        <f t="shared" si="17"/>
        <v>0</v>
      </c>
      <c r="BJ22" s="7">
        <f t="shared" si="17"/>
        <v>0</v>
      </c>
      <c r="BK22" s="7">
        <f t="shared" si="18"/>
        <v>0</v>
      </c>
      <c r="BL22" s="7">
        <f t="shared" si="18"/>
        <v>0</v>
      </c>
      <c r="BM22" s="7">
        <f t="shared" si="18"/>
        <v>0</v>
      </c>
      <c r="BN22" s="7">
        <f t="shared" si="18"/>
        <v>0</v>
      </c>
      <c r="BO22" s="7">
        <f t="shared" si="18"/>
        <v>0</v>
      </c>
      <c r="BP22" s="7">
        <f t="shared" si="18"/>
        <v>0</v>
      </c>
      <c r="BQ22" s="7">
        <f t="shared" si="18"/>
        <v>0</v>
      </c>
      <c r="BR22" s="7">
        <f t="shared" si="18"/>
        <v>0</v>
      </c>
      <c r="BS22" s="7">
        <f t="shared" si="18"/>
        <v>0</v>
      </c>
      <c r="BT22" s="7">
        <f t="shared" si="18"/>
        <v>0</v>
      </c>
      <c r="BU22" s="7">
        <f t="shared" si="18"/>
        <v>0</v>
      </c>
      <c r="BV22" s="7">
        <f t="shared" si="18"/>
        <v>0</v>
      </c>
      <c r="BW22" s="7">
        <f t="shared" si="18"/>
        <v>0</v>
      </c>
      <c r="BX22" s="7">
        <f t="shared" si="18"/>
        <v>0</v>
      </c>
      <c r="BY22" s="7">
        <f t="shared" si="18"/>
        <v>0</v>
      </c>
      <c r="BZ22" s="7">
        <f t="shared" si="18"/>
        <v>0</v>
      </c>
      <c r="CA22" s="7">
        <f t="shared" si="19"/>
        <v>0</v>
      </c>
      <c r="CB22" s="7">
        <f t="shared" si="19"/>
        <v>0</v>
      </c>
      <c r="CC22" s="7">
        <f t="shared" si="19"/>
        <v>0</v>
      </c>
      <c r="CD22" s="7">
        <f t="shared" si="19"/>
        <v>0</v>
      </c>
      <c r="CE22" s="7">
        <f t="shared" si="19"/>
        <v>0</v>
      </c>
      <c r="CF22" s="7">
        <f t="shared" si="19"/>
        <v>0</v>
      </c>
      <c r="CG22" s="7">
        <f t="shared" si="19"/>
        <v>0</v>
      </c>
      <c r="CH22" s="7">
        <f t="shared" si="19"/>
        <v>0</v>
      </c>
      <c r="CI22" s="7">
        <f t="shared" si="19"/>
        <v>0</v>
      </c>
      <c r="CJ22" s="7">
        <f t="shared" si="19"/>
        <v>0</v>
      </c>
      <c r="CK22" s="7">
        <f t="shared" si="19"/>
        <v>0</v>
      </c>
      <c r="CL22" s="7">
        <f t="shared" si="19"/>
        <v>0</v>
      </c>
      <c r="CM22" s="7">
        <f t="shared" si="19"/>
        <v>0</v>
      </c>
      <c r="CN22" s="7">
        <f t="shared" si="19"/>
        <v>0</v>
      </c>
      <c r="CO22" s="7">
        <f t="shared" si="19"/>
        <v>0</v>
      </c>
      <c r="CP22" s="7">
        <f t="shared" si="19"/>
        <v>0</v>
      </c>
      <c r="CQ22" s="7">
        <f t="shared" si="13"/>
        <v>0</v>
      </c>
      <c r="CR22" s="7">
        <f t="shared" si="13"/>
        <v>0</v>
      </c>
      <c r="CS22" s="7">
        <f t="shared" si="13"/>
        <v>0</v>
      </c>
      <c r="CT22" s="7">
        <f t="shared" si="13"/>
        <v>0</v>
      </c>
      <c r="CU22" s="7">
        <f t="shared" si="13"/>
        <v>0</v>
      </c>
      <c r="CV22" s="7">
        <f t="shared" si="13"/>
        <v>0</v>
      </c>
      <c r="CW22" s="7">
        <f t="shared" si="13"/>
        <v>0</v>
      </c>
      <c r="CX22" s="7">
        <f t="shared" si="13"/>
        <v>0</v>
      </c>
      <c r="CY22" s="7">
        <f t="shared" si="13"/>
        <v>0</v>
      </c>
      <c r="CZ22" s="7">
        <f t="shared" si="13"/>
        <v>0</v>
      </c>
      <c r="DA22" s="7">
        <f t="shared" si="13"/>
        <v>0</v>
      </c>
      <c r="DB22" s="7">
        <f t="shared" si="13"/>
        <v>0</v>
      </c>
      <c r="DC22" s="7">
        <f t="shared" si="13"/>
        <v>0</v>
      </c>
      <c r="DD22" s="7">
        <f t="shared" si="13"/>
        <v>0</v>
      </c>
      <c r="DE22" s="7">
        <f t="shared" si="13"/>
        <v>0</v>
      </c>
      <c r="DF22" s="7">
        <f t="shared" si="13"/>
        <v>0</v>
      </c>
      <c r="DG22" s="7">
        <f t="shared" si="20"/>
        <v>0</v>
      </c>
      <c r="DH22" s="7">
        <f t="shared" si="20"/>
        <v>0</v>
      </c>
      <c r="DI22" s="7">
        <f t="shared" si="20"/>
        <v>0</v>
      </c>
      <c r="DJ22" s="7">
        <f t="shared" si="20"/>
        <v>0</v>
      </c>
      <c r="DK22" s="7">
        <f t="shared" si="20"/>
        <v>0</v>
      </c>
      <c r="DL22" s="7">
        <f t="shared" si="20"/>
        <v>0</v>
      </c>
      <c r="DM22" s="7">
        <f t="shared" si="20"/>
        <v>0</v>
      </c>
      <c r="DN22" s="7">
        <f t="shared" si="20"/>
        <v>0</v>
      </c>
      <c r="DO22" s="7">
        <f t="shared" si="20"/>
        <v>0</v>
      </c>
      <c r="DP22" s="7">
        <f t="shared" si="20"/>
        <v>0</v>
      </c>
      <c r="DQ22" s="7">
        <f t="shared" si="20"/>
        <v>0</v>
      </c>
      <c r="DR22" s="7">
        <f t="shared" si="20"/>
        <v>0</v>
      </c>
      <c r="DS22" s="7">
        <f t="shared" si="20"/>
        <v>0</v>
      </c>
      <c r="DT22" s="7">
        <f t="shared" si="20"/>
        <v>0</v>
      </c>
      <c r="DU22" s="7">
        <f t="shared" si="20"/>
        <v>0</v>
      </c>
      <c r="DV22" s="7">
        <f t="shared" si="20"/>
        <v>0</v>
      </c>
      <c r="DW22" s="7">
        <f t="shared" si="21"/>
        <v>0</v>
      </c>
      <c r="DX22" s="7">
        <f t="shared" si="21"/>
        <v>0</v>
      </c>
      <c r="DY22" s="7">
        <f t="shared" si="21"/>
        <v>0</v>
      </c>
      <c r="DZ22" s="7">
        <f t="shared" si="21"/>
        <v>0</v>
      </c>
      <c r="EA22" s="7">
        <f t="shared" si="21"/>
        <v>0</v>
      </c>
      <c r="EB22" s="7">
        <f t="shared" si="21"/>
        <v>0</v>
      </c>
      <c r="EC22" s="7">
        <f t="shared" si="21"/>
        <v>0</v>
      </c>
      <c r="ED22" s="7">
        <f t="shared" si="21"/>
        <v>0</v>
      </c>
      <c r="EE22" s="7">
        <f t="shared" si="21"/>
        <v>0</v>
      </c>
      <c r="EF22" s="7">
        <f t="shared" si="21"/>
        <v>0</v>
      </c>
      <c r="EG22" s="7">
        <f t="shared" si="21"/>
        <v>0</v>
      </c>
      <c r="EH22" s="7">
        <f t="shared" si="21"/>
        <v>0</v>
      </c>
      <c r="EI22" s="7">
        <f t="shared" si="21"/>
        <v>0</v>
      </c>
      <c r="EJ22" s="7">
        <f t="shared" si="21"/>
        <v>0</v>
      </c>
      <c r="EK22" s="7">
        <f t="shared" si="21"/>
        <v>0</v>
      </c>
      <c r="EL22" s="7">
        <f t="shared" si="21"/>
        <v>0</v>
      </c>
      <c r="EM22" s="7">
        <f t="shared" si="22"/>
        <v>0</v>
      </c>
      <c r="EN22" s="7">
        <f t="shared" si="22"/>
        <v>0</v>
      </c>
      <c r="EO22" s="7" cm="1">
        <f t="array" ref="EO22">SUMPRODUCT(--($B22='[3]Alum Smtg'!$B$5:$B$139),'[3]Alum Smtg'!D$5:D$139)</f>
        <v>0</v>
      </c>
      <c r="EP22" s="7" cm="1">
        <f t="array" ref="EP22">SUMPRODUCT(--($B22='[3]Alum Smtg'!$B$5:$B$139),'[3]Alum Smtg'!E$5:E$139)</f>
        <v>0</v>
      </c>
      <c r="EQ22" s="7" cm="1">
        <f t="array" ref="EQ22">SUMPRODUCT(--($B22='[3]Alum Smtg'!$B$5:$B$139),'[3]Alum Smtg'!F$5:F$139)</f>
        <v>0</v>
      </c>
      <c r="ER22" s="7" cm="1">
        <f t="array" ref="ER22">SUMPRODUCT(--($B22='[3]Alum Smtg'!$B$5:$B$139),'[3]Alum Smtg'!G$5:G$139)</f>
        <v>0</v>
      </c>
      <c r="ES22" s="7" cm="1">
        <f t="array" ref="ES22">SUMPRODUCT(--($B22='[3]Alum Smtg'!$B$5:$B$139),'[3]Alum Smtg'!H$5:H$139)</f>
        <v>0</v>
      </c>
      <c r="ET22" s="7" cm="1">
        <f t="array" ref="ET22">SUMPRODUCT(--($B22='[3]Alum Smtg'!$B$5:$B$139),'[3]Alum Smtg'!I$5:I$139)</f>
        <v>0</v>
      </c>
      <c r="EU22" s="7" cm="1">
        <f t="array" ref="EU22">SUMPRODUCT(--($B22='[3]Alum Smtg'!$B$5:$B$139),'[3]Alum Smtg'!J$5:J$139)</f>
        <v>0</v>
      </c>
      <c r="EV22" s="7" cm="1">
        <f t="array" ref="EV22">SUMPRODUCT(--($B22='[3]Alum Smtg'!$B$5:$B$139),'[3]Alum Smtg'!K$5:K$139)</f>
        <v>0</v>
      </c>
      <c r="EW22" s="7" cm="1">
        <f t="array" ref="EW22">SUMPRODUCT(--($B22='[3]Alum Smtg'!$B$5:$B$139),'[3]Alum Smtg'!L$5:L$139)</f>
        <v>0</v>
      </c>
      <c r="EX22" s="7" cm="1">
        <f t="array" ref="EX22">SUMPRODUCT(--($B22='[3]Alum Smtg'!$B$5:$B$139),'[3]Alum Smtg'!M$5:M$139)</f>
        <v>0</v>
      </c>
      <c r="EY22" s="7" cm="1">
        <f t="array" ref="EY22">SUMPRODUCT(--($B22='[3]Alum Smtg'!$B$5:$B$139),'[3]Alum Smtg'!N$5:N$139)</f>
        <v>0</v>
      </c>
      <c r="EZ22" s="7" cm="1">
        <f t="array" ref="EZ22">SUMPRODUCT(--($B22='[3]Alum Smtg'!$B$5:$B$139),'[3]Alum Smtg'!O$5:O$139)</f>
        <v>0</v>
      </c>
      <c r="FA22" s="7" cm="1">
        <f t="array" ref="FA22">SUMPRODUCT(--($B22='[3]Alum Smtg'!$B$5:$B$139),'[3]Alum Smtg'!P$5:P$139)</f>
        <v>0</v>
      </c>
      <c r="FB22" s="7" cm="1">
        <f t="array" ref="FB22">SUMPRODUCT(--($B22='[3]Alum Smtg'!$B$5:$B$139),'[3]Alum Smtg'!Q$5:Q$139)</f>
        <v>0</v>
      </c>
      <c r="FC22" s="7" cm="1">
        <f t="array" ref="FC22">SUMPRODUCT(--($B22='[3]Alum Smtg'!$B$5:$B$139),'[3]Alum Smtg'!R$5:R$139)</f>
        <v>0</v>
      </c>
      <c r="FD22" s="7" cm="1">
        <f t="array" ref="FD22">SUMPRODUCT(--($B22='[3]Alum Smtg'!$B$5:$B$139),'[3]Alum Smtg'!S$5:S$139)</f>
        <v>0</v>
      </c>
      <c r="FE22" s="7" cm="1">
        <f t="array" ref="FE22">SUMPRODUCT(--($B22='[3]Alum Smtg'!$B$5:$B$139),'[3]Alum Smtg'!T$5:T$139)</f>
        <v>0</v>
      </c>
      <c r="FF22" s="7" cm="1">
        <f t="array" ref="FF22">SUMPRODUCT(--($B22='[3]Alum Smtg'!$B$5:$B$139),'[3]Alum Smtg'!U$5:U$139)</f>
        <v>0</v>
      </c>
      <c r="FG22" s="7" cm="1">
        <f t="array" ref="FG22">SUMPRODUCT(--($B22='[3]Alum Smtg'!$B$5:$B$139),'[3]Alum Smtg'!V$5:V$139)</f>
        <v>0</v>
      </c>
      <c r="FH22" s="7" cm="1">
        <f t="array" ref="FH22">SUMPRODUCT(--($B22='[3]Alum Smtg'!$B$5:$B$139),'[3]Alum Smtg'!W$5:W$139)</f>
        <v>0</v>
      </c>
      <c r="FI22" s="7" cm="1">
        <f t="array" ref="FI22">SUMPRODUCT(--($B22='[3]Alum Smtg'!$B$5:$B$139),'[3]Alum Smtg'!X$5:X$139)</f>
        <v>0</v>
      </c>
      <c r="FJ22" s="7" cm="1">
        <f t="array" ref="FJ22">SUMPRODUCT(--($B22='[3]Alum Smtg'!$B$5:$B$139),'[3]Alum Smtg'!Y$5:Y$139)</f>
        <v>0</v>
      </c>
      <c r="FK22" s="7" cm="1">
        <f t="array" ref="FK22">SUMPRODUCT(--($B22='[3]Alum Smtg'!$B$5:$B$139),'[3]Alum Smtg'!Z$5:Z$139)</f>
        <v>0</v>
      </c>
      <c r="FL22" s="7" cm="1">
        <f t="array" ref="FL22">SUMPRODUCT(--($B22='[3]Alum Smtg'!$B$5:$B$139),'[3]Alum Smtg'!AA$5:AA$139)</f>
        <v>0</v>
      </c>
      <c r="FM22" s="7" cm="1">
        <f t="array" ref="FM22">SUMPRODUCT(--($B22='[3]Alum Smtg'!$B$5:$B$139),'[3]Alum Smtg'!AB$5:AB$139)</f>
        <v>0</v>
      </c>
      <c r="FN22" s="7" cm="1">
        <f t="array" ref="FN22">SUMPRODUCT(--($B22='[3]Alum Smtg'!$B$5:$B$139),'[3]Alum Smtg'!AC$5:AC$139)</f>
        <v>0</v>
      </c>
      <c r="FO22" s="7" cm="1">
        <f t="array" ref="FO22">SUMPRODUCT(--($B22='[3]Alum Smtg'!$B$5:$B$139),'[3]Alum Smtg'!AD$5:AD$139)</f>
        <v>0</v>
      </c>
      <c r="FP22" s="7" cm="1">
        <f t="array" ref="FP22">SUMPRODUCT(--($B22='[3]Alum Smtg'!$B$5:$B$139),'[3]Alum Smtg'!AE$5:AE$139)</f>
        <v>0</v>
      </c>
      <c r="FQ22" s="7" cm="1">
        <f t="array" ref="FQ22">SUMPRODUCT(--($B22='[3]Alum Smtg'!$B$5:$B$139),'[3]Alum Smtg'!AF$5:AF$139)</f>
        <v>0</v>
      </c>
      <c r="FU22" s="8">
        <f t="shared" si="9"/>
        <v>0</v>
      </c>
    </row>
    <row r="23" spans="1:177" x14ac:dyDescent="0.2">
      <c r="A23" s="6">
        <v>116</v>
      </c>
      <c r="B23" t="s">
        <v>26</v>
      </c>
      <c r="C23" s="1">
        <f>VLOOKUP($B23,'[4]IEA Reg #'!$B$2:$D$143,2,FALSE)</f>
        <v>7</v>
      </c>
      <c r="D23" s="1">
        <f>VLOOKUP($B23,'[4]IEA Reg #'!$B$2:$D$143,3,FALSE)</f>
        <v>17</v>
      </c>
      <c r="E23" s="7">
        <f t="shared" si="15"/>
        <v>0</v>
      </c>
      <c r="F23" s="7">
        <f t="shared" si="15"/>
        <v>0</v>
      </c>
      <c r="G23" s="7">
        <f t="shared" si="15"/>
        <v>0</v>
      </c>
      <c r="H23" s="7">
        <f t="shared" si="15"/>
        <v>0</v>
      </c>
      <c r="I23" s="7">
        <f t="shared" si="15"/>
        <v>0</v>
      </c>
      <c r="J23" s="7">
        <f t="shared" si="15"/>
        <v>0</v>
      </c>
      <c r="K23" s="7">
        <f t="shared" si="15"/>
        <v>0</v>
      </c>
      <c r="L23" s="7">
        <f t="shared" si="15"/>
        <v>0</v>
      </c>
      <c r="M23" s="7">
        <f t="shared" si="15"/>
        <v>0</v>
      </c>
      <c r="N23" s="7">
        <f t="shared" si="15"/>
        <v>0</v>
      </c>
      <c r="O23" s="7">
        <f t="shared" si="10"/>
        <v>0</v>
      </c>
      <c r="P23" s="7">
        <f t="shared" si="10"/>
        <v>0</v>
      </c>
      <c r="Q23" s="7">
        <f t="shared" si="10"/>
        <v>0</v>
      </c>
      <c r="R23" s="7">
        <f t="shared" si="10"/>
        <v>0</v>
      </c>
      <c r="S23" s="7">
        <f t="shared" si="10"/>
        <v>0</v>
      </c>
      <c r="T23" s="7">
        <f t="shared" si="10"/>
        <v>0</v>
      </c>
      <c r="U23" s="7">
        <f t="shared" si="10"/>
        <v>0</v>
      </c>
      <c r="V23" s="7">
        <f t="shared" si="10"/>
        <v>0</v>
      </c>
      <c r="W23" s="7">
        <f t="shared" si="10"/>
        <v>0</v>
      </c>
      <c r="X23" s="7">
        <f t="shared" si="10"/>
        <v>0</v>
      </c>
      <c r="Y23" s="7">
        <f t="shared" si="10"/>
        <v>0</v>
      </c>
      <c r="Z23" s="7">
        <f t="shared" si="10"/>
        <v>0</v>
      </c>
      <c r="AA23" s="7">
        <f t="shared" si="10"/>
        <v>0</v>
      </c>
      <c r="AB23" s="7">
        <f t="shared" si="10"/>
        <v>0</v>
      </c>
      <c r="AC23" s="7">
        <f t="shared" si="10"/>
        <v>0</v>
      </c>
      <c r="AD23" s="7">
        <f t="shared" si="10"/>
        <v>0</v>
      </c>
      <c r="AE23" s="7">
        <f t="shared" si="16"/>
        <v>0</v>
      </c>
      <c r="AF23" s="7">
        <f t="shared" si="16"/>
        <v>0</v>
      </c>
      <c r="AG23" s="7">
        <f t="shared" si="16"/>
        <v>0</v>
      </c>
      <c r="AH23" s="7">
        <f t="shared" si="16"/>
        <v>0</v>
      </c>
      <c r="AI23" s="7">
        <f t="shared" si="16"/>
        <v>0</v>
      </c>
      <c r="AJ23" s="7">
        <f t="shared" si="16"/>
        <v>0</v>
      </c>
      <c r="AK23" s="7">
        <f t="shared" si="16"/>
        <v>0</v>
      </c>
      <c r="AL23" s="7">
        <f t="shared" si="16"/>
        <v>0</v>
      </c>
      <c r="AM23" s="7">
        <f t="shared" si="16"/>
        <v>0</v>
      </c>
      <c r="AN23" s="7">
        <f t="shared" si="16"/>
        <v>0</v>
      </c>
      <c r="AO23" s="7">
        <f t="shared" si="16"/>
        <v>0</v>
      </c>
      <c r="AP23" s="7">
        <f t="shared" si="16"/>
        <v>0</v>
      </c>
      <c r="AQ23" s="7">
        <f t="shared" si="16"/>
        <v>0</v>
      </c>
      <c r="AR23" s="7">
        <f t="shared" si="16"/>
        <v>0</v>
      </c>
      <c r="AS23" s="7">
        <f t="shared" si="16"/>
        <v>0</v>
      </c>
      <c r="AT23" s="7">
        <f t="shared" si="16"/>
        <v>0</v>
      </c>
      <c r="AU23" s="7">
        <f t="shared" si="17"/>
        <v>0</v>
      </c>
      <c r="AV23" s="7">
        <f t="shared" si="17"/>
        <v>0</v>
      </c>
      <c r="AW23" s="7">
        <f t="shared" si="17"/>
        <v>0</v>
      </c>
      <c r="AX23" s="7">
        <f t="shared" si="17"/>
        <v>0</v>
      </c>
      <c r="AY23" s="7">
        <f t="shared" si="17"/>
        <v>0</v>
      </c>
      <c r="AZ23" s="7">
        <f t="shared" si="17"/>
        <v>0</v>
      </c>
      <c r="BA23" s="7">
        <f t="shared" si="17"/>
        <v>0</v>
      </c>
      <c r="BB23" s="7">
        <f t="shared" si="17"/>
        <v>0</v>
      </c>
      <c r="BC23" s="7">
        <f t="shared" si="17"/>
        <v>0</v>
      </c>
      <c r="BD23" s="7">
        <f t="shared" si="17"/>
        <v>0</v>
      </c>
      <c r="BE23" s="7">
        <f t="shared" si="17"/>
        <v>0</v>
      </c>
      <c r="BF23" s="7">
        <f t="shared" si="17"/>
        <v>0</v>
      </c>
      <c r="BG23" s="7">
        <f t="shared" si="17"/>
        <v>0</v>
      </c>
      <c r="BH23" s="7">
        <f t="shared" si="17"/>
        <v>0</v>
      </c>
      <c r="BI23" s="7">
        <f t="shared" si="17"/>
        <v>0</v>
      </c>
      <c r="BJ23" s="7">
        <f t="shared" si="17"/>
        <v>0</v>
      </c>
      <c r="BK23" s="7">
        <f t="shared" si="18"/>
        <v>0</v>
      </c>
      <c r="BL23" s="7">
        <f t="shared" si="18"/>
        <v>0</v>
      </c>
      <c r="BM23" s="7">
        <f t="shared" si="18"/>
        <v>0</v>
      </c>
      <c r="BN23" s="7">
        <f t="shared" si="18"/>
        <v>0</v>
      </c>
      <c r="BO23" s="7">
        <f t="shared" si="18"/>
        <v>0</v>
      </c>
      <c r="BP23" s="7">
        <f t="shared" si="18"/>
        <v>0</v>
      </c>
      <c r="BQ23" s="7">
        <f t="shared" si="18"/>
        <v>0</v>
      </c>
      <c r="BR23" s="7">
        <f t="shared" si="18"/>
        <v>0</v>
      </c>
      <c r="BS23" s="7">
        <f t="shared" si="18"/>
        <v>0</v>
      </c>
      <c r="BT23" s="7">
        <f t="shared" si="18"/>
        <v>0</v>
      </c>
      <c r="BU23" s="7">
        <f t="shared" si="18"/>
        <v>0</v>
      </c>
      <c r="BV23" s="7">
        <f t="shared" si="18"/>
        <v>0</v>
      </c>
      <c r="BW23" s="7">
        <f t="shared" si="18"/>
        <v>0</v>
      </c>
      <c r="BX23" s="7">
        <f t="shared" si="18"/>
        <v>0</v>
      </c>
      <c r="BY23" s="7">
        <f t="shared" si="18"/>
        <v>0</v>
      </c>
      <c r="BZ23" s="7">
        <f t="shared" si="18"/>
        <v>0</v>
      </c>
      <c r="CA23" s="7">
        <f t="shared" si="19"/>
        <v>0</v>
      </c>
      <c r="CB23" s="7">
        <f t="shared" si="19"/>
        <v>0</v>
      </c>
      <c r="CC23" s="7">
        <f t="shared" si="19"/>
        <v>0</v>
      </c>
      <c r="CD23" s="7">
        <f t="shared" si="19"/>
        <v>0</v>
      </c>
      <c r="CE23" s="7">
        <f t="shared" si="19"/>
        <v>0</v>
      </c>
      <c r="CF23" s="7">
        <f t="shared" si="19"/>
        <v>0</v>
      </c>
      <c r="CG23" s="7">
        <f t="shared" si="19"/>
        <v>0</v>
      </c>
      <c r="CH23" s="7">
        <f t="shared" si="19"/>
        <v>0</v>
      </c>
      <c r="CI23" s="7">
        <f t="shared" si="19"/>
        <v>0</v>
      </c>
      <c r="CJ23" s="7">
        <f t="shared" si="19"/>
        <v>0</v>
      </c>
      <c r="CK23" s="7">
        <f t="shared" si="19"/>
        <v>0</v>
      </c>
      <c r="CL23" s="7">
        <f t="shared" si="19"/>
        <v>0</v>
      </c>
      <c r="CM23" s="7">
        <f t="shared" si="19"/>
        <v>0</v>
      </c>
      <c r="CN23" s="7">
        <f t="shared" si="19"/>
        <v>0</v>
      </c>
      <c r="CO23" s="7">
        <f t="shared" si="19"/>
        <v>0</v>
      </c>
      <c r="CP23" s="7">
        <f t="shared" si="19"/>
        <v>0</v>
      </c>
      <c r="CQ23" s="7">
        <f t="shared" si="13"/>
        <v>0</v>
      </c>
      <c r="CR23" s="7">
        <f t="shared" si="13"/>
        <v>0</v>
      </c>
      <c r="CS23" s="7">
        <f t="shared" si="13"/>
        <v>0</v>
      </c>
      <c r="CT23" s="7">
        <f t="shared" si="13"/>
        <v>0</v>
      </c>
      <c r="CU23" s="7">
        <f t="shared" si="13"/>
        <v>0</v>
      </c>
      <c r="CV23" s="7">
        <f t="shared" si="13"/>
        <v>0</v>
      </c>
      <c r="CW23" s="7">
        <f t="shared" si="13"/>
        <v>0</v>
      </c>
      <c r="CX23" s="7">
        <f t="shared" si="13"/>
        <v>0</v>
      </c>
      <c r="CY23" s="7">
        <f t="shared" si="13"/>
        <v>0</v>
      </c>
      <c r="CZ23" s="7">
        <f t="shared" si="13"/>
        <v>0</v>
      </c>
      <c r="DA23" s="7">
        <f t="shared" si="13"/>
        <v>0</v>
      </c>
      <c r="DB23" s="7">
        <f t="shared" si="13"/>
        <v>0</v>
      </c>
      <c r="DC23" s="7">
        <f t="shared" si="13"/>
        <v>0</v>
      </c>
      <c r="DD23" s="7">
        <f t="shared" si="13"/>
        <v>0</v>
      </c>
      <c r="DE23" s="7">
        <f t="shared" si="13"/>
        <v>0</v>
      </c>
      <c r="DF23" s="7">
        <f t="shared" si="13"/>
        <v>0</v>
      </c>
      <c r="DG23" s="7">
        <f t="shared" si="20"/>
        <v>0</v>
      </c>
      <c r="DH23" s="7">
        <f t="shared" si="20"/>
        <v>0</v>
      </c>
      <c r="DI23" s="7">
        <f t="shared" si="20"/>
        <v>0</v>
      </c>
      <c r="DJ23" s="7">
        <f t="shared" si="20"/>
        <v>0</v>
      </c>
      <c r="DK23" s="7">
        <f t="shared" si="20"/>
        <v>0</v>
      </c>
      <c r="DL23" s="7">
        <f t="shared" si="20"/>
        <v>0</v>
      </c>
      <c r="DM23" s="7">
        <f t="shared" si="20"/>
        <v>0</v>
      </c>
      <c r="DN23" s="7">
        <f t="shared" si="20"/>
        <v>0</v>
      </c>
      <c r="DO23" s="7">
        <f t="shared" si="20"/>
        <v>0</v>
      </c>
      <c r="DP23" s="7">
        <f t="shared" si="20"/>
        <v>0</v>
      </c>
      <c r="DQ23" s="7">
        <f t="shared" si="20"/>
        <v>0</v>
      </c>
      <c r="DR23" s="7">
        <f t="shared" si="20"/>
        <v>0</v>
      </c>
      <c r="DS23" s="7">
        <f t="shared" si="20"/>
        <v>0</v>
      </c>
      <c r="DT23" s="7">
        <f t="shared" si="20"/>
        <v>0</v>
      </c>
      <c r="DU23" s="7">
        <f t="shared" si="20"/>
        <v>0</v>
      </c>
      <c r="DV23" s="7">
        <f t="shared" si="20"/>
        <v>0</v>
      </c>
      <c r="DW23" s="7">
        <f t="shared" si="21"/>
        <v>0</v>
      </c>
      <c r="DX23" s="7">
        <f t="shared" si="21"/>
        <v>0</v>
      </c>
      <c r="DY23" s="7">
        <f t="shared" si="21"/>
        <v>0</v>
      </c>
      <c r="DZ23" s="7">
        <f t="shared" si="21"/>
        <v>0</v>
      </c>
      <c r="EA23" s="7">
        <f t="shared" si="21"/>
        <v>0</v>
      </c>
      <c r="EB23" s="7">
        <f t="shared" si="21"/>
        <v>0</v>
      </c>
      <c r="EC23" s="7">
        <f t="shared" si="21"/>
        <v>0</v>
      </c>
      <c r="ED23" s="7">
        <f t="shared" si="21"/>
        <v>0</v>
      </c>
      <c r="EE23" s="7">
        <f t="shared" si="21"/>
        <v>0</v>
      </c>
      <c r="EF23" s="7">
        <f t="shared" si="21"/>
        <v>0</v>
      </c>
      <c r="EG23" s="7">
        <f t="shared" si="21"/>
        <v>0</v>
      </c>
      <c r="EH23" s="7">
        <f t="shared" si="21"/>
        <v>0</v>
      </c>
      <c r="EI23" s="7">
        <f t="shared" si="21"/>
        <v>0</v>
      </c>
      <c r="EJ23" s="7">
        <f t="shared" si="21"/>
        <v>0</v>
      </c>
      <c r="EK23" s="7">
        <f t="shared" si="21"/>
        <v>0</v>
      </c>
      <c r="EL23" s="7">
        <f t="shared" si="21"/>
        <v>0</v>
      </c>
      <c r="EM23" s="7">
        <f t="shared" si="22"/>
        <v>0</v>
      </c>
      <c r="EN23" s="7">
        <f t="shared" si="22"/>
        <v>0</v>
      </c>
      <c r="EO23" s="7" cm="1">
        <f t="array" ref="EO23">SUMPRODUCT(--($B23='[3]Alum Smtg'!$B$5:$B$139),'[3]Alum Smtg'!D$5:D$139)</f>
        <v>0</v>
      </c>
      <c r="EP23" s="7" cm="1">
        <f t="array" ref="EP23">SUMPRODUCT(--($B23='[3]Alum Smtg'!$B$5:$B$139),'[3]Alum Smtg'!E$5:E$139)</f>
        <v>0</v>
      </c>
      <c r="EQ23" s="7" cm="1">
        <f t="array" ref="EQ23">SUMPRODUCT(--($B23='[3]Alum Smtg'!$B$5:$B$139),'[3]Alum Smtg'!F$5:F$139)</f>
        <v>0</v>
      </c>
      <c r="ER23" s="7" cm="1">
        <f t="array" ref="ER23">SUMPRODUCT(--($B23='[3]Alum Smtg'!$B$5:$B$139),'[3]Alum Smtg'!G$5:G$139)</f>
        <v>0</v>
      </c>
      <c r="ES23" s="7" cm="1">
        <f t="array" ref="ES23">SUMPRODUCT(--($B23='[3]Alum Smtg'!$B$5:$B$139),'[3]Alum Smtg'!H$5:H$139)</f>
        <v>0</v>
      </c>
      <c r="ET23" s="7" cm="1">
        <f t="array" ref="ET23">SUMPRODUCT(--($B23='[3]Alum Smtg'!$B$5:$B$139),'[3]Alum Smtg'!I$5:I$139)</f>
        <v>0</v>
      </c>
      <c r="EU23" s="7" cm="1">
        <f t="array" ref="EU23">SUMPRODUCT(--($B23='[3]Alum Smtg'!$B$5:$B$139),'[3]Alum Smtg'!J$5:J$139)</f>
        <v>0</v>
      </c>
      <c r="EV23" s="7" cm="1">
        <f t="array" ref="EV23">SUMPRODUCT(--($B23='[3]Alum Smtg'!$B$5:$B$139),'[3]Alum Smtg'!K$5:K$139)</f>
        <v>0</v>
      </c>
      <c r="EW23" s="7" cm="1">
        <f t="array" ref="EW23">SUMPRODUCT(--($B23='[3]Alum Smtg'!$B$5:$B$139),'[3]Alum Smtg'!L$5:L$139)</f>
        <v>0</v>
      </c>
      <c r="EX23" s="7" cm="1">
        <f t="array" ref="EX23">SUMPRODUCT(--($B23='[3]Alum Smtg'!$B$5:$B$139),'[3]Alum Smtg'!M$5:M$139)</f>
        <v>0</v>
      </c>
      <c r="EY23" s="7" cm="1">
        <f t="array" ref="EY23">SUMPRODUCT(--($B23='[3]Alum Smtg'!$B$5:$B$139),'[3]Alum Smtg'!N$5:N$139)</f>
        <v>0</v>
      </c>
      <c r="EZ23" s="7" cm="1">
        <f t="array" ref="EZ23">SUMPRODUCT(--($B23='[3]Alum Smtg'!$B$5:$B$139),'[3]Alum Smtg'!O$5:O$139)</f>
        <v>0</v>
      </c>
      <c r="FA23" s="7" cm="1">
        <f t="array" ref="FA23">SUMPRODUCT(--($B23='[3]Alum Smtg'!$B$5:$B$139),'[3]Alum Smtg'!P$5:P$139)</f>
        <v>0</v>
      </c>
      <c r="FB23" s="7" cm="1">
        <f t="array" ref="FB23">SUMPRODUCT(--($B23='[3]Alum Smtg'!$B$5:$B$139),'[3]Alum Smtg'!Q$5:Q$139)</f>
        <v>0</v>
      </c>
      <c r="FC23" s="7" cm="1">
        <f t="array" ref="FC23">SUMPRODUCT(--($B23='[3]Alum Smtg'!$B$5:$B$139),'[3]Alum Smtg'!R$5:R$139)</f>
        <v>0</v>
      </c>
      <c r="FD23" s="7" cm="1">
        <f t="array" ref="FD23">SUMPRODUCT(--($B23='[3]Alum Smtg'!$B$5:$B$139),'[3]Alum Smtg'!S$5:S$139)</f>
        <v>0</v>
      </c>
      <c r="FE23" s="7" cm="1">
        <f t="array" ref="FE23">SUMPRODUCT(--($B23='[3]Alum Smtg'!$B$5:$B$139),'[3]Alum Smtg'!T$5:T$139)</f>
        <v>0</v>
      </c>
      <c r="FF23" s="7" cm="1">
        <f t="array" ref="FF23">SUMPRODUCT(--($B23='[3]Alum Smtg'!$B$5:$B$139),'[3]Alum Smtg'!U$5:U$139)</f>
        <v>0</v>
      </c>
      <c r="FG23" s="7" cm="1">
        <f t="array" ref="FG23">SUMPRODUCT(--($B23='[3]Alum Smtg'!$B$5:$B$139),'[3]Alum Smtg'!V$5:V$139)</f>
        <v>0</v>
      </c>
      <c r="FH23" s="7" cm="1">
        <f t="array" ref="FH23">SUMPRODUCT(--($B23='[3]Alum Smtg'!$B$5:$B$139),'[3]Alum Smtg'!W$5:W$139)</f>
        <v>0</v>
      </c>
      <c r="FI23" s="7" cm="1">
        <f t="array" ref="FI23">SUMPRODUCT(--($B23='[3]Alum Smtg'!$B$5:$B$139),'[3]Alum Smtg'!X$5:X$139)</f>
        <v>0</v>
      </c>
      <c r="FJ23" s="7" cm="1">
        <f t="array" ref="FJ23">SUMPRODUCT(--($B23='[3]Alum Smtg'!$B$5:$B$139),'[3]Alum Smtg'!Y$5:Y$139)</f>
        <v>0</v>
      </c>
      <c r="FK23" s="7" cm="1">
        <f t="array" ref="FK23">SUMPRODUCT(--($B23='[3]Alum Smtg'!$B$5:$B$139),'[3]Alum Smtg'!Z$5:Z$139)</f>
        <v>0</v>
      </c>
      <c r="FL23" s="7" cm="1">
        <f t="array" ref="FL23">SUMPRODUCT(--($B23='[3]Alum Smtg'!$B$5:$B$139),'[3]Alum Smtg'!AA$5:AA$139)</f>
        <v>0</v>
      </c>
      <c r="FM23" s="7" cm="1">
        <f t="array" ref="FM23">SUMPRODUCT(--($B23='[3]Alum Smtg'!$B$5:$B$139),'[3]Alum Smtg'!AB$5:AB$139)</f>
        <v>0</v>
      </c>
      <c r="FN23" s="7" cm="1">
        <f t="array" ref="FN23">SUMPRODUCT(--($B23='[3]Alum Smtg'!$B$5:$B$139),'[3]Alum Smtg'!AC$5:AC$139)</f>
        <v>0</v>
      </c>
      <c r="FO23" s="7" cm="1">
        <f t="array" ref="FO23">SUMPRODUCT(--($B23='[3]Alum Smtg'!$B$5:$B$139),'[3]Alum Smtg'!AD$5:AD$139)</f>
        <v>0</v>
      </c>
      <c r="FP23" s="7" cm="1">
        <f t="array" ref="FP23">SUMPRODUCT(--($B23='[3]Alum Smtg'!$B$5:$B$139),'[3]Alum Smtg'!AE$5:AE$139)</f>
        <v>0</v>
      </c>
      <c r="FQ23" s="7" cm="1">
        <f t="array" ref="FQ23">SUMPRODUCT(--($B23='[3]Alum Smtg'!$B$5:$B$139),'[3]Alum Smtg'!AF$5:AF$139)</f>
        <v>0</v>
      </c>
      <c r="FU23" s="8">
        <f t="shared" si="9"/>
        <v>0</v>
      </c>
    </row>
    <row r="24" spans="1:177" x14ac:dyDescent="0.2">
      <c r="A24" s="6">
        <v>120</v>
      </c>
      <c r="B24" t="s">
        <v>27</v>
      </c>
      <c r="C24" s="1">
        <f>VLOOKUP($B24,'[4]IEA Reg #'!$B$2:$D$143,2,FALSE)</f>
        <v>9</v>
      </c>
      <c r="D24" s="1">
        <f>VLOOKUP($B24,'[4]IEA Reg #'!$B$2:$D$143,3,FALSE)</f>
        <v>20</v>
      </c>
      <c r="E24" s="7">
        <f t="shared" si="15"/>
        <v>0</v>
      </c>
      <c r="F24" s="7">
        <f t="shared" si="15"/>
        <v>0</v>
      </c>
      <c r="G24" s="7">
        <f t="shared" si="15"/>
        <v>0</v>
      </c>
      <c r="H24" s="7">
        <f t="shared" si="15"/>
        <v>0</v>
      </c>
      <c r="I24" s="7">
        <f t="shared" si="15"/>
        <v>0</v>
      </c>
      <c r="J24" s="7">
        <f t="shared" si="15"/>
        <v>0</v>
      </c>
      <c r="K24" s="7">
        <f t="shared" si="15"/>
        <v>0</v>
      </c>
      <c r="L24" s="7">
        <f t="shared" si="15"/>
        <v>0</v>
      </c>
      <c r="M24" s="7">
        <f t="shared" si="15"/>
        <v>0</v>
      </c>
      <c r="N24" s="7">
        <f t="shared" si="15"/>
        <v>0</v>
      </c>
      <c r="O24" s="7">
        <f t="shared" si="10"/>
        <v>0</v>
      </c>
      <c r="P24" s="7">
        <f t="shared" si="10"/>
        <v>0</v>
      </c>
      <c r="Q24" s="7">
        <f t="shared" si="10"/>
        <v>0</v>
      </c>
      <c r="R24" s="7">
        <f t="shared" si="10"/>
        <v>0</v>
      </c>
      <c r="S24" s="7">
        <f t="shared" si="10"/>
        <v>0</v>
      </c>
      <c r="T24" s="7">
        <f t="shared" si="10"/>
        <v>0</v>
      </c>
      <c r="U24" s="7">
        <f t="shared" si="10"/>
        <v>0</v>
      </c>
      <c r="V24" s="7">
        <f t="shared" si="10"/>
        <v>0</v>
      </c>
      <c r="W24" s="7">
        <f t="shared" si="10"/>
        <v>0</v>
      </c>
      <c r="X24" s="7">
        <f t="shared" si="10"/>
        <v>0</v>
      </c>
      <c r="Y24" s="7">
        <f t="shared" si="10"/>
        <v>0</v>
      </c>
      <c r="Z24" s="7">
        <f t="shared" si="10"/>
        <v>0</v>
      </c>
      <c r="AA24" s="7">
        <f t="shared" si="10"/>
        <v>0</v>
      </c>
      <c r="AB24" s="7">
        <f t="shared" si="10"/>
        <v>0</v>
      </c>
      <c r="AC24" s="7">
        <f t="shared" si="10"/>
        <v>0</v>
      </c>
      <c r="AD24" s="7">
        <f t="shared" si="10"/>
        <v>0</v>
      </c>
      <c r="AE24" s="7">
        <f t="shared" si="16"/>
        <v>0</v>
      </c>
      <c r="AF24" s="7">
        <f t="shared" si="16"/>
        <v>0</v>
      </c>
      <c r="AG24" s="7">
        <f t="shared" si="16"/>
        <v>0</v>
      </c>
      <c r="AH24" s="7">
        <f t="shared" si="16"/>
        <v>0</v>
      </c>
      <c r="AI24" s="7">
        <f t="shared" si="16"/>
        <v>0</v>
      </c>
      <c r="AJ24" s="7">
        <f t="shared" si="16"/>
        <v>0</v>
      </c>
      <c r="AK24" s="7">
        <f t="shared" si="16"/>
        <v>0</v>
      </c>
      <c r="AL24" s="7">
        <f t="shared" si="16"/>
        <v>0</v>
      </c>
      <c r="AM24" s="7">
        <f t="shared" si="16"/>
        <v>0</v>
      </c>
      <c r="AN24" s="7">
        <f t="shared" si="16"/>
        <v>0</v>
      </c>
      <c r="AO24" s="7">
        <f t="shared" si="16"/>
        <v>0</v>
      </c>
      <c r="AP24" s="7">
        <f t="shared" si="16"/>
        <v>0</v>
      </c>
      <c r="AQ24" s="7">
        <f t="shared" si="16"/>
        <v>0</v>
      </c>
      <c r="AR24" s="7">
        <f t="shared" si="16"/>
        <v>0</v>
      </c>
      <c r="AS24" s="7">
        <f t="shared" si="16"/>
        <v>0</v>
      </c>
      <c r="AT24" s="7">
        <f t="shared" si="16"/>
        <v>0</v>
      </c>
      <c r="AU24" s="7">
        <f t="shared" si="17"/>
        <v>0</v>
      </c>
      <c r="AV24" s="7">
        <f t="shared" si="17"/>
        <v>0</v>
      </c>
      <c r="AW24" s="7">
        <f t="shared" si="17"/>
        <v>0</v>
      </c>
      <c r="AX24" s="7">
        <f t="shared" si="17"/>
        <v>0</v>
      </c>
      <c r="AY24" s="7">
        <f t="shared" si="17"/>
        <v>0</v>
      </c>
      <c r="AZ24" s="7">
        <f t="shared" si="17"/>
        <v>0</v>
      </c>
      <c r="BA24" s="7">
        <f t="shared" si="17"/>
        <v>0</v>
      </c>
      <c r="BB24" s="7">
        <f t="shared" si="17"/>
        <v>0</v>
      </c>
      <c r="BC24" s="7">
        <f t="shared" si="17"/>
        <v>0</v>
      </c>
      <c r="BD24" s="7">
        <f t="shared" si="17"/>
        <v>0</v>
      </c>
      <c r="BE24" s="7">
        <f t="shared" si="17"/>
        <v>0</v>
      </c>
      <c r="BF24" s="7">
        <f t="shared" si="17"/>
        <v>0</v>
      </c>
      <c r="BG24" s="7">
        <f t="shared" si="17"/>
        <v>0</v>
      </c>
      <c r="BH24" s="7">
        <f t="shared" si="17"/>
        <v>0</v>
      </c>
      <c r="BI24" s="7">
        <f t="shared" si="17"/>
        <v>0</v>
      </c>
      <c r="BJ24" s="7">
        <f t="shared" si="17"/>
        <v>0</v>
      </c>
      <c r="BK24" s="7">
        <f t="shared" si="18"/>
        <v>0</v>
      </c>
      <c r="BL24" s="7">
        <f t="shared" si="18"/>
        <v>0</v>
      </c>
      <c r="BM24" s="7">
        <f t="shared" si="18"/>
        <v>0</v>
      </c>
      <c r="BN24" s="7">
        <f t="shared" si="18"/>
        <v>0</v>
      </c>
      <c r="BO24" s="7">
        <f t="shared" si="18"/>
        <v>0</v>
      </c>
      <c r="BP24" s="7">
        <f t="shared" si="18"/>
        <v>0</v>
      </c>
      <c r="BQ24" s="7">
        <f t="shared" si="18"/>
        <v>0</v>
      </c>
      <c r="BR24" s="7">
        <f t="shared" si="18"/>
        <v>0</v>
      </c>
      <c r="BS24" s="7">
        <f t="shared" si="18"/>
        <v>0</v>
      </c>
      <c r="BT24" s="7">
        <f t="shared" si="18"/>
        <v>0</v>
      </c>
      <c r="BU24" s="7">
        <f t="shared" si="18"/>
        <v>0</v>
      </c>
      <c r="BV24" s="7">
        <f t="shared" si="18"/>
        <v>0</v>
      </c>
      <c r="BW24" s="7">
        <f t="shared" si="18"/>
        <v>0</v>
      </c>
      <c r="BX24" s="7">
        <f t="shared" si="18"/>
        <v>0</v>
      </c>
      <c r="BY24" s="7">
        <f t="shared" si="18"/>
        <v>0</v>
      </c>
      <c r="BZ24" s="7">
        <f t="shared" si="18"/>
        <v>0</v>
      </c>
      <c r="CA24" s="7">
        <f t="shared" si="19"/>
        <v>0</v>
      </c>
      <c r="CB24" s="7">
        <f t="shared" si="19"/>
        <v>0</v>
      </c>
      <c r="CC24" s="7">
        <f t="shared" si="19"/>
        <v>0</v>
      </c>
      <c r="CD24" s="7">
        <f t="shared" si="19"/>
        <v>0</v>
      </c>
      <c r="CE24" s="7">
        <f t="shared" si="19"/>
        <v>0</v>
      </c>
      <c r="CF24" s="7">
        <f t="shared" si="19"/>
        <v>0</v>
      </c>
      <c r="CG24" s="7">
        <f t="shared" si="19"/>
        <v>0</v>
      </c>
      <c r="CH24" s="7">
        <f t="shared" si="19"/>
        <v>0</v>
      </c>
      <c r="CI24" s="7">
        <f t="shared" si="19"/>
        <v>0</v>
      </c>
      <c r="CJ24" s="7">
        <f t="shared" si="19"/>
        <v>0</v>
      </c>
      <c r="CK24" s="7">
        <f t="shared" si="19"/>
        <v>0</v>
      </c>
      <c r="CL24" s="7">
        <f t="shared" si="19"/>
        <v>0</v>
      </c>
      <c r="CM24" s="7">
        <f t="shared" si="19"/>
        <v>0</v>
      </c>
      <c r="CN24" s="7">
        <f t="shared" si="19"/>
        <v>0</v>
      </c>
      <c r="CO24" s="7">
        <f t="shared" si="19"/>
        <v>0</v>
      </c>
      <c r="CP24" s="7">
        <f t="shared" si="19"/>
        <v>0</v>
      </c>
      <c r="CQ24" s="7">
        <f t="shared" si="13"/>
        <v>0</v>
      </c>
      <c r="CR24" s="7">
        <f t="shared" si="13"/>
        <v>0</v>
      </c>
      <c r="CS24" s="7">
        <f t="shared" si="13"/>
        <v>0</v>
      </c>
      <c r="CT24" s="7">
        <f t="shared" si="13"/>
        <v>0</v>
      </c>
      <c r="CU24" s="7">
        <f t="shared" si="13"/>
        <v>0</v>
      </c>
      <c r="CV24" s="7">
        <f t="shared" si="13"/>
        <v>0</v>
      </c>
      <c r="CW24" s="7">
        <f t="shared" si="13"/>
        <v>0</v>
      </c>
      <c r="CX24" s="7">
        <f t="shared" si="13"/>
        <v>0</v>
      </c>
      <c r="CY24" s="7">
        <f t="shared" si="13"/>
        <v>0</v>
      </c>
      <c r="CZ24" s="7">
        <f t="shared" si="13"/>
        <v>0</v>
      </c>
      <c r="DA24" s="7">
        <f t="shared" si="13"/>
        <v>0</v>
      </c>
      <c r="DB24" s="7">
        <f t="shared" si="13"/>
        <v>0</v>
      </c>
      <c r="DC24" s="7">
        <f t="shared" si="13"/>
        <v>0</v>
      </c>
      <c r="DD24" s="7">
        <f t="shared" si="13"/>
        <v>0</v>
      </c>
      <c r="DE24" s="7">
        <f t="shared" si="13"/>
        <v>0</v>
      </c>
      <c r="DF24" s="7">
        <f t="shared" si="13"/>
        <v>0</v>
      </c>
      <c r="DG24" s="7">
        <f t="shared" si="20"/>
        <v>1.4282722513089003</v>
      </c>
      <c r="DH24" s="7">
        <f t="shared" si="20"/>
        <v>2.8565445026178007</v>
      </c>
      <c r="DI24" s="7">
        <f t="shared" si="20"/>
        <v>4.2848167539267017</v>
      </c>
      <c r="DJ24" s="7">
        <f t="shared" si="20"/>
        <v>5.7130890052356014</v>
      </c>
      <c r="DK24" s="7">
        <f t="shared" si="20"/>
        <v>7.1413612565445019</v>
      </c>
      <c r="DL24" s="7">
        <f t="shared" si="20"/>
        <v>7.3685863874345534</v>
      </c>
      <c r="DM24" s="7">
        <f t="shared" si="20"/>
        <v>7.5958115183246058</v>
      </c>
      <c r="DN24" s="7">
        <f t="shared" si="20"/>
        <v>7.8230366492146581</v>
      </c>
      <c r="DO24" s="7">
        <f t="shared" si="20"/>
        <v>8.0502617801047105</v>
      </c>
      <c r="DP24" s="7">
        <f t="shared" si="20"/>
        <v>8.2774869109947637</v>
      </c>
      <c r="DQ24" s="7">
        <f t="shared" si="20"/>
        <v>11.978010471204186</v>
      </c>
      <c r="DR24" s="7">
        <f t="shared" si="20"/>
        <v>15.678534031413609</v>
      </c>
      <c r="DS24" s="7">
        <f t="shared" si="20"/>
        <v>19.379057591623031</v>
      </c>
      <c r="DT24" s="7">
        <f t="shared" si="20"/>
        <v>23.079581151832457</v>
      </c>
      <c r="DU24" s="7">
        <f t="shared" si="20"/>
        <v>26.780104712041883</v>
      </c>
      <c r="DV24" s="7">
        <f t="shared" si="20"/>
        <v>30.253403141361257</v>
      </c>
      <c r="DW24" s="7">
        <f t="shared" si="21"/>
        <v>33.726701570680625</v>
      </c>
      <c r="DX24" s="7">
        <f t="shared" si="21"/>
        <v>37.199999999999996</v>
      </c>
      <c r="DY24" s="7">
        <f t="shared" si="21"/>
        <v>40.673298429319367</v>
      </c>
      <c r="DZ24" s="7">
        <f t="shared" si="21"/>
        <v>44.146596858638738</v>
      </c>
      <c r="EA24" s="7">
        <f t="shared" si="21"/>
        <v>49.372774869109939</v>
      </c>
      <c r="EB24" s="7">
        <f t="shared" si="21"/>
        <v>54.598952879581141</v>
      </c>
      <c r="EC24" s="7">
        <f t="shared" si="21"/>
        <v>59.825130890052343</v>
      </c>
      <c r="ED24" s="7">
        <f t="shared" si="21"/>
        <v>65.051308900523537</v>
      </c>
      <c r="EE24" s="7">
        <f t="shared" si="21"/>
        <v>70.277486910994753</v>
      </c>
      <c r="EF24" s="7">
        <f t="shared" si="21"/>
        <v>70.180104712041867</v>
      </c>
      <c r="EG24" s="7">
        <f t="shared" si="21"/>
        <v>70.082722513088981</v>
      </c>
      <c r="EH24" s="7">
        <f t="shared" si="21"/>
        <v>69.98534031413611</v>
      </c>
      <c r="EI24" s="7">
        <f t="shared" si="21"/>
        <v>69.887958115183224</v>
      </c>
      <c r="EJ24" s="7">
        <f t="shared" si="21"/>
        <v>69.790575916230353</v>
      </c>
      <c r="EK24" s="7">
        <f t="shared" si="21"/>
        <v>74.432460732984282</v>
      </c>
      <c r="EL24" s="7">
        <f t="shared" si="21"/>
        <v>79.074345549738212</v>
      </c>
      <c r="EM24" s="7">
        <f t="shared" si="22"/>
        <v>83.716230366492155</v>
      </c>
      <c r="EN24" s="7">
        <f t="shared" si="22"/>
        <v>88.358115183246071</v>
      </c>
      <c r="EO24" s="7" cm="1">
        <f t="array" ref="EO24">SUMPRODUCT(--($B24='[3]Alum Smtg'!$B$5:$B$139),'[3]Alum Smtg'!D$5:D$139)</f>
        <v>93</v>
      </c>
      <c r="EP24" s="7" cm="1">
        <f t="array" ref="EP24">SUMPRODUCT(--($B24='[3]Alum Smtg'!$B$5:$B$139),'[3]Alum Smtg'!E$5:E$139)</f>
        <v>83</v>
      </c>
      <c r="EQ24" s="7" cm="1">
        <f t="array" ref="EQ24">SUMPRODUCT(--($B24='[3]Alum Smtg'!$B$5:$B$139),'[3]Alum Smtg'!F$5:F$139)</f>
        <v>82</v>
      </c>
      <c r="ER24" s="7" cm="1">
        <f t="array" ref="ER24">SUMPRODUCT(--($B24='[3]Alum Smtg'!$B$5:$B$139),'[3]Alum Smtg'!G$5:G$139)</f>
        <v>82</v>
      </c>
      <c r="ES24" s="7" cm="1">
        <f t="array" ref="ES24">SUMPRODUCT(--($B24='[3]Alum Smtg'!$B$5:$B$139),'[3]Alum Smtg'!H$5:H$139)</f>
        <v>89</v>
      </c>
      <c r="ET24" s="7" cm="1">
        <f t="array" ref="ET24">SUMPRODUCT(--($B24='[3]Alum Smtg'!$B$5:$B$139),'[3]Alum Smtg'!I$5:I$139)</f>
        <v>79</v>
      </c>
      <c r="EU24" s="7" cm="1">
        <f t="array" ref="EU24">SUMPRODUCT(--($B24='[3]Alum Smtg'!$B$5:$B$139),'[3]Alum Smtg'!J$5:J$139)</f>
        <v>82</v>
      </c>
      <c r="EV24" s="7" cm="1">
        <f t="array" ref="EV24">SUMPRODUCT(--($B24='[3]Alum Smtg'!$B$5:$B$139),'[3]Alum Smtg'!K$5:K$139)</f>
        <v>82</v>
      </c>
      <c r="EW24" s="7" cm="1">
        <f t="array" ref="EW24">SUMPRODUCT(--($B24='[3]Alum Smtg'!$B$5:$B$139),'[3]Alum Smtg'!L$5:L$139)</f>
        <v>82</v>
      </c>
      <c r="EX24" s="7" cm="1">
        <f t="array" ref="EX24">SUMPRODUCT(--($B24='[3]Alum Smtg'!$B$5:$B$139),'[3]Alum Smtg'!M$5:M$139)</f>
        <v>90</v>
      </c>
      <c r="EY24" s="7" cm="1">
        <f t="array" ref="EY24">SUMPRODUCT(--($B24='[3]Alum Smtg'!$B$5:$B$139),'[3]Alum Smtg'!N$5:N$139)</f>
        <v>96</v>
      </c>
      <c r="EZ24" s="7" cm="1">
        <f t="array" ref="EZ24">SUMPRODUCT(--($B24='[3]Alum Smtg'!$B$5:$B$139),'[3]Alum Smtg'!O$5:O$139)</f>
        <v>81</v>
      </c>
      <c r="FA24" s="7" cm="1">
        <f t="array" ref="FA24">SUMPRODUCT(--($B24='[3]Alum Smtg'!$B$5:$B$139),'[3]Alum Smtg'!P$5:P$139)</f>
        <v>67</v>
      </c>
      <c r="FB24" s="7" cm="1">
        <f t="array" ref="FB24">SUMPRODUCT(--($B24='[3]Alum Smtg'!$B$5:$B$139),'[3]Alum Smtg'!Q$5:Q$139)</f>
        <v>77.2</v>
      </c>
      <c r="FC24" s="7" cm="1">
        <f t="array" ref="FC24">SUMPRODUCT(--($B24='[3]Alum Smtg'!$B$5:$B$139),'[3]Alum Smtg'!R$5:R$139)</f>
        <v>85.9</v>
      </c>
      <c r="FD24" s="7" cm="1">
        <f t="array" ref="FD24">SUMPRODUCT(--($B24='[3]Alum Smtg'!$B$5:$B$139),'[3]Alum Smtg'!S$5:S$139)</f>
        <v>90.4</v>
      </c>
      <c r="FE24" s="7" cm="1">
        <f t="array" ref="FE24">SUMPRODUCT(--($B24='[3]Alum Smtg'!$B$5:$B$139),'[3]Alum Smtg'!T$5:T$139)</f>
        <v>88</v>
      </c>
      <c r="FF24" s="7" cm="1">
        <f t="array" ref="FF24">SUMPRODUCT(--($B24='[3]Alum Smtg'!$B$5:$B$139),'[3]Alum Smtg'!U$5:U$139)</f>
        <v>87</v>
      </c>
      <c r="FG24" s="7" cm="1">
        <f t="array" ref="FG24">SUMPRODUCT(--($B24='[3]Alum Smtg'!$B$5:$B$139),'[3]Alum Smtg'!V$5:V$139)</f>
        <v>91</v>
      </c>
      <c r="FH24" s="7" cm="1">
        <f t="array" ref="FH24">SUMPRODUCT(--($B24='[3]Alum Smtg'!$B$5:$B$139),'[3]Alum Smtg'!W$5:W$139)</f>
        <v>73</v>
      </c>
      <c r="FI24" s="7" cm="1">
        <f t="array" ref="FI24">SUMPRODUCT(--($B24='[3]Alum Smtg'!$B$5:$B$139),'[3]Alum Smtg'!X$5:X$139)</f>
        <v>76</v>
      </c>
      <c r="FJ24" s="7" cm="1">
        <f t="array" ref="FJ24">SUMPRODUCT(--($B24='[3]Alum Smtg'!$B$5:$B$139),'[3]Alum Smtg'!Y$5:Y$139)</f>
        <v>69</v>
      </c>
      <c r="FK24" s="7" cm="1">
        <f t="array" ref="FK24">SUMPRODUCT(--($B24='[3]Alum Smtg'!$B$5:$B$139),'[3]Alum Smtg'!Z$5:Z$139)</f>
        <v>52</v>
      </c>
      <c r="FL24" s="7" cm="1">
        <f t="array" ref="FL24">SUMPRODUCT(--($B24='[3]Alum Smtg'!$B$5:$B$139),'[3]Alum Smtg'!AA$5:AA$139)</f>
        <v>75</v>
      </c>
      <c r="FM24" s="7" cm="1">
        <f t="array" ref="FM24">SUMPRODUCT(--($B24='[3]Alum Smtg'!$B$5:$B$139),'[3]Alum Smtg'!AB$5:AB$139)</f>
        <v>93</v>
      </c>
      <c r="FN24" s="7" cm="1">
        <f t="array" ref="FN24">SUMPRODUCT(--($B24='[3]Alum Smtg'!$B$5:$B$139),'[3]Alum Smtg'!AC$5:AC$139)</f>
        <v>65</v>
      </c>
      <c r="FO24" s="7" cm="1">
        <f t="array" ref="FO24">SUMPRODUCT(--($B24='[3]Alum Smtg'!$B$5:$B$139),'[3]Alum Smtg'!AD$5:AD$139)</f>
        <v>65</v>
      </c>
      <c r="FP24" s="7" cm="1">
        <f t="array" ref="FP24">SUMPRODUCT(--($B24='[3]Alum Smtg'!$B$5:$B$139),'[3]Alum Smtg'!AE$5:AE$139)</f>
        <v>65</v>
      </c>
      <c r="FQ24" s="7" cm="1">
        <f t="array" ref="FQ24">SUMPRODUCT(--($B24='[3]Alum Smtg'!$B$5:$B$139),'[3]Alum Smtg'!AF$5:AF$139)</f>
        <v>75</v>
      </c>
      <c r="FU24" s="8">
        <f t="shared" si="9"/>
        <v>0.1537190082644628</v>
      </c>
    </row>
    <row r="25" spans="1:177" x14ac:dyDescent="0.2">
      <c r="A25" s="6">
        <v>124</v>
      </c>
      <c r="B25" t="s">
        <v>28</v>
      </c>
      <c r="C25" s="1">
        <f>VLOOKUP($B25,'[4]IEA Reg #'!$B$2:$D$143,2,FALSE)</f>
        <v>2</v>
      </c>
      <c r="D25" s="1">
        <f>VLOOKUP($B25,'[4]IEA Reg #'!$B$2:$D$143,3,FALSE)</f>
        <v>2</v>
      </c>
      <c r="E25" s="7">
        <f t="shared" si="15"/>
        <v>0</v>
      </c>
      <c r="F25" s="7">
        <f t="shared" si="15"/>
        <v>0</v>
      </c>
      <c r="G25" s="7">
        <f t="shared" si="15"/>
        <v>0</v>
      </c>
      <c r="H25" s="7">
        <f t="shared" si="15"/>
        <v>0</v>
      </c>
      <c r="I25" s="7">
        <f t="shared" si="15"/>
        <v>0</v>
      </c>
      <c r="J25" s="7">
        <f t="shared" si="15"/>
        <v>0</v>
      </c>
      <c r="K25" s="7">
        <f t="shared" si="15"/>
        <v>0</v>
      </c>
      <c r="L25" s="7">
        <f t="shared" si="15"/>
        <v>0</v>
      </c>
      <c r="M25" s="7">
        <f t="shared" si="15"/>
        <v>0</v>
      </c>
      <c r="N25" s="7">
        <f t="shared" si="15"/>
        <v>0</v>
      </c>
      <c r="O25" s="7">
        <f t="shared" si="10"/>
        <v>0</v>
      </c>
      <c r="P25" s="7">
        <f t="shared" si="10"/>
        <v>0</v>
      </c>
      <c r="Q25" s="7">
        <f t="shared" si="10"/>
        <v>0</v>
      </c>
      <c r="R25" s="7">
        <f t="shared" si="10"/>
        <v>0</v>
      </c>
      <c r="S25" s="7">
        <f t="shared" si="10"/>
        <v>0</v>
      </c>
      <c r="T25" s="7">
        <f t="shared" si="10"/>
        <v>0</v>
      </c>
      <c r="U25" s="7">
        <f t="shared" si="10"/>
        <v>0</v>
      </c>
      <c r="V25" s="7">
        <f t="shared" si="10"/>
        <v>0</v>
      </c>
      <c r="W25" s="7">
        <f t="shared" si="10"/>
        <v>0</v>
      </c>
      <c r="X25" s="7">
        <f t="shared" si="10"/>
        <v>0</v>
      </c>
      <c r="Y25" s="7">
        <f t="shared" si="10"/>
        <v>0</v>
      </c>
      <c r="Z25" s="7">
        <f t="shared" si="10"/>
        <v>0</v>
      </c>
      <c r="AA25" s="7">
        <f t="shared" si="10"/>
        <v>0</v>
      </c>
      <c r="AB25" s="7">
        <f t="shared" si="10"/>
        <v>0</v>
      </c>
      <c r="AC25" s="7">
        <f t="shared" si="10"/>
        <v>0</v>
      </c>
      <c r="AD25" s="7">
        <f t="shared" si="10"/>
        <v>0</v>
      </c>
      <c r="AE25" s="7">
        <f t="shared" si="16"/>
        <v>0</v>
      </c>
      <c r="AF25" s="7">
        <f t="shared" si="16"/>
        <v>0</v>
      </c>
      <c r="AG25" s="7">
        <f t="shared" si="16"/>
        <v>0</v>
      </c>
      <c r="AH25" s="7">
        <f t="shared" si="16"/>
        <v>0</v>
      </c>
      <c r="AI25" s="7">
        <f t="shared" si="16"/>
        <v>0</v>
      </c>
      <c r="AJ25" s="7">
        <f t="shared" si="16"/>
        <v>0</v>
      </c>
      <c r="AK25" s="7">
        <f t="shared" si="16"/>
        <v>0</v>
      </c>
      <c r="AL25" s="7">
        <f t="shared" si="16"/>
        <v>0</v>
      </c>
      <c r="AM25" s="7">
        <f t="shared" si="16"/>
        <v>0</v>
      </c>
      <c r="AN25" s="7">
        <f t="shared" si="16"/>
        <v>0</v>
      </c>
      <c r="AO25" s="7">
        <f t="shared" si="16"/>
        <v>0</v>
      </c>
      <c r="AP25" s="7">
        <f t="shared" si="16"/>
        <v>0</v>
      </c>
      <c r="AQ25" s="7">
        <f t="shared" si="16"/>
        <v>0</v>
      </c>
      <c r="AR25" s="7">
        <f t="shared" si="16"/>
        <v>0</v>
      </c>
      <c r="AS25" s="7">
        <f t="shared" si="16"/>
        <v>0</v>
      </c>
      <c r="AT25" s="7">
        <f t="shared" si="16"/>
        <v>0</v>
      </c>
      <c r="AU25" s="7">
        <f t="shared" si="17"/>
        <v>0</v>
      </c>
      <c r="AV25" s="7">
        <f t="shared" si="17"/>
        <v>0</v>
      </c>
      <c r="AW25" s="7">
        <f t="shared" si="17"/>
        <v>0</v>
      </c>
      <c r="AX25" s="7">
        <f t="shared" si="17"/>
        <v>0</v>
      </c>
      <c r="AY25" s="7">
        <f t="shared" si="17"/>
        <v>0</v>
      </c>
      <c r="AZ25" s="7">
        <f t="shared" si="17"/>
        <v>0</v>
      </c>
      <c r="BA25" s="7">
        <f t="shared" si="17"/>
        <v>0</v>
      </c>
      <c r="BB25" s="7">
        <f t="shared" si="17"/>
        <v>0</v>
      </c>
      <c r="BC25" s="7">
        <f t="shared" si="17"/>
        <v>0</v>
      </c>
      <c r="BD25" s="7">
        <f t="shared" si="17"/>
        <v>0</v>
      </c>
      <c r="BE25" s="7">
        <f t="shared" si="17"/>
        <v>0</v>
      </c>
      <c r="BF25" s="7">
        <f t="shared" si="17"/>
        <v>0</v>
      </c>
      <c r="BG25" s="7">
        <f t="shared" si="17"/>
        <v>0</v>
      </c>
      <c r="BH25" s="7">
        <f t="shared" si="17"/>
        <v>0</v>
      </c>
      <c r="BI25" s="7">
        <f t="shared" si="17"/>
        <v>0.8</v>
      </c>
      <c r="BJ25" s="7">
        <f t="shared" si="17"/>
        <v>1.6</v>
      </c>
      <c r="BK25" s="7">
        <f t="shared" si="18"/>
        <v>2.4000000000000004</v>
      </c>
      <c r="BL25" s="7">
        <f t="shared" si="18"/>
        <v>3.2</v>
      </c>
      <c r="BM25" s="7">
        <f t="shared" si="18"/>
        <v>4</v>
      </c>
      <c r="BN25" s="7">
        <f t="shared" si="18"/>
        <v>4.4000000000000004</v>
      </c>
      <c r="BO25" s="7">
        <f t="shared" si="18"/>
        <v>4.8000000000000007</v>
      </c>
      <c r="BP25" s="7">
        <f t="shared" si="18"/>
        <v>5.2000000000000011</v>
      </c>
      <c r="BQ25" s="7">
        <f t="shared" si="18"/>
        <v>5.6000000000000014</v>
      </c>
      <c r="BR25" s="7">
        <f t="shared" si="18"/>
        <v>6</v>
      </c>
      <c r="BS25" s="7">
        <f t="shared" si="18"/>
        <v>7.2</v>
      </c>
      <c r="BT25" s="7">
        <f t="shared" si="18"/>
        <v>8.4</v>
      </c>
      <c r="BU25" s="7">
        <f t="shared" si="18"/>
        <v>9.6</v>
      </c>
      <c r="BV25" s="7">
        <f t="shared" si="18"/>
        <v>10.799999999999999</v>
      </c>
      <c r="BW25" s="7">
        <f t="shared" si="18"/>
        <v>12</v>
      </c>
      <c r="BX25" s="7">
        <f t="shared" si="18"/>
        <v>12.6</v>
      </c>
      <c r="BY25" s="7">
        <f t="shared" si="18"/>
        <v>13.2</v>
      </c>
      <c r="BZ25" s="7">
        <f t="shared" si="18"/>
        <v>13.799999999999999</v>
      </c>
      <c r="CA25" s="7">
        <f t="shared" si="19"/>
        <v>14.399999999999999</v>
      </c>
      <c r="CB25" s="7">
        <f t="shared" si="19"/>
        <v>15</v>
      </c>
      <c r="CC25" s="7">
        <f t="shared" si="19"/>
        <v>19</v>
      </c>
      <c r="CD25" s="7">
        <f t="shared" si="19"/>
        <v>23</v>
      </c>
      <c r="CE25" s="7">
        <f t="shared" si="19"/>
        <v>27</v>
      </c>
      <c r="CF25" s="7">
        <f t="shared" si="19"/>
        <v>31</v>
      </c>
      <c r="CG25" s="7">
        <f t="shared" si="19"/>
        <v>35</v>
      </c>
      <c r="CH25" s="7">
        <f t="shared" si="19"/>
        <v>32.200000000000003</v>
      </c>
      <c r="CI25" s="7">
        <f t="shared" si="19"/>
        <v>29.400000000000002</v>
      </c>
      <c r="CJ25" s="7">
        <f t="shared" si="19"/>
        <v>26.6</v>
      </c>
      <c r="CK25" s="7">
        <f t="shared" si="19"/>
        <v>23.8</v>
      </c>
      <c r="CL25" s="7">
        <f t="shared" si="19"/>
        <v>21</v>
      </c>
      <c r="CM25" s="7">
        <f t="shared" si="19"/>
        <v>36.6</v>
      </c>
      <c r="CN25" s="7">
        <f t="shared" si="19"/>
        <v>52.2</v>
      </c>
      <c r="CO25" s="7">
        <f t="shared" si="19"/>
        <v>67.8</v>
      </c>
      <c r="CP25" s="7">
        <f t="shared" si="19"/>
        <v>83.399999999999991</v>
      </c>
      <c r="CQ25" s="7">
        <f t="shared" si="13"/>
        <v>99</v>
      </c>
      <c r="CR25" s="7">
        <f t="shared" si="13"/>
        <v>118.4</v>
      </c>
      <c r="CS25" s="7">
        <f t="shared" si="13"/>
        <v>137.80000000000001</v>
      </c>
      <c r="CT25" s="7">
        <f t="shared" si="13"/>
        <v>157.20000000000002</v>
      </c>
      <c r="CU25" s="7">
        <f t="shared" si="13"/>
        <v>176.60000000000002</v>
      </c>
      <c r="CV25" s="7">
        <f t="shared" si="13"/>
        <v>196</v>
      </c>
      <c r="CW25" s="7">
        <f t="shared" si="13"/>
        <v>228.8</v>
      </c>
      <c r="CX25" s="7">
        <f t="shared" si="13"/>
        <v>261.60000000000002</v>
      </c>
      <c r="CY25" s="7">
        <f t="shared" si="13"/>
        <v>294.40000000000003</v>
      </c>
      <c r="CZ25" s="7">
        <f t="shared" si="13"/>
        <v>327.20000000000005</v>
      </c>
      <c r="DA25" s="7">
        <f t="shared" si="13"/>
        <v>360</v>
      </c>
      <c r="DB25" s="7">
        <f t="shared" si="13"/>
        <v>399.2</v>
      </c>
      <c r="DC25" s="7">
        <f t="shared" si="13"/>
        <v>438.4</v>
      </c>
      <c r="DD25" s="7">
        <f t="shared" si="13"/>
        <v>477.59999999999997</v>
      </c>
      <c r="DE25" s="7">
        <f t="shared" si="13"/>
        <v>516.79999999999995</v>
      </c>
      <c r="DF25" s="7">
        <f t="shared" si="13"/>
        <v>556</v>
      </c>
      <c r="DG25" s="7">
        <f t="shared" si="20"/>
        <v>583</v>
      </c>
      <c r="DH25" s="7">
        <f t="shared" si="20"/>
        <v>610</v>
      </c>
      <c r="DI25" s="7">
        <f t="shared" si="20"/>
        <v>637</v>
      </c>
      <c r="DJ25" s="7">
        <f t="shared" si="20"/>
        <v>664</v>
      </c>
      <c r="DK25" s="7">
        <f t="shared" si="20"/>
        <v>691</v>
      </c>
      <c r="DL25" s="7">
        <f t="shared" si="20"/>
        <v>703.4</v>
      </c>
      <c r="DM25" s="7">
        <f t="shared" si="20"/>
        <v>715.8</v>
      </c>
      <c r="DN25" s="7">
        <f t="shared" si="20"/>
        <v>728.19999999999993</v>
      </c>
      <c r="DO25" s="7">
        <f t="shared" si="20"/>
        <v>740.59999999999991</v>
      </c>
      <c r="DP25" s="7">
        <f t="shared" si="20"/>
        <v>753</v>
      </c>
      <c r="DQ25" s="7">
        <f t="shared" si="20"/>
        <v>795</v>
      </c>
      <c r="DR25" s="7">
        <f t="shared" si="20"/>
        <v>837</v>
      </c>
      <c r="DS25" s="7">
        <f t="shared" si="20"/>
        <v>879</v>
      </c>
      <c r="DT25" s="7">
        <f t="shared" si="20"/>
        <v>921</v>
      </c>
      <c r="DU25" s="7">
        <f t="shared" si="20"/>
        <v>963</v>
      </c>
      <c r="DV25" s="7">
        <f t="shared" si="20"/>
        <v>943.8</v>
      </c>
      <c r="DW25" s="7">
        <f t="shared" si="21"/>
        <v>924.59999999999991</v>
      </c>
      <c r="DX25" s="7">
        <f t="shared" si="21"/>
        <v>905.39999999999986</v>
      </c>
      <c r="DY25" s="7">
        <f t="shared" si="21"/>
        <v>886.19999999999982</v>
      </c>
      <c r="DZ25" s="7">
        <f t="shared" si="21"/>
        <v>867</v>
      </c>
      <c r="EA25" s="7">
        <f t="shared" si="21"/>
        <v>908.6</v>
      </c>
      <c r="EB25" s="7">
        <f t="shared" si="21"/>
        <v>950.2</v>
      </c>
      <c r="EC25" s="7">
        <f t="shared" si="21"/>
        <v>991.80000000000007</v>
      </c>
      <c r="ED25" s="7">
        <f t="shared" si="21"/>
        <v>1033.4000000000001</v>
      </c>
      <c r="EE25" s="7">
        <f t="shared" si="21"/>
        <v>1075</v>
      </c>
      <c r="EF25" s="7">
        <f t="shared" si="21"/>
        <v>1116.4000000000001</v>
      </c>
      <c r="EG25" s="7">
        <f t="shared" si="21"/>
        <v>1157.8000000000002</v>
      </c>
      <c r="EH25" s="7">
        <f t="shared" si="21"/>
        <v>1199.2000000000003</v>
      </c>
      <c r="EI25" s="7">
        <f t="shared" si="21"/>
        <v>1240.6000000000004</v>
      </c>
      <c r="EJ25" s="7">
        <f t="shared" si="21"/>
        <v>1282</v>
      </c>
      <c r="EK25" s="7">
        <f t="shared" si="21"/>
        <v>1339</v>
      </c>
      <c r="EL25" s="7">
        <f t="shared" si="21"/>
        <v>1396</v>
      </c>
      <c r="EM25" s="7">
        <f t="shared" si="22"/>
        <v>1453</v>
      </c>
      <c r="EN25" s="7">
        <f t="shared" si="22"/>
        <v>1510</v>
      </c>
      <c r="EO25" s="7" cm="1">
        <f t="array" ref="EO25">SUMPRODUCT(--($B25='[3]Alum Smtg'!$B$5:$B$139),'[3]Alum Smtg'!D$5:D$139)</f>
        <v>1567</v>
      </c>
      <c r="EP25" s="7" cm="1">
        <f t="array" ref="EP25">SUMPRODUCT(--($B25='[3]Alum Smtg'!$B$5:$B$139),'[3]Alum Smtg'!E$5:E$139)</f>
        <v>1822</v>
      </c>
      <c r="EQ25" s="7" cm="1">
        <f t="array" ref="EQ25">SUMPRODUCT(--($B25='[3]Alum Smtg'!$B$5:$B$139),'[3]Alum Smtg'!F$5:F$139)</f>
        <v>1972</v>
      </c>
      <c r="ER25" s="7" cm="1">
        <f t="array" ref="ER25">SUMPRODUCT(--($B25='[3]Alum Smtg'!$B$5:$B$139),'[3]Alum Smtg'!G$5:G$139)</f>
        <v>2308</v>
      </c>
      <c r="ES25" s="7" cm="1">
        <f t="array" ref="ES25">SUMPRODUCT(--($B25='[3]Alum Smtg'!$B$5:$B$139),'[3]Alum Smtg'!H$5:H$139)</f>
        <v>2255</v>
      </c>
      <c r="ET25" s="7" cm="1">
        <f t="array" ref="ET25">SUMPRODUCT(--($B25='[3]Alum Smtg'!$B$5:$B$139),'[3]Alum Smtg'!I$5:I$139)</f>
        <v>2172</v>
      </c>
      <c r="EU25" s="7" cm="1">
        <f t="array" ref="EU25">SUMPRODUCT(--($B25='[3]Alum Smtg'!$B$5:$B$139),'[3]Alum Smtg'!J$5:J$139)</f>
        <v>2283</v>
      </c>
      <c r="EV25" s="7" cm="1">
        <f t="array" ref="EV25">SUMPRODUCT(--($B25='[3]Alum Smtg'!$B$5:$B$139),'[3]Alum Smtg'!K$5:K$139)</f>
        <v>2327</v>
      </c>
      <c r="EW25" s="7" cm="1">
        <f t="array" ref="EW25">SUMPRODUCT(--($B25='[3]Alum Smtg'!$B$5:$B$139),'[3]Alum Smtg'!L$5:L$139)</f>
        <v>2374</v>
      </c>
      <c r="EX25" s="7" cm="1">
        <f t="array" ref="EX25">SUMPRODUCT(--($B25='[3]Alum Smtg'!$B$5:$B$139),'[3]Alum Smtg'!M$5:M$139)</f>
        <v>2390</v>
      </c>
      <c r="EY25" s="7" cm="1">
        <f t="array" ref="EY25">SUMPRODUCT(--($B25='[3]Alum Smtg'!$B$5:$B$139),'[3]Alum Smtg'!N$5:N$139)</f>
        <v>2373</v>
      </c>
      <c r="EZ25" s="7" cm="1">
        <f t="array" ref="EZ25">SUMPRODUCT(--($B25='[3]Alum Smtg'!$B$5:$B$139),'[3]Alum Smtg'!O$5:O$139)</f>
        <v>2583</v>
      </c>
      <c r="FA25" s="7" cm="1">
        <f t="array" ref="FA25">SUMPRODUCT(--($B25='[3]Alum Smtg'!$B$5:$B$139),'[3]Alum Smtg'!P$5:P$139)</f>
        <v>2708.91</v>
      </c>
      <c r="FB25" s="7" cm="1">
        <f t="array" ref="FB25">SUMPRODUCT(--($B25='[3]Alum Smtg'!$B$5:$B$139),'[3]Alum Smtg'!Q$5:Q$139)</f>
        <v>2791.915</v>
      </c>
      <c r="FC25" s="7" cm="1">
        <f t="array" ref="FC25">SUMPRODUCT(--($B25='[3]Alum Smtg'!$B$5:$B$139),'[3]Alum Smtg'!R$5:R$139)</f>
        <v>2592.16</v>
      </c>
      <c r="FD25" s="7" cm="1">
        <f t="array" ref="FD25">SUMPRODUCT(--($B25='[3]Alum Smtg'!$B$5:$B$139),'[3]Alum Smtg'!S$5:S$139)</f>
        <v>2894.2040000000002</v>
      </c>
      <c r="FE25" s="7" cm="1">
        <f t="array" ref="FE25">SUMPRODUCT(--($B25='[3]Alum Smtg'!$B$5:$B$139),'[3]Alum Smtg'!T$5:T$139)</f>
        <v>3051.1280000000002</v>
      </c>
      <c r="FF25" s="7" cm="1">
        <f t="array" ref="FF25">SUMPRODUCT(--($B25='[3]Alum Smtg'!$B$5:$B$139),'[3]Alum Smtg'!U$5:U$139)</f>
        <v>3082.625</v>
      </c>
      <c r="FG25" s="7" cm="1">
        <f t="array" ref="FG25">SUMPRODUCT(--($B25='[3]Alum Smtg'!$B$5:$B$139),'[3]Alum Smtg'!V$5:V$139)</f>
        <v>3120.1480000000001</v>
      </c>
      <c r="FH25" s="7" cm="1">
        <f t="array" ref="FH25">SUMPRODUCT(--($B25='[3]Alum Smtg'!$B$5:$B$139),'[3]Alum Smtg'!W$5:W$139)</f>
        <v>3030.2689999999998</v>
      </c>
      <c r="FI25" s="7" cm="1">
        <f t="array" ref="FI25">SUMPRODUCT(--($B25='[3]Alum Smtg'!$B$5:$B$139),'[3]Alum Smtg'!X$5:X$139)</f>
        <v>2963.21</v>
      </c>
      <c r="FJ25" s="7" cm="1">
        <f t="array" ref="FJ25">SUMPRODUCT(--($B25='[3]Alum Smtg'!$B$5:$B$139),'[3]Alum Smtg'!Y$5:Y$139)</f>
        <v>2987.9639999999999</v>
      </c>
      <c r="FK25" s="7" cm="1">
        <f t="array" ref="FK25">SUMPRODUCT(--($B25='[3]Alum Smtg'!$B$5:$B$139),'[3]Alum Smtg'!Z$5:Z$139)</f>
        <v>2780.556</v>
      </c>
      <c r="FL25" s="7" cm="1">
        <f t="array" ref="FL25">SUMPRODUCT(--($B25='[3]Alum Smtg'!$B$5:$B$139),'[3]Alum Smtg'!AA$5:AA$139)</f>
        <v>2969.348</v>
      </c>
      <c r="FM25" s="7" cm="1">
        <f t="array" ref="FM25">SUMPRODUCT(--($B25='[3]Alum Smtg'!$B$5:$B$139),'[3]Alum Smtg'!AB$5:AB$139)</f>
        <v>2858</v>
      </c>
      <c r="FN25" s="7" cm="1">
        <f t="array" ref="FN25">SUMPRODUCT(--($B25='[3]Alum Smtg'!$B$5:$B$139),'[3]Alum Smtg'!AC$5:AC$139)</f>
        <v>2880</v>
      </c>
      <c r="FO25" s="7" cm="1">
        <f t="array" ref="FO25">SUMPRODUCT(--($B25='[3]Alum Smtg'!$B$5:$B$139),'[3]Alum Smtg'!AD$5:AD$139)</f>
        <v>3209</v>
      </c>
      <c r="FP25" s="7" cm="1">
        <f t="array" ref="FP25">SUMPRODUCT(--($B25='[3]Alum Smtg'!$B$5:$B$139),'[3]Alum Smtg'!AE$5:AE$139)</f>
        <v>3212</v>
      </c>
      <c r="FQ25" s="7" cm="1">
        <f t="array" ref="FQ25">SUMPRODUCT(--($B25='[3]Alum Smtg'!$B$5:$B$139),'[3]Alum Smtg'!AF$5:AF$139)</f>
        <v>2924</v>
      </c>
      <c r="FU25" s="8">
        <f t="shared" si="9"/>
        <v>1</v>
      </c>
    </row>
    <row r="26" spans="1:177" x14ac:dyDescent="0.2">
      <c r="A26" s="6">
        <v>152</v>
      </c>
      <c r="B26" t="s">
        <v>29</v>
      </c>
      <c r="C26" s="1">
        <f>VLOOKUP($B26,'[4]IEA Reg #'!$B$2:$D$143,2,FALSE)</f>
        <v>10</v>
      </c>
      <c r="D26" s="1">
        <f>VLOOKUP($B26,'[4]IEA Reg #'!$B$2:$D$143,3,FALSE)</f>
        <v>26</v>
      </c>
      <c r="E26" s="7">
        <f t="shared" si="15"/>
        <v>0</v>
      </c>
      <c r="F26" s="7">
        <f t="shared" si="15"/>
        <v>0</v>
      </c>
      <c r="G26" s="7">
        <f t="shared" si="15"/>
        <v>0</v>
      </c>
      <c r="H26" s="7">
        <f t="shared" si="15"/>
        <v>0</v>
      </c>
      <c r="I26" s="7">
        <f t="shared" si="15"/>
        <v>0</v>
      </c>
      <c r="J26" s="7">
        <f t="shared" si="15"/>
        <v>0</v>
      </c>
      <c r="K26" s="7">
        <f t="shared" si="15"/>
        <v>0</v>
      </c>
      <c r="L26" s="7">
        <f t="shared" si="15"/>
        <v>0</v>
      </c>
      <c r="M26" s="7">
        <f t="shared" si="15"/>
        <v>0</v>
      </c>
      <c r="N26" s="7">
        <f t="shared" si="15"/>
        <v>0</v>
      </c>
      <c r="O26" s="7">
        <f t="shared" si="10"/>
        <v>0</v>
      </c>
      <c r="P26" s="7">
        <f t="shared" si="10"/>
        <v>0</v>
      </c>
      <c r="Q26" s="7">
        <f t="shared" si="10"/>
        <v>0</v>
      </c>
      <c r="R26" s="7">
        <f t="shared" si="10"/>
        <v>0</v>
      </c>
      <c r="S26" s="7">
        <f t="shared" si="10"/>
        <v>0</v>
      </c>
      <c r="T26" s="7">
        <f t="shared" si="10"/>
        <v>0</v>
      </c>
      <c r="U26" s="7">
        <f t="shared" si="10"/>
        <v>0</v>
      </c>
      <c r="V26" s="7">
        <f t="shared" si="10"/>
        <v>0</v>
      </c>
      <c r="W26" s="7">
        <f t="shared" si="10"/>
        <v>0</v>
      </c>
      <c r="X26" s="7">
        <f t="shared" si="10"/>
        <v>0</v>
      </c>
      <c r="Y26" s="7">
        <f t="shared" si="10"/>
        <v>0</v>
      </c>
      <c r="Z26" s="7">
        <f t="shared" si="10"/>
        <v>0</v>
      </c>
      <c r="AA26" s="7">
        <f t="shared" si="10"/>
        <v>0</v>
      </c>
      <c r="AB26" s="7">
        <f t="shared" si="10"/>
        <v>0</v>
      </c>
      <c r="AC26" s="7">
        <f t="shared" si="10"/>
        <v>0</v>
      </c>
      <c r="AD26" s="7">
        <f t="shared" si="10"/>
        <v>0</v>
      </c>
      <c r="AE26" s="7">
        <f t="shared" si="16"/>
        <v>0</v>
      </c>
      <c r="AF26" s="7">
        <f t="shared" si="16"/>
        <v>0</v>
      </c>
      <c r="AG26" s="7">
        <f t="shared" si="16"/>
        <v>0</v>
      </c>
      <c r="AH26" s="7">
        <f t="shared" si="16"/>
        <v>0</v>
      </c>
      <c r="AI26" s="7">
        <f t="shared" si="16"/>
        <v>0</v>
      </c>
      <c r="AJ26" s="7">
        <f t="shared" si="16"/>
        <v>0</v>
      </c>
      <c r="AK26" s="7">
        <f t="shared" si="16"/>
        <v>0</v>
      </c>
      <c r="AL26" s="7">
        <f t="shared" si="16"/>
        <v>0</v>
      </c>
      <c r="AM26" s="7">
        <f t="shared" si="16"/>
        <v>0</v>
      </c>
      <c r="AN26" s="7">
        <f t="shared" si="16"/>
        <v>0</v>
      </c>
      <c r="AO26" s="7">
        <f t="shared" si="16"/>
        <v>0</v>
      </c>
      <c r="AP26" s="7">
        <f t="shared" si="16"/>
        <v>0</v>
      </c>
      <c r="AQ26" s="7">
        <f t="shared" si="16"/>
        <v>0</v>
      </c>
      <c r="AR26" s="7">
        <f t="shared" si="16"/>
        <v>0</v>
      </c>
      <c r="AS26" s="7">
        <f t="shared" si="16"/>
        <v>0</v>
      </c>
      <c r="AT26" s="7">
        <f t="shared" si="16"/>
        <v>0</v>
      </c>
      <c r="AU26" s="7">
        <f t="shared" si="17"/>
        <v>0</v>
      </c>
      <c r="AV26" s="7">
        <f t="shared" si="17"/>
        <v>0</v>
      </c>
      <c r="AW26" s="7">
        <f t="shared" si="17"/>
        <v>0</v>
      </c>
      <c r="AX26" s="7">
        <f t="shared" si="17"/>
        <v>0</v>
      </c>
      <c r="AY26" s="7">
        <f t="shared" si="17"/>
        <v>0</v>
      </c>
      <c r="AZ26" s="7">
        <f t="shared" si="17"/>
        <v>0</v>
      </c>
      <c r="BA26" s="7">
        <f t="shared" si="17"/>
        <v>0</v>
      </c>
      <c r="BB26" s="7">
        <f t="shared" si="17"/>
        <v>0</v>
      </c>
      <c r="BC26" s="7">
        <f t="shared" si="17"/>
        <v>0</v>
      </c>
      <c r="BD26" s="7">
        <f t="shared" si="17"/>
        <v>0</v>
      </c>
      <c r="BE26" s="7">
        <f t="shared" si="17"/>
        <v>0</v>
      </c>
      <c r="BF26" s="7">
        <f t="shared" si="17"/>
        <v>0</v>
      </c>
      <c r="BG26" s="7">
        <f t="shared" si="17"/>
        <v>0</v>
      </c>
      <c r="BH26" s="7">
        <f t="shared" si="17"/>
        <v>0</v>
      </c>
      <c r="BI26" s="7">
        <f t="shared" si="17"/>
        <v>0</v>
      </c>
      <c r="BJ26" s="7">
        <f t="shared" si="17"/>
        <v>0</v>
      </c>
      <c r="BK26" s="7">
        <f t="shared" si="18"/>
        <v>0</v>
      </c>
      <c r="BL26" s="7">
        <f t="shared" si="18"/>
        <v>0</v>
      </c>
      <c r="BM26" s="7">
        <f t="shared" si="18"/>
        <v>0</v>
      </c>
      <c r="BN26" s="7">
        <f t="shared" si="18"/>
        <v>0</v>
      </c>
      <c r="BO26" s="7">
        <f t="shared" si="18"/>
        <v>0</v>
      </c>
      <c r="BP26" s="7">
        <f t="shared" si="18"/>
        <v>0</v>
      </c>
      <c r="BQ26" s="7">
        <f t="shared" si="18"/>
        <v>0</v>
      </c>
      <c r="BR26" s="7">
        <f t="shared" si="18"/>
        <v>0</v>
      </c>
      <c r="BS26" s="7">
        <f t="shared" si="18"/>
        <v>0</v>
      </c>
      <c r="BT26" s="7">
        <f t="shared" si="18"/>
        <v>0</v>
      </c>
      <c r="BU26" s="7">
        <f t="shared" si="18"/>
        <v>0</v>
      </c>
      <c r="BV26" s="7">
        <f t="shared" si="18"/>
        <v>0</v>
      </c>
      <c r="BW26" s="7">
        <f t="shared" si="18"/>
        <v>0</v>
      </c>
      <c r="BX26" s="7">
        <f t="shared" si="18"/>
        <v>0</v>
      </c>
      <c r="BY26" s="7">
        <f t="shared" si="18"/>
        <v>0</v>
      </c>
      <c r="BZ26" s="7">
        <f t="shared" si="18"/>
        <v>0</v>
      </c>
      <c r="CA26" s="7">
        <f t="shared" si="19"/>
        <v>0</v>
      </c>
      <c r="CB26" s="7">
        <f t="shared" si="19"/>
        <v>0</v>
      </c>
      <c r="CC26" s="7">
        <f t="shared" si="19"/>
        <v>0</v>
      </c>
      <c r="CD26" s="7">
        <f t="shared" si="19"/>
        <v>0</v>
      </c>
      <c r="CE26" s="7">
        <f t="shared" si="19"/>
        <v>0</v>
      </c>
      <c r="CF26" s="7">
        <f t="shared" si="19"/>
        <v>0</v>
      </c>
      <c r="CG26" s="7">
        <f t="shared" si="19"/>
        <v>0</v>
      </c>
      <c r="CH26" s="7">
        <f t="shared" si="19"/>
        <v>0</v>
      </c>
      <c r="CI26" s="7">
        <f t="shared" si="19"/>
        <v>0</v>
      </c>
      <c r="CJ26" s="7">
        <f t="shared" si="19"/>
        <v>0</v>
      </c>
      <c r="CK26" s="7">
        <f t="shared" si="19"/>
        <v>0</v>
      </c>
      <c r="CL26" s="7">
        <f t="shared" si="19"/>
        <v>0</v>
      </c>
      <c r="CM26" s="7">
        <f t="shared" si="19"/>
        <v>0</v>
      </c>
      <c r="CN26" s="7">
        <f t="shared" si="19"/>
        <v>0</v>
      </c>
      <c r="CO26" s="7">
        <f t="shared" si="19"/>
        <v>0</v>
      </c>
      <c r="CP26" s="7">
        <f t="shared" si="19"/>
        <v>0</v>
      </c>
      <c r="CQ26" s="7">
        <f t="shared" si="13"/>
        <v>0</v>
      </c>
      <c r="CR26" s="7">
        <f t="shared" si="13"/>
        <v>0</v>
      </c>
      <c r="CS26" s="7">
        <f t="shared" si="13"/>
        <v>0</v>
      </c>
      <c r="CT26" s="7">
        <f t="shared" si="13"/>
        <v>0</v>
      </c>
      <c r="CU26" s="7">
        <f t="shared" si="13"/>
        <v>0</v>
      </c>
      <c r="CV26" s="7">
        <f t="shared" si="13"/>
        <v>0</v>
      </c>
      <c r="CW26" s="7">
        <f t="shared" si="13"/>
        <v>0</v>
      </c>
      <c r="CX26" s="7">
        <f t="shared" si="13"/>
        <v>0</v>
      </c>
      <c r="CY26" s="7">
        <f t="shared" si="13"/>
        <v>0</v>
      </c>
      <c r="CZ26" s="7">
        <f t="shared" si="13"/>
        <v>0</v>
      </c>
      <c r="DA26" s="7">
        <f t="shared" si="13"/>
        <v>0</v>
      </c>
      <c r="DB26" s="7">
        <f t="shared" si="13"/>
        <v>0</v>
      </c>
      <c r="DC26" s="7">
        <f t="shared" si="13"/>
        <v>0</v>
      </c>
      <c r="DD26" s="7">
        <f t="shared" si="13"/>
        <v>0</v>
      </c>
      <c r="DE26" s="7">
        <f t="shared" si="13"/>
        <v>0</v>
      </c>
      <c r="DF26" s="7">
        <f t="shared" si="13"/>
        <v>0</v>
      </c>
      <c r="DG26" s="7">
        <f t="shared" si="20"/>
        <v>0</v>
      </c>
      <c r="DH26" s="7">
        <f t="shared" si="20"/>
        <v>0</v>
      </c>
      <c r="DI26" s="7">
        <f t="shared" si="20"/>
        <v>0</v>
      </c>
      <c r="DJ26" s="7">
        <f t="shared" si="20"/>
        <v>0</v>
      </c>
      <c r="DK26" s="7">
        <f t="shared" si="20"/>
        <v>0</v>
      </c>
      <c r="DL26" s="7">
        <f t="shared" si="20"/>
        <v>0</v>
      </c>
      <c r="DM26" s="7">
        <f t="shared" si="20"/>
        <v>0</v>
      </c>
      <c r="DN26" s="7">
        <f t="shared" si="20"/>
        <v>0</v>
      </c>
      <c r="DO26" s="7">
        <f t="shared" si="20"/>
        <v>0</v>
      </c>
      <c r="DP26" s="7">
        <f t="shared" si="20"/>
        <v>0</v>
      </c>
      <c r="DQ26" s="7">
        <f t="shared" si="20"/>
        <v>0</v>
      </c>
      <c r="DR26" s="7">
        <f t="shared" si="20"/>
        <v>0</v>
      </c>
      <c r="DS26" s="7">
        <f t="shared" si="20"/>
        <v>0</v>
      </c>
      <c r="DT26" s="7">
        <f t="shared" si="20"/>
        <v>0</v>
      </c>
      <c r="DU26" s="7">
        <f t="shared" si="20"/>
        <v>0</v>
      </c>
      <c r="DV26" s="7">
        <f t="shared" si="20"/>
        <v>0</v>
      </c>
      <c r="DW26" s="7">
        <f t="shared" si="21"/>
        <v>0</v>
      </c>
      <c r="DX26" s="7">
        <f t="shared" si="21"/>
        <v>0</v>
      </c>
      <c r="DY26" s="7">
        <f t="shared" si="21"/>
        <v>0</v>
      </c>
      <c r="DZ26" s="7">
        <f t="shared" si="21"/>
        <v>0</v>
      </c>
      <c r="EA26" s="7">
        <f t="shared" si="21"/>
        <v>0</v>
      </c>
      <c r="EB26" s="7">
        <f t="shared" si="21"/>
        <v>0</v>
      </c>
      <c r="EC26" s="7">
        <f t="shared" si="21"/>
        <v>0</v>
      </c>
      <c r="ED26" s="7">
        <f t="shared" si="21"/>
        <v>0</v>
      </c>
      <c r="EE26" s="7">
        <f t="shared" si="21"/>
        <v>0</v>
      </c>
      <c r="EF26" s="7">
        <f t="shared" si="21"/>
        <v>0</v>
      </c>
      <c r="EG26" s="7">
        <f t="shared" si="21"/>
        <v>0</v>
      </c>
      <c r="EH26" s="7">
        <f t="shared" si="21"/>
        <v>0</v>
      </c>
      <c r="EI26" s="7">
        <f t="shared" si="21"/>
        <v>0</v>
      </c>
      <c r="EJ26" s="7">
        <f t="shared" si="21"/>
        <v>0</v>
      </c>
      <c r="EK26" s="7">
        <f t="shared" si="21"/>
        <v>0</v>
      </c>
      <c r="EL26" s="7">
        <f t="shared" si="21"/>
        <v>0</v>
      </c>
      <c r="EM26" s="7">
        <f t="shared" si="22"/>
        <v>0</v>
      </c>
      <c r="EN26" s="7">
        <f t="shared" si="22"/>
        <v>0</v>
      </c>
      <c r="EO26" s="7" cm="1">
        <f t="array" ref="EO26">SUMPRODUCT(--($B26='[3]Alum Smtg'!$B$5:$B$139),'[3]Alum Smtg'!D$5:D$139)</f>
        <v>0</v>
      </c>
      <c r="EP26" s="7" cm="1">
        <f t="array" ref="EP26">SUMPRODUCT(--($B26='[3]Alum Smtg'!$B$5:$B$139),'[3]Alum Smtg'!E$5:E$139)</f>
        <v>0</v>
      </c>
      <c r="EQ26" s="7" cm="1">
        <f t="array" ref="EQ26">SUMPRODUCT(--($B26='[3]Alum Smtg'!$B$5:$B$139),'[3]Alum Smtg'!F$5:F$139)</f>
        <v>0</v>
      </c>
      <c r="ER26" s="7" cm="1">
        <f t="array" ref="ER26">SUMPRODUCT(--($B26='[3]Alum Smtg'!$B$5:$B$139),'[3]Alum Smtg'!G$5:G$139)</f>
        <v>0</v>
      </c>
      <c r="ES26" s="7" cm="1">
        <f t="array" ref="ES26">SUMPRODUCT(--($B26='[3]Alum Smtg'!$B$5:$B$139),'[3]Alum Smtg'!H$5:H$139)</f>
        <v>0</v>
      </c>
      <c r="ET26" s="7" cm="1">
        <f t="array" ref="ET26">SUMPRODUCT(--($B26='[3]Alum Smtg'!$B$5:$B$139),'[3]Alum Smtg'!I$5:I$139)</f>
        <v>0</v>
      </c>
      <c r="EU26" s="7" cm="1">
        <f t="array" ref="EU26">SUMPRODUCT(--($B26='[3]Alum Smtg'!$B$5:$B$139),'[3]Alum Smtg'!J$5:J$139)</f>
        <v>0</v>
      </c>
      <c r="EV26" s="7" cm="1">
        <f t="array" ref="EV26">SUMPRODUCT(--($B26='[3]Alum Smtg'!$B$5:$B$139),'[3]Alum Smtg'!K$5:K$139)</f>
        <v>0</v>
      </c>
      <c r="EW26" s="7" cm="1">
        <f t="array" ref="EW26">SUMPRODUCT(--($B26='[3]Alum Smtg'!$B$5:$B$139),'[3]Alum Smtg'!L$5:L$139)</f>
        <v>0</v>
      </c>
      <c r="EX26" s="7" cm="1">
        <f t="array" ref="EX26">SUMPRODUCT(--($B26='[3]Alum Smtg'!$B$5:$B$139),'[3]Alum Smtg'!M$5:M$139)</f>
        <v>0</v>
      </c>
      <c r="EY26" s="7" cm="1">
        <f t="array" ref="EY26">SUMPRODUCT(--($B26='[3]Alum Smtg'!$B$5:$B$139),'[3]Alum Smtg'!N$5:N$139)</f>
        <v>0</v>
      </c>
      <c r="EZ26" s="7" cm="1">
        <f t="array" ref="EZ26">SUMPRODUCT(--($B26='[3]Alum Smtg'!$B$5:$B$139),'[3]Alum Smtg'!O$5:O$139)</f>
        <v>0</v>
      </c>
      <c r="FA26" s="7" cm="1">
        <f t="array" ref="FA26">SUMPRODUCT(--($B26='[3]Alum Smtg'!$B$5:$B$139),'[3]Alum Smtg'!P$5:P$139)</f>
        <v>0</v>
      </c>
      <c r="FB26" s="7" cm="1">
        <f t="array" ref="FB26">SUMPRODUCT(--($B26='[3]Alum Smtg'!$B$5:$B$139),'[3]Alum Smtg'!Q$5:Q$139)</f>
        <v>0</v>
      </c>
      <c r="FC26" s="7" cm="1">
        <f t="array" ref="FC26">SUMPRODUCT(--($B26='[3]Alum Smtg'!$B$5:$B$139),'[3]Alum Smtg'!R$5:R$139)</f>
        <v>0</v>
      </c>
      <c r="FD26" s="7" cm="1">
        <f t="array" ref="FD26">SUMPRODUCT(--($B26='[3]Alum Smtg'!$B$5:$B$139),'[3]Alum Smtg'!S$5:S$139)</f>
        <v>0</v>
      </c>
      <c r="FE26" s="7" cm="1">
        <f t="array" ref="FE26">SUMPRODUCT(--($B26='[3]Alum Smtg'!$B$5:$B$139),'[3]Alum Smtg'!T$5:T$139)</f>
        <v>0</v>
      </c>
      <c r="FF26" s="7" cm="1">
        <f t="array" ref="FF26">SUMPRODUCT(--($B26='[3]Alum Smtg'!$B$5:$B$139),'[3]Alum Smtg'!U$5:U$139)</f>
        <v>0</v>
      </c>
      <c r="FG26" s="7" cm="1">
        <f t="array" ref="FG26">SUMPRODUCT(--($B26='[3]Alum Smtg'!$B$5:$B$139),'[3]Alum Smtg'!V$5:V$139)</f>
        <v>0</v>
      </c>
      <c r="FH26" s="7" cm="1">
        <f t="array" ref="FH26">SUMPRODUCT(--($B26='[3]Alum Smtg'!$B$5:$B$139),'[3]Alum Smtg'!W$5:W$139)</f>
        <v>0</v>
      </c>
      <c r="FI26" s="7" cm="1">
        <f t="array" ref="FI26">SUMPRODUCT(--($B26='[3]Alum Smtg'!$B$5:$B$139),'[3]Alum Smtg'!X$5:X$139)</f>
        <v>0</v>
      </c>
      <c r="FJ26" s="7" cm="1">
        <f t="array" ref="FJ26">SUMPRODUCT(--($B26='[3]Alum Smtg'!$B$5:$B$139),'[3]Alum Smtg'!Y$5:Y$139)</f>
        <v>0</v>
      </c>
      <c r="FK26" s="7" cm="1">
        <f t="array" ref="FK26">SUMPRODUCT(--($B26='[3]Alum Smtg'!$B$5:$B$139),'[3]Alum Smtg'!Z$5:Z$139)</f>
        <v>0</v>
      </c>
      <c r="FL26" s="7" cm="1">
        <f t="array" ref="FL26">SUMPRODUCT(--($B26='[3]Alum Smtg'!$B$5:$B$139),'[3]Alum Smtg'!AA$5:AA$139)</f>
        <v>0</v>
      </c>
      <c r="FM26" s="7" cm="1">
        <f t="array" ref="FM26">SUMPRODUCT(--($B26='[3]Alum Smtg'!$B$5:$B$139),'[3]Alum Smtg'!AB$5:AB$139)</f>
        <v>0</v>
      </c>
      <c r="FN26" s="7" cm="1">
        <f t="array" ref="FN26">SUMPRODUCT(--($B26='[3]Alum Smtg'!$B$5:$B$139),'[3]Alum Smtg'!AC$5:AC$139)</f>
        <v>0</v>
      </c>
      <c r="FO26" s="7" cm="1">
        <f t="array" ref="FO26">SUMPRODUCT(--($B26='[3]Alum Smtg'!$B$5:$B$139),'[3]Alum Smtg'!AD$5:AD$139)</f>
        <v>0</v>
      </c>
      <c r="FP26" s="7" cm="1">
        <f t="array" ref="FP26">SUMPRODUCT(--($B26='[3]Alum Smtg'!$B$5:$B$139),'[3]Alum Smtg'!AE$5:AE$139)</f>
        <v>0</v>
      </c>
      <c r="FQ26" s="7" cm="1">
        <f t="array" ref="FQ26">SUMPRODUCT(--($B26='[3]Alum Smtg'!$B$5:$B$139),'[3]Alum Smtg'!AF$5:AF$139)</f>
        <v>0</v>
      </c>
      <c r="FU26" s="8">
        <f t="shared" si="9"/>
        <v>0</v>
      </c>
    </row>
    <row r="27" spans="1:177" x14ac:dyDescent="0.2">
      <c r="A27" s="6">
        <v>156</v>
      </c>
      <c r="B27" t="s">
        <v>30</v>
      </c>
      <c r="C27" s="1">
        <f>VLOOKUP($B27,'[4]IEA Reg #'!$B$2:$D$143,2,FALSE)</f>
        <v>7</v>
      </c>
      <c r="D27" s="1">
        <f>VLOOKUP($B27,'[4]IEA Reg #'!$B$2:$D$143,3,FALSE)</f>
        <v>17</v>
      </c>
      <c r="E27" s="7">
        <f t="shared" si="15"/>
        <v>0</v>
      </c>
      <c r="F27" s="7">
        <f t="shared" si="15"/>
        <v>0</v>
      </c>
      <c r="G27" s="7">
        <f t="shared" si="15"/>
        <v>0</v>
      </c>
      <c r="H27" s="7">
        <f t="shared" si="15"/>
        <v>0</v>
      </c>
      <c r="I27" s="7">
        <f t="shared" si="15"/>
        <v>0</v>
      </c>
      <c r="J27" s="7">
        <f t="shared" si="15"/>
        <v>0</v>
      </c>
      <c r="K27" s="7">
        <f t="shared" si="15"/>
        <v>0</v>
      </c>
      <c r="L27" s="7">
        <f t="shared" si="15"/>
        <v>0</v>
      </c>
      <c r="M27" s="7">
        <f t="shared" si="15"/>
        <v>0</v>
      </c>
      <c r="N27" s="7">
        <f t="shared" si="15"/>
        <v>0</v>
      </c>
      <c r="O27" s="7">
        <f t="shared" si="10"/>
        <v>0</v>
      </c>
      <c r="P27" s="7">
        <f t="shared" si="10"/>
        <v>0</v>
      </c>
      <c r="Q27" s="7">
        <f t="shared" si="10"/>
        <v>0</v>
      </c>
      <c r="R27" s="7">
        <f t="shared" si="10"/>
        <v>0</v>
      </c>
      <c r="S27" s="7">
        <f t="shared" si="10"/>
        <v>0</v>
      </c>
      <c r="T27" s="7">
        <f t="shared" si="10"/>
        <v>0</v>
      </c>
      <c r="U27" s="7">
        <f t="shared" si="10"/>
        <v>0</v>
      </c>
      <c r="V27" s="7">
        <f t="shared" si="10"/>
        <v>0</v>
      </c>
      <c r="W27" s="7">
        <f t="shared" si="10"/>
        <v>0</v>
      </c>
      <c r="X27" s="7">
        <f t="shared" si="10"/>
        <v>0</v>
      </c>
      <c r="Y27" s="7">
        <f t="shared" si="10"/>
        <v>0</v>
      </c>
      <c r="Z27" s="7">
        <f t="shared" si="10"/>
        <v>0</v>
      </c>
      <c r="AA27" s="7">
        <f t="shared" si="10"/>
        <v>0</v>
      </c>
      <c r="AB27" s="7">
        <f t="shared" si="10"/>
        <v>0</v>
      </c>
      <c r="AC27" s="7">
        <f t="shared" si="10"/>
        <v>0</v>
      </c>
      <c r="AD27" s="7">
        <f t="shared" si="10"/>
        <v>0</v>
      </c>
      <c r="AE27" s="7">
        <f t="shared" si="16"/>
        <v>0</v>
      </c>
      <c r="AF27" s="7">
        <f t="shared" si="16"/>
        <v>0</v>
      </c>
      <c r="AG27" s="7">
        <f t="shared" si="16"/>
        <v>0</v>
      </c>
      <c r="AH27" s="7">
        <f t="shared" si="16"/>
        <v>0</v>
      </c>
      <c r="AI27" s="7">
        <f t="shared" si="16"/>
        <v>0</v>
      </c>
      <c r="AJ27" s="7">
        <f t="shared" si="16"/>
        <v>0</v>
      </c>
      <c r="AK27" s="7">
        <f t="shared" si="16"/>
        <v>0</v>
      </c>
      <c r="AL27" s="7">
        <f t="shared" si="16"/>
        <v>0</v>
      </c>
      <c r="AM27" s="7">
        <f t="shared" si="16"/>
        <v>0</v>
      </c>
      <c r="AN27" s="7">
        <f t="shared" si="16"/>
        <v>0</v>
      </c>
      <c r="AO27" s="7">
        <f t="shared" si="16"/>
        <v>0</v>
      </c>
      <c r="AP27" s="7">
        <f t="shared" si="16"/>
        <v>0</v>
      </c>
      <c r="AQ27" s="7">
        <f t="shared" si="16"/>
        <v>0</v>
      </c>
      <c r="AR27" s="7">
        <f t="shared" si="16"/>
        <v>0</v>
      </c>
      <c r="AS27" s="7">
        <f t="shared" si="16"/>
        <v>0</v>
      </c>
      <c r="AT27" s="7">
        <f t="shared" si="16"/>
        <v>0</v>
      </c>
      <c r="AU27" s="7">
        <f t="shared" si="17"/>
        <v>0</v>
      </c>
      <c r="AV27" s="7">
        <f t="shared" si="17"/>
        <v>0</v>
      </c>
      <c r="AW27" s="7">
        <f t="shared" si="17"/>
        <v>0</v>
      </c>
      <c r="AX27" s="7">
        <f t="shared" si="17"/>
        <v>0</v>
      </c>
      <c r="AY27" s="7">
        <f t="shared" si="17"/>
        <v>0</v>
      </c>
      <c r="AZ27" s="7">
        <f t="shared" si="17"/>
        <v>0</v>
      </c>
      <c r="BA27" s="7">
        <f t="shared" si="17"/>
        <v>0</v>
      </c>
      <c r="BB27" s="7">
        <f t="shared" si="17"/>
        <v>0</v>
      </c>
      <c r="BC27" s="7">
        <f t="shared" si="17"/>
        <v>0</v>
      </c>
      <c r="BD27" s="7">
        <f t="shared" si="17"/>
        <v>0</v>
      </c>
      <c r="BE27" s="7">
        <f t="shared" si="17"/>
        <v>0</v>
      </c>
      <c r="BF27" s="7">
        <f t="shared" si="17"/>
        <v>0</v>
      </c>
      <c r="BG27" s="7">
        <f t="shared" si="17"/>
        <v>0</v>
      </c>
      <c r="BH27" s="7">
        <f t="shared" si="17"/>
        <v>0</v>
      </c>
      <c r="BI27" s="7">
        <f t="shared" si="17"/>
        <v>0</v>
      </c>
      <c r="BJ27" s="7">
        <f t="shared" si="17"/>
        <v>0</v>
      </c>
      <c r="BK27" s="7">
        <f t="shared" si="18"/>
        <v>0</v>
      </c>
      <c r="BL27" s="7">
        <f t="shared" si="18"/>
        <v>0</v>
      </c>
      <c r="BM27" s="7">
        <f t="shared" si="18"/>
        <v>0</v>
      </c>
      <c r="BN27" s="7">
        <f t="shared" si="18"/>
        <v>0</v>
      </c>
      <c r="BO27" s="7">
        <f t="shared" si="18"/>
        <v>0</v>
      </c>
      <c r="BP27" s="7">
        <f t="shared" si="18"/>
        <v>0</v>
      </c>
      <c r="BQ27" s="7">
        <f t="shared" si="18"/>
        <v>0</v>
      </c>
      <c r="BR27" s="7">
        <f t="shared" si="18"/>
        <v>0</v>
      </c>
      <c r="BS27" s="7">
        <f t="shared" si="18"/>
        <v>0</v>
      </c>
      <c r="BT27" s="7">
        <f t="shared" si="18"/>
        <v>0</v>
      </c>
      <c r="BU27" s="7">
        <f t="shared" si="18"/>
        <v>0</v>
      </c>
      <c r="BV27" s="7">
        <f t="shared" si="18"/>
        <v>0</v>
      </c>
      <c r="BW27" s="7">
        <f t="shared" si="18"/>
        <v>0</v>
      </c>
      <c r="BX27" s="7">
        <f t="shared" si="18"/>
        <v>0</v>
      </c>
      <c r="BY27" s="7">
        <f t="shared" si="18"/>
        <v>0</v>
      </c>
      <c r="BZ27" s="7">
        <f t="shared" si="18"/>
        <v>0</v>
      </c>
      <c r="CA27" s="7">
        <f t="shared" si="19"/>
        <v>0</v>
      </c>
      <c r="CB27" s="7">
        <f t="shared" si="19"/>
        <v>0</v>
      </c>
      <c r="CC27" s="7">
        <f t="shared" si="19"/>
        <v>0</v>
      </c>
      <c r="CD27" s="7">
        <f t="shared" si="19"/>
        <v>0</v>
      </c>
      <c r="CE27" s="7">
        <f t="shared" si="19"/>
        <v>0</v>
      </c>
      <c r="CF27" s="7">
        <f t="shared" si="19"/>
        <v>0</v>
      </c>
      <c r="CG27" s="7">
        <f t="shared" si="19"/>
        <v>0</v>
      </c>
      <c r="CH27" s="7">
        <f t="shared" si="19"/>
        <v>0</v>
      </c>
      <c r="CI27" s="7">
        <f t="shared" si="19"/>
        <v>0</v>
      </c>
      <c r="CJ27" s="7">
        <f t="shared" si="19"/>
        <v>0</v>
      </c>
      <c r="CK27" s="7">
        <f t="shared" si="19"/>
        <v>0</v>
      </c>
      <c r="CL27" s="7">
        <f t="shared" si="19"/>
        <v>0</v>
      </c>
      <c r="CM27" s="7">
        <f t="shared" si="19"/>
        <v>0</v>
      </c>
      <c r="CN27" s="7">
        <f t="shared" si="19"/>
        <v>0</v>
      </c>
      <c r="CO27" s="7">
        <f t="shared" si="19"/>
        <v>0</v>
      </c>
      <c r="CP27" s="7">
        <f t="shared" si="19"/>
        <v>0</v>
      </c>
      <c r="CQ27" s="7">
        <f t="shared" si="13"/>
        <v>0</v>
      </c>
      <c r="CR27" s="7">
        <f t="shared" si="13"/>
        <v>0</v>
      </c>
      <c r="CS27" s="7">
        <f t="shared" si="13"/>
        <v>0</v>
      </c>
      <c r="CT27" s="7">
        <f t="shared" si="13"/>
        <v>0</v>
      </c>
      <c r="CU27" s="7">
        <f t="shared" si="13"/>
        <v>0</v>
      </c>
      <c r="CV27" s="7">
        <f t="shared" si="13"/>
        <v>0</v>
      </c>
      <c r="CW27" s="7">
        <f t="shared" si="13"/>
        <v>0</v>
      </c>
      <c r="CX27" s="7">
        <f t="shared" si="13"/>
        <v>0</v>
      </c>
      <c r="CY27" s="7">
        <f t="shared" si="13"/>
        <v>0</v>
      </c>
      <c r="CZ27" s="7">
        <f t="shared" si="13"/>
        <v>0</v>
      </c>
      <c r="DA27" s="7">
        <f t="shared" si="13"/>
        <v>0</v>
      </c>
      <c r="DB27" s="7">
        <f t="shared" si="13"/>
        <v>1.9607843137254901</v>
      </c>
      <c r="DC27" s="7">
        <f t="shared" si="13"/>
        <v>3.9215686274509802</v>
      </c>
      <c r="DD27" s="7">
        <f t="shared" si="13"/>
        <v>5.8823529411764701</v>
      </c>
      <c r="DE27" s="7">
        <f t="shared" si="13"/>
        <v>7.8431372549019605</v>
      </c>
      <c r="DF27" s="7">
        <f t="shared" si="13"/>
        <v>9.8039215686274499</v>
      </c>
      <c r="DG27" s="7">
        <f t="shared" si="20"/>
        <v>23.52941176470588</v>
      </c>
      <c r="DH27" s="7">
        <f t="shared" si="20"/>
        <v>37.254901960784309</v>
      </c>
      <c r="DI27" s="7">
        <f t="shared" si="20"/>
        <v>50.980392156862742</v>
      </c>
      <c r="DJ27" s="7">
        <f t="shared" si="20"/>
        <v>64.705882352941174</v>
      </c>
      <c r="DK27" s="7">
        <f t="shared" si="20"/>
        <v>78.431372549019599</v>
      </c>
      <c r="DL27" s="7">
        <f t="shared" si="20"/>
        <v>82.35294117647058</v>
      </c>
      <c r="DM27" s="7">
        <f t="shared" si="20"/>
        <v>86.274509803921561</v>
      </c>
      <c r="DN27" s="7">
        <f t="shared" si="20"/>
        <v>90.196078431372541</v>
      </c>
      <c r="DO27" s="7">
        <f t="shared" si="20"/>
        <v>94.117647058823522</v>
      </c>
      <c r="DP27" s="7">
        <f t="shared" si="20"/>
        <v>98.039215686274503</v>
      </c>
      <c r="DQ27" s="7">
        <f t="shared" si="20"/>
        <v>106.86274509803921</v>
      </c>
      <c r="DR27" s="7">
        <f t="shared" si="20"/>
        <v>115.68627450980392</v>
      </c>
      <c r="DS27" s="7">
        <f t="shared" si="20"/>
        <v>124.50980392156862</v>
      </c>
      <c r="DT27" s="7">
        <f t="shared" si="20"/>
        <v>133.33333333333331</v>
      </c>
      <c r="DU27" s="7">
        <f t="shared" si="20"/>
        <v>142.15686274509804</v>
      </c>
      <c r="DV27" s="7">
        <f t="shared" si="20"/>
        <v>172.15686274509804</v>
      </c>
      <c r="DW27" s="7">
        <f t="shared" si="21"/>
        <v>202.15686274509801</v>
      </c>
      <c r="DX27" s="7">
        <f t="shared" si="21"/>
        <v>232.15686274509801</v>
      </c>
      <c r="DY27" s="7">
        <f t="shared" si="21"/>
        <v>262.15686274509801</v>
      </c>
      <c r="DZ27" s="7">
        <f t="shared" si="21"/>
        <v>292.15686274509801</v>
      </c>
      <c r="EA27" s="7">
        <f t="shared" si="21"/>
        <v>305.88235294117646</v>
      </c>
      <c r="EB27" s="7">
        <f t="shared" si="21"/>
        <v>319.60784313725486</v>
      </c>
      <c r="EC27" s="7">
        <f t="shared" si="21"/>
        <v>333.33333333333331</v>
      </c>
      <c r="ED27" s="7">
        <f t="shared" si="21"/>
        <v>347.05882352941177</v>
      </c>
      <c r="EE27" s="7">
        <f t="shared" si="21"/>
        <v>360.78431372549016</v>
      </c>
      <c r="EF27" s="7">
        <f t="shared" si="21"/>
        <v>372.35294117647061</v>
      </c>
      <c r="EG27" s="7">
        <f t="shared" si="21"/>
        <v>383.92156862745099</v>
      </c>
      <c r="EH27" s="7">
        <f t="shared" si="21"/>
        <v>395.49019607843138</v>
      </c>
      <c r="EI27" s="7">
        <f t="shared" si="21"/>
        <v>407.05882352941177</v>
      </c>
      <c r="EJ27" s="7">
        <f t="shared" si="21"/>
        <v>418.62745098039215</v>
      </c>
      <c r="EK27" s="7">
        <f t="shared" si="21"/>
        <v>504.9019607843137</v>
      </c>
      <c r="EL27" s="7">
        <f t="shared" si="21"/>
        <v>591.17647058823525</v>
      </c>
      <c r="EM27" s="7">
        <f t="shared" si="22"/>
        <v>677.45098039215679</v>
      </c>
      <c r="EN27" s="7">
        <f t="shared" si="22"/>
        <v>763.72549019607845</v>
      </c>
      <c r="EO27" s="7" cm="1">
        <f t="array" ref="EO27">SUMPRODUCT(--($B27='[3]Alum Smtg'!$B$5:$B$139),'[3]Alum Smtg'!D$5:D$139)</f>
        <v>850</v>
      </c>
      <c r="EP27" s="7" cm="1">
        <f t="array" ref="EP27">SUMPRODUCT(--($B27='[3]Alum Smtg'!$B$5:$B$139),'[3]Alum Smtg'!E$5:E$139)</f>
        <v>963</v>
      </c>
      <c r="EQ27" s="7" cm="1">
        <f t="array" ref="EQ27">SUMPRODUCT(--($B27='[3]Alum Smtg'!$B$5:$B$139),'[3]Alum Smtg'!F$5:F$139)</f>
        <v>1100</v>
      </c>
      <c r="ER27" s="7" cm="1">
        <f t="array" ref="ER27">SUMPRODUCT(--($B27='[3]Alum Smtg'!$B$5:$B$139),'[3]Alum Smtg'!G$5:G$139)</f>
        <v>1220</v>
      </c>
      <c r="ES27" s="7" cm="1">
        <f t="array" ref="ES27">SUMPRODUCT(--($B27='[3]Alum Smtg'!$B$5:$B$139),'[3]Alum Smtg'!H$5:H$139)</f>
        <v>1450</v>
      </c>
      <c r="ET27" s="7" cm="1">
        <f t="array" ref="ET27">SUMPRODUCT(--($B27='[3]Alum Smtg'!$B$5:$B$139),'[3]Alum Smtg'!I$5:I$139)</f>
        <v>1680</v>
      </c>
      <c r="EU27" s="7" cm="1">
        <f t="array" ref="EU27">SUMPRODUCT(--($B27='[3]Alum Smtg'!$B$5:$B$139),'[3]Alum Smtg'!J$5:J$139)</f>
        <v>1770</v>
      </c>
      <c r="EV27" s="7" cm="1">
        <f t="array" ref="EV27">SUMPRODUCT(--($B27='[3]Alum Smtg'!$B$5:$B$139),'[3]Alum Smtg'!K$5:K$139)</f>
        <v>2000</v>
      </c>
      <c r="EW27" s="7" cm="1">
        <f t="array" ref="EW27">SUMPRODUCT(--($B27='[3]Alum Smtg'!$B$5:$B$139),'[3]Alum Smtg'!L$5:L$139)</f>
        <v>2340</v>
      </c>
      <c r="EX27" s="7" cm="1">
        <f t="array" ref="EX27">SUMPRODUCT(--($B27='[3]Alum Smtg'!$B$5:$B$139),'[3]Alum Smtg'!M$5:M$139)</f>
        <v>2530</v>
      </c>
      <c r="EY27" s="7" cm="1">
        <f t="array" ref="EY27">SUMPRODUCT(--($B27='[3]Alum Smtg'!$B$5:$B$139),'[3]Alum Smtg'!N$5:N$139)</f>
        <v>2800</v>
      </c>
      <c r="EZ27" s="7" cm="1">
        <f t="array" ref="EZ27">SUMPRODUCT(--($B27='[3]Alum Smtg'!$B$5:$B$139),'[3]Alum Smtg'!O$5:O$139)</f>
        <v>3250</v>
      </c>
      <c r="FA27" s="7" cm="1">
        <f t="array" ref="FA27">SUMPRODUCT(--($B27='[3]Alum Smtg'!$B$5:$B$139),'[3]Alum Smtg'!P$5:P$139)</f>
        <v>4300</v>
      </c>
      <c r="FB27" s="7" cm="1">
        <f t="array" ref="FB27">SUMPRODUCT(--($B27='[3]Alum Smtg'!$B$5:$B$139),'[3]Alum Smtg'!Q$5:Q$139)</f>
        <v>5450</v>
      </c>
      <c r="FC27" s="7" cm="1">
        <f t="array" ref="FC27">SUMPRODUCT(--($B27='[3]Alum Smtg'!$B$5:$B$139),'[3]Alum Smtg'!R$5:R$139)</f>
        <v>6670</v>
      </c>
      <c r="FD27" s="7" cm="1">
        <f t="array" ref="FD27">SUMPRODUCT(--($B27='[3]Alum Smtg'!$B$5:$B$139),'[3]Alum Smtg'!S$5:S$139)</f>
        <v>7800</v>
      </c>
      <c r="FE27" s="7" cm="1">
        <f t="array" ref="FE27">SUMPRODUCT(--($B27='[3]Alum Smtg'!$B$5:$B$139),'[3]Alum Smtg'!T$5:T$139)</f>
        <v>9360</v>
      </c>
      <c r="FF27" s="7" cm="1">
        <f t="array" ref="FF27">SUMPRODUCT(--($B27='[3]Alum Smtg'!$B$5:$B$139),'[3]Alum Smtg'!U$5:U$139)</f>
        <v>12600</v>
      </c>
      <c r="FG27" s="7" cm="1">
        <f t="array" ref="FG27">SUMPRODUCT(--($B27='[3]Alum Smtg'!$B$5:$B$139),'[3]Alum Smtg'!V$5:V$139)</f>
        <v>13200</v>
      </c>
      <c r="FH27" s="7" cm="1">
        <f t="array" ref="FH27">SUMPRODUCT(--($B27='[3]Alum Smtg'!$B$5:$B$139),'[3]Alum Smtg'!W$5:W$139)</f>
        <v>12900</v>
      </c>
      <c r="FI27" s="7" cm="1">
        <f t="array" ref="FI27">SUMPRODUCT(--($B27='[3]Alum Smtg'!$B$5:$B$139),'[3]Alum Smtg'!X$5:X$139)</f>
        <v>16200</v>
      </c>
      <c r="FJ27" s="7" cm="1">
        <f t="array" ref="FJ27">SUMPRODUCT(--($B27='[3]Alum Smtg'!$B$5:$B$139),'[3]Alum Smtg'!Y$5:Y$139)</f>
        <v>20000</v>
      </c>
      <c r="FK27" s="7" cm="1">
        <f t="array" ref="FK27">SUMPRODUCT(--($B27='[3]Alum Smtg'!$B$5:$B$139),'[3]Alum Smtg'!Z$5:Z$139)</f>
        <v>23500</v>
      </c>
      <c r="FL27" s="7" cm="1">
        <f t="array" ref="FL27">SUMPRODUCT(--($B27='[3]Alum Smtg'!$B$5:$B$139),'[3]Alum Smtg'!AA$5:AA$139)</f>
        <v>26500</v>
      </c>
      <c r="FM27" s="7" cm="1">
        <f t="array" ref="FM27">SUMPRODUCT(--($B27='[3]Alum Smtg'!$B$5:$B$139),'[3]Alum Smtg'!AB$5:AB$139)</f>
        <v>28300</v>
      </c>
      <c r="FN27" s="7" cm="1">
        <f t="array" ref="FN27">SUMPRODUCT(--($B27='[3]Alum Smtg'!$B$5:$B$139),'[3]Alum Smtg'!AC$5:AC$139)</f>
        <v>31400</v>
      </c>
      <c r="FO27" s="7" cm="1">
        <f t="array" ref="FO27">SUMPRODUCT(--($B27='[3]Alum Smtg'!$B$5:$B$139),'[3]Alum Smtg'!AD$5:AD$139)</f>
        <v>31873</v>
      </c>
      <c r="FP27" s="7" cm="1">
        <f t="array" ref="FP27">SUMPRODUCT(--($B27='[3]Alum Smtg'!$B$5:$B$139),'[3]Alum Smtg'!AE$5:AE$139)</f>
        <v>32273</v>
      </c>
      <c r="FQ27" s="7" cm="1">
        <f t="array" ref="FQ27">SUMPRODUCT(--($B27='[3]Alum Smtg'!$B$5:$B$139),'[3]Alum Smtg'!AF$5:AF$139)</f>
        <v>35802</v>
      </c>
      <c r="FU27" s="8">
        <f t="shared" si="9"/>
        <v>1</v>
      </c>
    </row>
    <row r="28" spans="1:177" x14ac:dyDescent="0.2">
      <c r="A28" s="6">
        <v>170</v>
      </c>
      <c r="B28" t="s">
        <v>31</v>
      </c>
      <c r="C28" s="1">
        <f>VLOOKUP($B28,'[4]IEA Reg #'!$B$2:$D$143,2,FALSE)</f>
        <v>10</v>
      </c>
      <c r="D28" s="1">
        <f>VLOOKUP($B28,'[4]IEA Reg #'!$B$2:$D$143,3,FALSE)</f>
        <v>26</v>
      </c>
      <c r="E28" s="7">
        <f t="shared" si="15"/>
        <v>0</v>
      </c>
      <c r="F28" s="7">
        <f t="shared" si="15"/>
        <v>0</v>
      </c>
      <c r="G28" s="7">
        <f t="shared" si="15"/>
        <v>0</v>
      </c>
      <c r="H28" s="7">
        <f t="shared" si="15"/>
        <v>0</v>
      </c>
      <c r="I28" s="7">
        <f t="shared" si="15"/>
        <v>0</v>
      </c>
      <c r="J28" s="7">
        <f t="shared" si="15"/>
        <v>0</v>
      </c>
      <c r="K28" s="7">
        <f t="shared" si="15"/>
        <v>0</v>
      </c>
      <c r="L28" s="7">
        <f t="shared" si="15"/>
        <v>0</v>
      </c>
      <c r="M28" s="7">
        <f t="shared" si="15"/>
        <v>0</v>
      </c>
      <c r="N28" s="7">
        <f t="shared" si="15"/>
        <v>0</v>
      </c>
      <c r="O28" s="7">
        <f t="shared" si="10"/>
        <v>0</v>
      </c>
      <c r="P28" s="7">
        <f t="shared" si="10"/>
        <v>0</v>
      </c>
      <c r="Q28" s="7">
        <f t="shared" si="10"/>
        <v>0</v>
      </c>
      <c r="R28" s="7">
        <f t="shared" si="10"/>
        <v>0</v>
      </c>
      <c r="S28" s="7">
        <f t="shared" si="10"/>
        <v>0</v>
      </c>
      <c r="T28" s="7">
        <f t="shared" si="10"/>
        <v>0</v>
      </c>
      <c r="U28" s="7">
        <f t="shared" si="10"/>
        <v>0</v>
      </c>
      <c r="V28" s="7">
        <f t="shared" si="10"/>
        <v>0</v>
      </c>
      <c r="W28" s="7">
        <f t="shared" si="10"/>
        <v>0</v>
      </c>
      <c r="X28" s="7">
        <f t="shared" si="10"/>
        <v>0</v>
      </c>
      <c r="Y28" s="7">
        <f t="shared" si="10"/>
        <v>0</v>
      </c>
      <c r="Z28" s="7">
        <f t="shared" si="10"/>
        <v>0</v>
      </c>
      <c r="AA28" s="7">
        <f t="shared" si="10"/>
        <v>0</v>
      </c>
      <c r="AB28" s="7">
        <f t="shared" si="10"/>
        <v>0</v>
      </c>
      <c r="AC28" s="7">
        <f t="shared" si="10"/>
        <v>0</v>
      </c>
      <c r="AD28" s="7">
        <f t="shared" si="10"/>
        <v>0</v>
      </c>
      <c r="AE28" s="7">
        <f t="shared" si="16"/>
        <v>0</v>
      </c>
      <c r="AF28" s="7">
        <f t="shared" si="16"/>
        <v>0</v>
      </c>
      <c r="AG28" s="7">
        <f t="shared" si="16"/>
        <v>0</v>
      </c>
      <c r="AH28" s="7">
        <f t="shared" si="16"/>
        <v>0</v>
      </c>
      <c r="AI28" s="7">
        <f t="shared" si="16"/>
        <v>0</v>
      </c>
      <c r="AJ28" s="7">
        <f t="shared" si="16"/>
        <v>0</v>
      </c>
      <c r="AK28" s="7">
        <f t="shared" si="16"/>
        <v>0</v>
      </c>
      <c r="AL28" s="7">
        <f t="shared" si="16"/>
        <v>0</v>
      </c>
      <c r="AM28" s="7">
        <f t="shared" si="16"/>
        <v>0</v>
      </c>
      <c r="AN28" s="7">
        <f t="shared" si="16"/>
        <v>0</v>
      </c>
      <c r="AO28" s="7">
        <f t="shared" si="16"/>
        <v>0</v>
      </c>
      <c r="AP28" s="7">
        <f t="shared" si="16"/>
        <v>0</v>
      </c>
      <c r="AQ28" s="7">
        <f t="shared" si="16"/>
        <v>0</v>
      </c>
      <c r="AR28" s="7">
        <f t="shared" si="16"/>
        <v>0</v>
      </c>
      <c r="AS28" s="7">
        <f t="shared" si="16"/>
        <v>0</v>
      </c>
      <c r="AT28" s="7">
        <f t="shared" si="16"/>
        <v>0</v>
      </c>
      <c r="AU28" s="7">
        <f t="shared" si="17"/>
        <v>0</v>
      </c>
      <c r="AV28" s="7">
        <f t="shared" si="17"/>
        <v>0</v>
      </c>
      <c r="AW28" s="7">
        <f t="shared" si="17"/>
        <v>0</v>
      </c>
      <c r="AX28" s="7">
        <f t="shared" si="17"/>
        <v>0</v>
      </c>
      <c r="AY28" s="7">
        <f t="shared" si="17"/>
        <v>0</v>
      </c>
      <c r="AZ28" s="7">
        <f t="shared" si="17"/>
        <v>0</v>
      </c>
      <c r="BA28" s="7">
        <f t="shared" si="17"/>
        <v>0</v>
      </c>
      <c r="BB28" s="7">
        <f t="shared" si="17"/>
        <v>0</v>
      </c>
      <c r="BC28" s="7">
        <f t="shared" si="17"/>
        <v>0</v>
      </c>
      <c r="BD28" s="7">
        <f t="shared" si="17"/>
        <v>0</v>
      </c>
      <c r="BE28" s="7">
        <f t="shared" si="17"/>
        <v>0</v>
      </c>
      <c r="BF28" s="7">
        <f t="shared" si="17"/>
        <v>0</v>
      </c>
      <c r="BG28" s="7">
        <f t="shared" si="17"/>
        <v>0</v>
      </c>
      <c r="BH28" s="7">
        <f t="shared" si="17"/>
        <v>0</v>
      </c>
      <c r="BI28" s="7">
        <f t="shared" si="17"/>
        <v>0</v>
      </c>
      <c r="BJ28" s="7">
        <f t="shared" si="17"/>
        <v>0</v>
      </c>
      <c r="BK28" s="7">
        <f t="shared" si="18"/>
        <v>0</v>
      </c>
      <c r="BL28" s="7">
        <f t="shared" si="18"/>
        <v>0</v>
      </c>
      <c r="BM28" s="7">
        <f t="shared" si="18"/>
        <v>0</v>
      </c>
      <c r="BN28" s="7">
        <f t="shared" si="18"/>
        <v>0</v>
      </c>
      <c r="BO28" s="7">
        <f t="shared" si="18"/>
        <v>0</v>
      </c>
      <c r="BP28" s="7">
        <f t="shared" si="18"/>
        <v>0</v>
      </c>
      <c r="BQ28" s="7">
        <f t="shared" si="18"/>
        <v>0</v>
      </c>
      <c r="BR28" s="7">
        <f t="shared" si="18"/>
        <v>0</v>
      </c>
      <c r="BS28" s="7">
        <f t="shared" si="18"/>
        <v>0</v>
      </c>
      <c r="BT28" s="7">
        <f t="shared" si="18"/>
        <v>0</v>
      </c>
      <c r="BU28" s="7">
        <f t="shared" si="18"/>
        <v>0</v>
      </c>
      <c r="BV28" s="7">
        <f t="shared" si="18"/>
        <v>0</v>
      </c>
      <c r="BW28" s="7">
        <f t="shared" si="18"/>
        <v>0</v>
      </c>
      <c r="BX28" s="7">
        <f t="shared" si="18"/>
        <v>0</v>
      </c>
      <c r="BY28" s="7">
        <f t="shared" si="18"/>
        <v>0</v>
      </c>
      <c r="BZ28" s="7">
        <f t="shared" si="18"/>
        <v>0</v>
      </c>
      <c r="CA28" s="7">
        <f t="shared" si="19"/>
        <v>0</v>
      </c>
      <c r="CB28" s="7">
        <f t="shared" si="19"/>
        <v>0</v>
      </c>
      <c r="CC28" s="7">
        <f t="shared" si="19"/>
        <v>0</v>
      </c>
      <c r="CD28" s="7">
        <f t="shared" si="19"/>
        <v>0</v>
      </c>
      <c r="CE28" s="7">
        <f t="shared" si="19"/>
        <v>0</v>
      </c>
      <c r="CF28" s="7">
        <f t="shared" si="19"/>
        <v>0</v>
      </c>
      <c r="CG28" s="7">
        <f t="shared" si="19"/>
        <v>0</v>
      </c>
      <c r="CH28" s="7">
        <f t="shared" si="19"/>
        <v>0</v>
      </c>
      <c r="CI28" s="7">
        <f t="shared" si="19"/>
        <v>0</v>
      </c>
      <c r="CJ28" s="7">
        <f t="shared" si="19"/>
        <v>0</v>
      </c>
      <c r="CK28" s="7">
        <f t="shared" si="19"/>
        <v>0</v>
      </c>
      <c r="CL28" s="7">
        <f t="shared" si="19"/>
        <v>0</v>
      </c>
      <c r="CM28" s="7">
        <f t="shared" si="19"/>
        <v>0</v>
      </c>
      <c r="CN28" s="7">
        <f t="shared" si="19"/>
        <v>0</v>
      </c>
      <c r="CO28" s="7">
        <f t="shared" si="19"/>
        <v>0</v>
      </c>
      <c r="CP28" s="7">
        <f t="shared" si="19"/>
        <v>0</v>
      </c>
      <c r="CQ28" s="7">
        <f t="shared" si="13"/>
        <v>0</v>
      </c>
      <c r="CR28" s="7">
        <f t="shared" si="13"/>
        <v>0</v>
      </c>
      <c r="CS28" s="7">
        <f t="shared" si="13"/>
        <v>0</v>
      </c>
      <c r="CT28" s="7">
        <f t="shared" si="13"/>
        <v>0</v>
      </c>
      <c r="CU28" s="7">
        <f t="shared" si="13"/>
        <v>0</v>
      </c>
      <c r="CV28" s="7">
        <f t="shared" si="13"/>
        <v>0</v>
      </c>
      <c r="CW28" s="7">
        <f t="shared" si="13"/>
        <v>0</v>
      </c>
      <c r="CX28" s="7">
        <f t="shared" si="13"/>
        <v>0</v>
      </c>
      <c r="CY28" s="7">
        <f t="shared" si="13"/>
        <v>0</v>
      </c>
      <c r="CZ28" s="7">
        <f t="shared" si="13"/>
        <v>0</v>
      </c>
      <c r="DA28" s="7">
        <f t="shared" si="13"/>
        <v>0</v>
      </c>
      <c r="DB28" s="7">
        <f t="shared" si="13"/>
        <v>0</v>
      </c>
      <c r="DC28" s="7">
        <f t="shared" si="13"/>
        <v>0</v>
      </c>
      <c r="DD28" s="7">
        <f t="shared" si="13"/>
        <v>0</v>
      </c>
      <c r="DE28" s="7">
        <f t="shared" si="13"/>
        <v>0</v>
      </c>
      <c r="DF28" s="7">
        <f t="shared" si="13"/>
        <v>0</v>
      </c>
      <c r="DG28" s="7">
        <f t="shared" si="20"/>
        <v>0</v>
      </c>
      <c r="DH28" s="7">
        <f t="shared" si="20"/>
        <v>0</v>
      </c>
      <c r="DI28" s="7">
        <f t="shared" si="20"/>
        <v>0</v>
      </c>
      <c r="DJ28" s="7">
        <f t="shared" si="20"/>
        <v>0</v>
      </c>
      <c r="DK28" s="7">
        <f t="shared" si="20"/>
        <v>0</v>
      </c>
      <c r="DL28" s="7">
        <f t="shared" si="20"/>
        <v>0</v>
      </c>
      <c r="DM28" s="7">
        <f t="shared" si="20"/>
        <v>0</v>
      </c>
      <c r="DN28" s="7">
        <f t="shared" si="20"/>
        <v>0</v>
      </c>
      <c r="DO28" s="7">
        <f t="shared" si="20"/>
        <v>0</v>
      </c>
      <c r="DP28" s="7">
        <f t="shared" si="20"/>
        <v>0</v>
      </c>
      <c r="DQ28" s="7">
        <f t="shared" si="20"/>
        <v>0</v>
      </c>
      <c r="DR28" s="7">
        <f t="shared" si="20"/>
        <v>0</v>
      </c>
      <c r="DS28" s="7">
        <f t="shared" si="20"/>
        <v>0</v>
      </c>
      <c r="DT28" s="7">
        <f t="shared" si="20"/>
        <v>0</v>
      </c>
      <c r="DU28" s="7">
        <f t="shared" si="20"/>
        <v>0</v>
      </c>
      <c r="DV28" s="7">
        <f t="shared" si="20"/>
        <v>0</v>
      </c>
      <c r="DW28" s="7">
        <f t="shared" si="21"/>
        <v>0</v>
      </c>
      <c r="DX28" s="7">
        <f t="shared" si="21"/>
        <v>0</v>
      </c>
      <c r="DY28" s="7">
        <f t="shared" si="21"/>
        <v>0</v>
      </c>
      <c r="DZ28" s="7">
        <f t="shared" si="21"/>
        <v>0</v>
      </c>
      <c r="EA28" s="7">
        <f t="shared" si="21"/>
        <v>0</v>
      </c>
      <c r="EB28" s="7">
        <f t="shared" si="21"/>
        <v>0</v>
      </c>
      <c r="EC28" s="7">
        <f t="shared" si="21"/>
        <v>0</v>
      </c>
      <c r="ED28" s="7">
        <f t="shared" si="21"/>
        <v>0</v>
      </c>
      <c r="EE28" s="7">
        <f t="shared" si="21"/>
        <v>0</v>
      </c>
      <c r="EF28" s="7">
        <f t="shared" si="21"/>
        <v>0</v>
      </c>
      <c r="EG28" s="7">
        <f t="shared" si="21"/>
        <v>0</v>
      </c>
      <c r="EH28" s="7">
        <f t="shared" si="21"/>
        <v>0</v>
      </c>
      <c r="EI28" s="7">
        <f t="shared" si="21"/>
        <v>0</v>
      </c>
      <c r="EJ28" s="7">
        <f t="shared" si="21"/>
        <v>0</v>
      </c>
      <c r="EK28" s="7">
        <f t="shared" si="21"/>
        <v>0</v>
      </c>
      <c r="EL28" s="7">
        <f t="shared" si="21"/>
        <v>0</v>
      </c>
      <c r="EM28" s="7">
        <f t="shared" si="22"/>
        <v>0</v>
      </c>
      <c r="EN28" s="7">
        <f t="shared" si="22"/>
        <v>0</v>
      </c>
      <c r="EO28" s="7" cm="1">
        <f t="array" ref="EO28">SUMPRODUCT(--($B28='[3]Alum Smtg'!$B$5:$B$139),'[3]Alum Smtg'!D$5:D$139)</f>
        <v>0</v>
      </c>
      <c r="EP28" s="7" cm="1">
        <f t="array" ref="EP28">SUMPRODUCT(--($B28='[3]Alum Smtg'!$B$5:$B$139),'[3]Alum Smtg'!E$5:E$139)</f>
        <v>0</v>
      </c>
      <c r="EQ28" s="7" cm="1">
        <f t="array" ref="EQ28">SUMPRODUCT(--($B28='[3]Alum Smtg'!$B$5:$B$139),'[3]Alum Smtg'!F$5:F$139)</f>
        <v>0</v>
      </c>
      <c r="ER28" s="7" cm="1">
        <f t="array" ref="ER28">SUMPRODUCT(--($B28='[3]Alum Smtg'!$B$5:$B$139),'[3]Alum Smtg'!G$5:G$139)</f>
        <v>0</v>
      </c>
      <c r="ES28" s="7" cm="1">
        <f t="array" ref="ES28">SUMPRODUCT(--($B28='[3]Alum Smtg'!$B$5:$B$139),'[3]Alum Smtg'!H$5:H$139)</f>
        <v>0</v>
      </c>
      <c r="ET28" s="7" cm="1">
        <f t="array" ref="ET28">SUMPRODUCT(--($B28='[3]Alum Smtg'!$B$5:$B$139),'[3]Alum Smtg'!I$5:I$139)</f>
        <v>0</v>
      </c>
      <c r="EU28" s="7" cm="1">
        <f t="array" ref="EU28">SUMPRODUCT(--($B28='[3]Alum Smtg'!$B$5:$B$139),'[3]Alum Smtg'!J$5:J$139)</f>
        <v>0</v>
      </c>
      <c r="EV28" s="7" cm="1">
        <f t="array" ref="EV28">SUMPRODUCT(--($B28='[3]Alum Smtg'!$B$5:$B$139),'[3]Alum Smtg'!K$5:K$139)</f>
        <v>0</v>
      </c>
      <c r="EW28" s="7" cm="1">
        <f t="array" ref="EW28">SUMPRODUCT(--($B28='[3]Alum Smtg'!$B$5:$B$139),'[3]Alum Smtg'!L$5:L$139)</f>
        <v>0</v>
      </c>
      <c r="EX28" s="7" cm="1">
        <f t="array" ref="EX28">SUMPRODUCT(--($B28='[3]Alum Smtg'!$B$5:$B$139),'[3]Alum Smtg'!M$5:M$139)</f>
        <v>0</v>
      </c>
      <c r="EY28" s="7" cm="1">
        <f t="array" ref="EY28">SUMPRODUCT(--($B28='[3]Alum Smtg'!$B$5:$B$139),'[3]Alum Smtg'!N$5:N$139)</f>
        <v>0</v>
      </c>
      <c r="EZ28" s="7" cm="1">
        <f t="array" ref="EZ28">SUMPRODUCT(--($B28='[3]Alum Smtg'!$B$5:$B$139),'[3]Alum Smtg'!O$5:O$139)</f>
        <v>0</v>
      </c>
      <c r="FA28" s="7" cm="1">
        <f t="array" ref="FA28">SUMPRODUCT(--($B28='[3]Alum Smtg'!$B$5:$B$139),'[3]Alum Smtg'!P$5:P$139)</f>
        <v>0</v>
      </c>
      <c r="FB28" s="7" cm="1">
        <f t="array" ref="FB28">SUMPRODUCT(--($B28='[3]Alum Smtg'!$B$5:$B$139),'[3]Alum Smtg'!Q$5:Q$139)</f>
        <v>0</v>
      </c>
      <c r="FC28" s="7" cm="1">
        <f t="array" ref="FC28">SUMPRODUCT(--($B28='[3]Alum Smtg'!$B$5:$B$139),'[3]Alum Smtg'!R$5:R$139)</f>
        <v>0</v>
      </c>
      <c r="FD28" s="7" cm="1">
        <f t="array" ref="FD28">SUMPRODUCT(--($B28='[3]Alum Smtg'!$B$5:$B$139),'[3]Alum Smtg'!S$5:S$139)</f>
        <v>0</v>
      </c>
      <c r="FE28" s="7" cm="1">
        <f t="array" ref="FE28">SUMPRODUCT(--($B28='[3]Alum Smtg'!$B$5:$B$139),'[3]Alum Smtg'!T$5:T$139)</f>
        <v>0</v>
      </c>
      <c r="FF28" s="7" cm="1">
        <f t="array" ref="FF28">SUMPRODUCT(--($B28='[3]Alum Smtg'!$B$5:$B$139),'[3]Alum Smtg'!U$5:U$139)</f>
        <v>0</v>
      </c>
      <c r="FG28" s="7" cm="1">
        <f t="array" ref="FG28">SUMPRODUCT(--($B28='[3]Alum Smtg'!$B$5:$B$139),'[3]Alum Smtg'!V$5:V$139)</f>
        <v>0</v>
      </c>
      <c r="FH28" s="7" cm="1">
        <f t="array" ref="FH28">SUMPRODUCT(--($B28='[3]Alum Smtg'!$B$5:$B$139),'[3]Alum Smtg'!W$5:W$139)</f>
        <v>0</v>
      </c>
      <c r="FI28" s="7" cm="1">
        <f t="array" ref="FI28">SUMPRODUCT(--($B28='[3]Alum Smtg'!$B$5:$B$139),'[3]Alum Smtg'!X$5:X$139)</f>
        <v>0</v>
      </c>
      <c r="FJ28" s="7" cm="1">
        <f t="array" ref="FJ28">SUMPRODUCT(--($B28='[3]Alum Smtg'!$B$5:$B$139),'[3]Alum Smtg'!Y$5:Y$139)</f>
        <v>0</v>
      </c>
      <c r="FK28" s="7" cm="1">
        <f t="array" ref="FK28">SUMPRODUCT(--($B28='[3]Alum Smtg'!$B$5:$B$139),'[3]Alum Smtg'!Z$5:Z$139)</f>
        <v>0</v>
      </c>
      <c r="FL28" s="7" cm="1">
        <f t="array" ref="FL28">SUMPRODUCT(--($B28='[3]Alum Smtg'!$B$5:$B$139),'[3]Alum Smtg'!AA$5:AA$139)</f>
        <v>0</v>
      </c>
      <c r="FM28" s="7" cm="1">
        <f t="array" ref="FM28">SUMPRODUCT(--($B28='[3]Alum Smtg'!$B$5:$B$139),'[3]Alum Smtg'!AB$5:AB$139)</f>
        <v>0</v>
      </c>
      <c r="FN28" s="7" cm="1">
        <f t="array" ref="FN28">SUMPRODUCT(--($B28='[3]Alum Smtg'!$B$5:$B$139),'[3]Alum Smtg'!AC$5:AC$139)</f>
        <v>0</v>
      </c>
      <c r="FO28" s="7" cm="1">
        <f t="array" ref="FO28">SUMPRODUCT(--($B28='[3]Alum Smtg'!$B$5:$B$139),'[3]Alum Smtg'!AD$5:AD$139)</f>
        <v>0</v>
      </c>
      <c r="FP28" s="7" cm="1">
        <f t="array" ref="FP28">SUMPRODUCT(--($B28='[3]Alum Smtg'!$B$5:$B$139),'[3]Alum Smtg'!AE$5:AE$139)</f>
        <v>0</v>
      </c>
      <c r="FQ28" s="7" cm="1">
        <f t="array" ref="FQ28">SUMPRODUCT(--($B28='[3]Alum Smtg'!$B$5:$B$139),'[3]Alum Smtg'!AF$5:AF$139)</f>
        <v>0</v>
      </c>
      <c r="FU28" s="8">
        <f t="shared" si="9"/>
        <v>0</v>
      </c>
    </row>
    <row r="29" spans="1:177" x14ac:dyDescent="0.2">
      <c r="A29" s="6">
        <v>178</v>
      </c>
      <c r="B29" t="s">
        <v>32</v>
      </c>
      <c r="C29" s="1">
        <f>VLOOKUP($B29,'[4]IEA Reg #'!$B$2:$D$143,2,FALSE)</f>
        <v>9</v>
      </c>
      <c r="D29" s="1">
        <f>VLOOKUP($B29,'[4]IEA Reg #'!$B$2:$D$143,3,FALSE)</f>
        <v>20</v>
      </c>
      <c r="E29" s="7">
        <f t="shared" si="15"/>
        <v>0</v>
      </c>
      <c r="F29" s="7">
        <f t="shared" si="15"/>
        <v>0</v>
      </c>
      <c r="G29" s="7">
        <f t="shared" si="15"/>
        <v>0</v>
      </c>
      <c r="H29" s="7">
        <f t="shared" si="15"/>
        <v>0</v>
      </c>
      <c r="I29" s="7">
        <f t="shared" si="15"/>
        <v>0</v>
      </c>
      <c r="J29" s="7">
        <f t="shared" si="15"/>
        <v>0</v>
      </c>
      <c r="K29" s="7">
        <f t="shared" si="15"/>
        <v>0</v>
      </c>
      <c r="L29" s="7">
        <f t="shared" si="15"/>
        <v>0</v>
      </c>
      <c r="M29" s="7">
        <f t="shared" si="15"/>
        <v>0</v>
      </c>
      <c r="N29" s="7">
        <f t="shared" si="15"/>
        <v>0</v>
      </c>
      <c r="O29" s="7">
        <f t="shared" si="10"/>
        <v>0</v>
      </c>
      <c r="P29" s="7">
        <f t="shared" si="10"/>
        <v>0</v>
      </c>
      <c r="Q29" s="7">
        <f t="shared" si="10"/>
        <v>0</v>
      </c>
      <c r="R29" s="7">
        <f t="shared" si="10"/>
        <v>0</v>
      </c>
      <c r="S29" s="7">
        <f t="shared" si="10"/>
        <v>0</v>
      </c>
      <c r="T29" s="7">
        <f t="shared" si="10"/>
        <v>0</v>
      </c>
      <c r="U29" s="7">
        <f t="shared" si="10"/>
        <v>0</v>
      </c>
      <c r="V29" s="7">
        <f t="shared" si="10"/>
        <v>0</v>
      </c>
      <c r="W29" s="7">
        <f t="shared" si="10"/>
        <v>0</v>
      </c>
      <c r="X29" s="7">
        <f t="shared" si="10"/>
        <v>0</v>
      </c>
      <c r="Y29" s="7">
        <f t="shared" si="10"/>
        <v>0</v>
      </c>
      <c r="Z29" s="7">
        <f t="shared" si="10"/>
        <v>0</v>
      </c>
      <c r="AA29" s="7">
        <f t="shared" si="10"/>
        <v>0</v>
      </c>
      <c r="AB29" s="7">
        <f t="shared" si="10"/>
        <v>0</v>
      </c>
      <c r="AC29" s="7">
        <f t="shared" si="10"/>
        <v>0</v>
      </c>
      <c r="AD29" s="7">
        <f t="shared" si="10"/>
        <v>0</v>
      </c>
      <c r="AE29" s="7">
        <f t="shared" si="16"/>
        <v>0</v>
      </c>
      <c r="AF29" s="7">
        <f t="shared" si="16"/>
        <v>0</v>
      </c>
      <c r="AG29" s="7">
        <f t="shared" si="16"/>
        <v>0</v>
      </c>
      <c r="AH29" s="7">
        <f t="shared" si="16"/>
        <v>0</v>
      </c>
      <c r="AI29" s="7">
        <f t="shared" si="16"/>
        <v>0</v>
      </c>
      <c r="AJ29" s="7">
        <f t="shared" si="16"/>
        <v>0</v>
      </c>
      <c r="AK29" s="7">
        <f t="shared" si="16"/>
        <v>0</v>
      </c>
      <c r="AL29" s="7">
        <f t="shared" si="16"/>
        <v>0</v>
      </c>
      <c r="AM29" s="7">
        <f t="shared" si="16"/>
        <v>0</v>
      </c>
      <c r="AN29" s="7">
        <f t="shared" si="16"/>
        <v>0</v>
      </c>
      <c r="AO29" s="7">
        <f t="shared" si="16"/>
        <v>0</v>
      </c>
      <c r="AP29" s="7">
        <f t="shared" si="16"/>
        <v>0</v>
      </c>
      <c r="AQ29" s="7">
        <f t="shared" si="16"/>
        <v>0</v>
      </c>
      <c r="AR29" s="7">
        <f t="shared" si="16"/>
        <v>0</v>
      </c>
      <c r="AS29" s="7">
        <f t="shared" si="16"/>
        <v>0</v>
      </c>
      <c r="AT29" s="7">
        <f t="shared" si="16"/>
        <v>0</v>
      </c>
      <c r="AU29" s="7">
        <f t="shared" si="17"/>
        <v>0</v>
      </c>
      <c r="AV29" s="7">
        <f t="shared" si="17"/>
        <v>0</v>
      </c>
      <c r="AW29" s="7">
        <f t="shared" si="17"/>
        <v>0</v>
      </c>
      <c r="AX29" s="7">
        <f t="shared" si="17"/>
        <v>0</v>
      </c>
      <c r="AY29" s="7">
        <f t="shared" si="17"/>
        <v>0</v>
      </c>
      <c r="AZ29" s="7">
        <f t="shared" si="17"/>
        <v>0</v>
      </c>
      <c r="BA29" s="7">
        <f t="shared" si="17"/>
        <v>0</v>
      </c>
      <c r="BB29" s="7">
        <f t="shared" si="17"/>
        <v>0</v>
      </c>
      <c r="BC29" s="7">
        <f t="shared" si="17"/>
        <v>0</v>
      </c>
      <c r="BD29" s="7">
        <f t="shared" si="17"/>
        <v>0</v>
      </c>
      <c r="BE29" s="7">
        <f t="shared" si="17"/>
        <v>0</v>
      </c>
      <c r="BF29" s="7">
        <f t="shared" si="17"/>
        <v>0</v>
      </c>
      <c r="BG29" s="7">
        <f t="shared" si="17"/>
        <v>0</v>
      </c>
      <c r="BH29" s="7">
        <f t="shared" si="17"/>
        <v>0</v>
      </c>
      <c r="BI29" s="7">
        <f t="shared" si="17"/>
        <v>0</v>
      </c>
      <c r="BJ29" s="7">
        <f t="shared" si="17"/>
        <v>0</v>
      </c>
      <c r="BK29" s="7">
        <f t="shared" si="18"/>
        <v>0</v>
      </c>
      <c r="BL29" s="7">
        <f t="shared" si="18"/>
        <v>0</v>
      </c>
      <c r="BM29" s="7">
        <f t="shared" si="18"/>
        <v>0</v>
      </c>
      <c r="BN29" s="7">
        <f t="shared" si="18"/>
        <v>0</v>
      </c>
      <c r="BO29" s="7">
        <f t="shared" si="18"/>
        <v>0</v>
      </c>
      <c r="BP29" s="7">
        <f t="shared" si="18"/>
        <v>0</v>
      </c>
      <c r="BQ29" s="7">
        <f t="shared" si="18"/>
        <v>0</v>
      </c>
      <c r="BR29" s="7">
        <f t="shared" si="18"/>
        <v>0</v>
      </c>
      <c r="BS29" s="7">
        <f t="shared" si="18"/>
        <v>0</v>
      </c>
      <c r="BT29" s="7">
        <f t="shared" si="18"/>
        <v>0</v>
      </c>
      <c r="BU29" s="7">
        <f t="shared" si="18"/>
        <v>0</v>
      </c>
      <c r="BV29" s="7">
        <f t="shared" si="18"/>
        <v>0</v>
      </c>
      <c r="BW29" s="7">
        <f t="shared" si="18"/>
        <v>0</v>
      </c>
      <c r="BX29" s="7">
        <f t="shared" si="18"/>
        <v>0</v>
      </c>
      <c r="BY29" s="7">
        <f t="shared" si="18"/>
        <v>0</v>
      </c>
      <c r="BZ29" s="7">
        <f t="shared" si="18"/>
        <v>0</v>
      </c>
      <c r="CA29" s="7">
        <f t="shared" si="19"/>
        <v>0</v>
      </c>
      <c r="CB29" s="7">
        <f t="shared" si="19"/>
        <v>0</v>
      </c>
      <c r="CC29" s="7">
        <f t="shared" si="19"/>
        <v>0</v>
      </c>
      <c r="CD29" s="7">
        <f t="shared" si="19"/>
        <v>0</v>
      </c>
      <c r="CE29" s="7">
        <f t="shared" si="19"/>
        <v>0</v>
      </c>
      <c r="CF29" s="7">
        <f t="shared" si="19"/>
        <v>0</v>
      </c>
      <c r="CG29" s="7">
        <f t="shared" si="19"/>
        <v>0</v>
      </c>
      <c r="CH29" s="7">
        <f t="shared" si="19"/>
        <v>0</v>
      </c>
      <c r="CI29" s="7">
        <f t="shared" si="19"/>
        <v>0</v>
      </c>
      <c r="CJ29" s="7">
        <f t="shared" si="19"/>
        <v>0</v>
      </c>
      <c r="CK29" s="7">
        <f t="shared" si="19"/>
        <v>0</v>
      </c>
      <c r="CL29" s="7">
        <f t="shared" si="19"/>
        <v>0</v>
      </c>
      <c r="CM29" s="7">
        <f t="shared" si="19"/>
        <v>0</v>
      </c>
      <c r="CN29" s="7">
        <f t="shared" si="19"/>
        <v>0</v>
      </c>
      <c r="CO29" s="7">
        <f t="shared" si="19"/>
        <v>0</v>
      </c>
      <c r="CP29" s="7">
        <f t="shared" si="19"/>
        <v>0</v>
      </c>
      <c r="CQ29" s="7">
        <f t="shared" si="13"/>
        <v>0</v>
      </c>
      <c r="CR29" s="7">
        <f t="shared" si="13"/>
        <v>0</v>
      </c>
      <c r="CS29" s="7">
        <f t="shared" si="13"/>
        <v>0</v>
      </c>
      <c r="CT29" s="7">
        <f t="shared" si="13"/>
        <v>0</v>
      </c>
      <c r="CU29" s="7">
        <f t="shared" si="13"/>
        <v>0</v>
      </c>
      <c r="CV29" s="7">
        <f t="shared" si="13"/>
        <v>0</v>
      </c>
      <c r="CW29" s="7">
        <f t="shared" si="13"/>
        <v>0</v>
      </c>
      <c r="CX29" s="7">
        <f t="shared" si="13"/>
        <v>0</v>
      </c>
      <c r="CY29" s="7">
        <f t="shared" si="13"/>
        <v>0</v>
      </c>
      <c r="CZ29" s="7">
        <f t="shared" si="13"/>
        <v>0</v>
      </c>
      <c r="DA29" s="7">
        <f t="shared" si="13"/>
        <v>0</v>
      </c>
      <c r="DB29" s="7">
        <f t="shared" si="13"/>
        <v>0</v>
      </c>
      <c r="DC29" s="7">
        <f t="shared" si="13"/>
        <v>0</v>
      </c>
      <c r="DD29" s="7">
        <f t="shared" si="13"/>
        <v>0</v>
      </c>
      <c r="DE29" s="7">
        <f t="shared" si="13"/>
        <v>0</v>
      </c>
      <c r="DF29" s="7">
        <f t="shared" si="13"/>
        <v>0</v>
      </c>
      <c r="DG29" s="7">
        <f t="shared" si="20"/>
        <v>0</v>
      </c>
      <c r="DH29" s="7">
        <f t="shared" si="20"/>
        <v>0</v>
      </c>
      <c r="DI29" s="7">
        <f t="shared" si="20"/>
        <v>0</v>
      </c>
      <c r="DJ29" s="7">
        <f t="shared" si="20"/>
        <v>0</v>
      </c>
      <c r="DK29" s="7">
        <f t="shared" si="20"/>
        <v>0</v>
      </c>
      <c r="DL29" s="7">
        <f t="shared" si="20"/>
        <v>0</v>
      </c>
      <c r="DM29" s="7">
        <f t="shared" si="20"/>
        <v>0</v>
      </c>
      <c r="DN29" s="7">
        <f t="shared" si="20"/>
        <v>0</v>
      </c>
      <c r="DO29" s="7">
        <f t="shared" si="20"/>
        <v>0</v>
      </c>
      <c r="DP29" s="7">
        <f t="shared" si="20"/>
        <v>0</v>
      </c>
      <c r="DQ29" s="7">
        <f t="shared" si="20"/>
        <v>0</v>
      </c>
      <c r="DR29" s="7">
        <f t="shared" si="20"/>
        <v>0</v>
      </c>
      <c r="DS29" s="7">
        <f t="shared" si="20"/>
        <v>0</v>
      </c>
      <c r="DT29" s="7">
        <f t="shared" si="20"/>
        <v>0</v>
      </c>
      <c r="DU29" s="7">
        <f t="shared" si="20"/>
        <v>0</v>
      </c>
      <c r="DV29" s="7">
        <f t="shared" si="20"/>
        <v>0</v>
      </c>
      <c r="DW29" s="7">
        <f t="shared" si="21"/>
        <v>0</v>
      </c>
      <c r="DX29" s="7">
        <f t="shared" si="21"/>
        <v>0</v>
      </c>
      <c r="DY29" s="7">
        <f t="shared" si="21"/>
        <v>0</v>
      </c>
      <c r="DZ29" s="7">
        <f t="shared" si="21"/>
        <v>0</v>
      </c>
      <c r="EA29" s="7">
        <f t="shared" si="21"/>
        <v>0</v>
      </c>
      <c r="EB29" s="7">
        <f t="shared" si="21"/>
        <v>0</v>
      </c>
      <c r="EC29" s="7">
        <f t="shared" si="21"/>
        <v>0</v>
      </c>
      <c r="ED29" s="7">
        <f t="shared" si="21"/>
        <v>0</v>
      </c>
      <c r="EE29" s="7">
        <f t="shared" si="21"/>
        <v>0</v>
      </c>
      <c r="EF29" s="7">
        <f t="shared" si="21"/>
        <v>0</v>
      </c>
      <c r="EG29" s="7">
        <f t="shared" si="21"/>
        <v>0</v>
      </c>
      <c r="EH29" s="7">
        <f t="shared" si="21"/>
        <v>0</v>
      </c>
      <c r="EI29" s="7">
        <f t="shared" si="21"/>
        <v>0</v>
      </c>
      <c r="EJ29" s="7">
        <f t="shared" si="21"/>
        <v>0</v>
      </c>
      <c r="EK29" s="7">
        <f t="shared" si="21"/>
        <v>0</v>
      </c>
      <c r="EL29" s="7">
        <f t="shared" si="21"/>
        <v>0</v>
      </c>
      <c r="EM29" s="7">
        <f t="shared" si="22"/>
        <v>0</v>
      </c>
      <c r="EN29" s="7">
        <f t="shared" si="22"/>
        <v>0</v>
      </c>
      <c r="EO29" s="7" cm="1">
        <f t="array" ref="EO29">SUMPRODUCT(--($B29='[3]Alum Smtg'!$B$5:$B$139),'[3]Alum Smtg'!D$5:D$139)</f>
        <v>0</v>
      </c>
      <c r="EP29" s="7" cm="1">
        <f t="array" ref="EP29">SUMPRODUCT(--($B29='[3]Alum Smtg'!$B$5:$B$139),'[3]Alum Smtg'!E$5:E$139)</f>
        <v>0</v>
      </c>
      <c r="EQ29" s="7" cm="1">
        <f t="array" ref="EQ29">SUMPRODUCT(--($B29='[3]Alum Smtg'!$B$5:$B$139),'[3]Alum Smtg'!F$5:F$139)</f>
        <v>0</v>
      </c>
      <c r="ER29" s="7" cm="1">
        <f t="array" ref="ER29">SUMPRODUCT(--($B29='[3]Alum Smtg'!$B$5:$B$139),'[3]Alum Smtg'!G$5:G$139)</f>
        <v>0</v>
      </c>
      <c r="ES29" s="7" cm="1">
        <f t="array" ref="ES29">SUMPRODUCT(--($B29='[3]Alum Smtg'!$B$5:$B$139),'[3]Alum Smtg'!H$5:H$139)</f>
        <v>0</v>
      </c>
      <c r="ET29" s="7" cm="1">
        <f t="array" ref="ET29">SUMPRODUCT(--($B29='[3]Alum Smtg'!$B$5:$B$139),'[3]Alum Smtg'!I$5:I$139)</f>
        <v>0</v>
      </c>
      <c r="EU29" s="7" cm="1">
        <f t="array" ref="EU29">SUMPRODUCT(--($B29='[3]Alum Smtg'!$B$5:$B$139),'[3]Alum Smtg'!J$5:J$139)</f>
        <v>0</v>
      </c>
      <c r="EV29" s="7" cm="1">
        <f t="array" ref="EV29">SUMPRODUCT(--($B29='[3]Alum Smtg'!$B$5:$B$139),'[3]Alum Smtg'!K$5:K$139)</f>
        <v>0</v>
      </c>
      <c r="EW29" s="7" cm="1">
        <f t="array" ref="EW29">SUMPRODUCT(--($B29='[3]Alum Smtg'!$B$5:$B$139),'[3]Alum Smtg'!L$5:L$139)</f>
        <v>0</v>
      </c>
      <c r="EX29" s="7" cm="1">
        <f t="array" ref="EX29">SUMPRODUCT(--($B29='[3]Alum Smtg'!$B$5:$B$139),'[3]Alum Smtg'!M$5:M$139)</f>
        <v>0</v>
      </c>
      <c r="EY29" s="7" cm="1">
        <f t="array" ref="EY29">SUMPRODUCT(--($B29='[3]Alum Smtg'!$B$5:$B$139),'[3]Alum Smtg'!N$5:N$139)</f>
        <v>0</v>
      </c>
      <c r="EZ29" s="7" cm="1">
        <f t="array" ref="EZ29">SUMPRODUCT(--($B29='[3]Alum Smtg'!$B$5:$B$139),'[3]Alum Smtg'!O$5:O$139)</f>
        <v>0</v>
      </c>
      <c r="FA29" s="7" cm="1">
        <f t="array" ref="FA29">SUMPRODUCT(--($B29='[3]Alum Smtg'!$B$5:$B$139),'[3]Alum Smtg'!P$5:P$139)</f>
        <v>0</v>
      </c>
      <c r="FB29" s="7" cm="1">
        <f t="array" ref="FB29">SUMPRODUCT(--($B29='[3]Alum Smtg'!$B$5:$B$139),'[3]Alum Smtg'!Q$5:Q$139)</f>
        <v>0</v>
      </c>
      <c r="FC29" s="7" cm="1">
        <f t="array" ref="FC29">SUMPRODUCT(--($B29='[3]Alum Smtg'!$B$5:$B$139),'[3]Alum Smtg'!R$5:R$139)</f>
        <v>0</v>
      </c>
      <c r="FD29" s="7" cm="1">
        <f t="array" ref="FD29">SUMPRODUCT(--($B29='[3]Alum Smtg'!$B$5:$B$139),'[3]Alum Smtg'!S$5:S$139)</f>
        <v>0</v>
      </c>
      <c r="FE29" s="7" cm="1">
        <f t="array" ref="FE29">SUMPRODUCT(--($B29='[3]Alum Smtg'!$B$5:$B$139),'[3]Alum Smtg'!T$5:T$139)</f>
        <v>0</v>
      </c>
      <c r="FF29" s="7" cm="1">
        <f t="array" ref="FF29">SUMPRODUCT(--($B29='[3]Alum Smtg'!$B$5:$B$139),'[3]Alum Smtg'!U$5:U$139)</f>
        <v>0</v>
      </c>
      <c r="FG29" s="7" cm="1">
        <f t="array" ref="FG29">SUMPRODUCT(--($B29='[3]Alum Smtg'!$B$5:$B$139),'[3]Alum Smtg'!V$5:V$139)</f>
        <v>0</v>
      </c>
      <c r="FH29" s="7" cm="1">
        <f t="array" ref="FH29">SUMPRODUCT(--($B29='[3]Alum Smtg'!$B$5:$B$139),'[3]Alum Smtg'!W$5:W$139)</f>
        <v>0</v>
      </c>
      <c r="FI29" s="7" cm="1">
        <f t="array" ref="FI29">SUMPRODUCT(--($B29='[3]Alum Smtg'!$B$5:$B$139),'[3]Alum Smtg'!X$5:X$139)</f>
        <v>0</v>
      </c>
      <c r="FJ29" s="7" cm="1">
        <f t="array" ref="FJ29">SUMPRODUCT(--($B29='[3]Alum Smtg'!$B$5:$B$139),'[3]Alum Smtg'!Y$5:Y$139)</f>
        <v>0</v>
      </c>
      <c r="FK29" s="7" cm="1">
        <f t="array" ref="FK29">SUMPRODUCT(--($B29='[3]Alum Smtg'!$B$5:$B$139),'[3]Alum Smtg'!Z$5:Z$139)</f>
        <v>0</v>
      </c>
      <c r="FL29" s="7" cm="1">
        <f t="array" ref="FL29">SUMPRODUCT(--($B29='[3]Alum Smtg'!$B$5:$B$139),'[3]Alum Smtg'!AA$5:AA$139)</f>
        <v>0</v>
      </c>
      <c r="FM29" s="7" cm="1">
        <f t="array" ref="FM29">SUMPRODUCT(--($B29='[3]Alum Smtg'!$B$5:$B$139),'[3]Alum Smtg'!AB$5:AB$139)</f>
        <v>0</v>
      </c>
      <c r="FN29" s="7" cm="1">
        <f t="array" ref="FN29">SUMPRODUCT(--($B29='[3]Alum Smtg'!$B$5:$B$139),'[3]Alum Smtg'!AC$5:AC$139)</f>
        <v>0</v>
      </c>
      <c r="FO29" s="7" cm="1">
        <f t="array" ref="FO29">SUMPRODUCT(--($B29='[3]Alum Smtg'!$B$5:$B$139),'[3]Alum Smtg'!AD$5:AD$139)</f>
        <v>0</v>
      </c>
      <c r="FP29" s="7" cm="1">
        <f t="array" ref="FP29">SUMPRODUCT(--($B29='[3]Alum Smtg'!$B$5:$B$139),'[3]Alum Smtg'!AE$5:AE$139)</f>
        <v>0</v>
      </c>
      <c r="FQ29" s="7" cm="1">
        <f t="array" ref="FQ29">SUMPRODUCT(--($B29='[3]Alum Smtg'!$B$5:$B$139),'[3]Alum Smtg'!AF$5:AF$139)</f>
        <v>0</v>
      </c>
      <c r="FU29" s="8">
        <f t="shared" si="9"/>
        <v>0</v>
      </c>
    </row>
    <row r="30" spans="1:177" x14ac:dyDescent="0.2">
      <c r="A30" s="6">
        <v>180</v>
      </c>
      <c r="B30" t="s">
        <v>33</v>
      </c>
      <c r="C30" s="1">
        <f>VLOOKUP($B30,'[4]IEA Reg #'!$B$2:$D$143,2,FALSE)</f>
        <v>9</v>
      </c>
      <c r="D30" s="1">
        <f>VLOOKUP($B30,'[4]IEA Reg #'!$B$2:$D$143,3,FALSE)</f>
        <v>20</v>
      </c>
      <c r="E30" s="7">
        <f t="shared" si="15"/>
        <v>0</v>
      </c>
      <c r="F30" s="7">
        <f t="shared" si="15"/>
        <v>0</v>
      </c>
      <c r="G30" s="7">
        <f t="shared" si="15"/>
        <v>0</v>
      </c>
      <c r="H30" s="7">
        <f t="shared" si="15"/>
        <v>0</v>
      </c>
      <c r="I30" s="7">
        <f t="shared" si="15"/>
        <v>0</v>
      </c>
      <c r="J30" s="7">
        <f t="shared" si="15"/>
        <v>0</v>
      </c>
      <c r="K30" s="7">
        <f t="shared" si="15"/>
        <v>0</v>
      </c>
      <c r="L30" s="7">
        <f t="shared" si="15"/>
        <v>0</v>
      </c>
      <c r="M30" s="7">
        <f t="shared" si="15"/>
        <v>0</v>
      </c>
      <c r="N30" s="7">
        <f t="shared" si="15"/>
        <v>0</v>
      </c>
      <c r="O30" s="7">
        <f t="shared" si="10"/>
        <v>0</v>
      </c>
      <c r="P30" s="7">
        <f t="shared" si="10"/>
        <v>0</v>
      </c>
      <c r="Q30" s="7">
        <f t="shared" si="10"/>
        <v>0</v>
      </c>
      <c r="R30" s="7">
        <f t="shared" si="10"/>
        <v>0</v>
      </c>
      <c r="S30" s="7">
        <f t="shared" si="10"/>
        <v>0</v>
      </c>
      <c r="T30" s="7">
        <f t="shared" si="10"/>
        <v>0</v>
      </c>
      <c r="U30" s="7">
        <f t="shared" si="10"/>
        <v>0</v>
      </c>
      <c r="V30" s="7">
        <f t="shared" si="10"/>
        <v>0</v>
      </c>
      <c r="W30" s="7">
        <f t="shared" si="10"/>
        <v>0</v>
      </c>
      <c r="X30" s="7">
        <f t="shared" si="10"/>
        <v>0</v>
      </c>
      <c r="Y30" s="7">
        <f t="shared" si="10"/>
        <v>0</v>
      </c>
      <c r="Z30" s="7">
        <f t="shared" si="10"/>
        <v>0</v>
      </c>
      <c r="AA30" s="7">
        <f t="shared" si="10"/>
        <v>0</v>
      </c>
      <c r="AB30" s="7">
        <f t="shared" si="10"/>
        <v>0</v>
      </c>
      <c r="AC30" s="7">
        <f t="shared" si="10"/>
        <v>0</v>
      </c>
      <c r="AD30" s="7">
        <f t="shared" si="10"/>
        <v>0</v>
      </c>
      <c r="AE30" s="7">
        <f t="shared" si="16"/>
        <v>0</v>
      </c>
      <c r="AF30" s="7">
        <f t="shared" si="16"/>
        <v>0</v>
      </c>
      <c r="AG30" s="7">
        <f t="shared" si="16"/>
        <v>0</v>
      </c>
      <c r="AH30" s="7">
        <f t="shared" si="16"/>
        <v>0</v>
      </c>
      <c r="AI30" s="7">
        <f t="shared" si="16"/>
        <v>0</v>
      </c>
      <c r="AJ30" s="7">
        <f t="shared" si="16"/>
        <v>0</v>
      </c>
      <c r="AK30" s="7">
        <f t="shared" si="16"/>
        <v>0</v>
      </c>
      <c r="AL30" s="7">
        <f t="shared" si="16"/>
        <v>0</v>
      </c>
      <c r="AM30" s="7">
        <f t="shared" si="16"/>
        <v>0</v>
      </c>
      <c r="AN30" s="7">
        <f t="shared" si="16"/>
        <v>0</v>
      </c>
      <c r="AO30" s="7">
        <f t="shared" si="16"/>
        <v>0</v>
      </c>
      <c r="AP30" s="7">
        <f t="shared" si="16"/>
        <v>0</v>
      </c>
      <c r="AQ30" s="7">
        <f t="shared" si="16"/>
        <v>0</v>
      </c>
      <c r="AR30" s="7">
        <f t="shared" si="16"/>
        <v>0</v>
      </c>
      <c r="AS30" s="7">
        <f t="shared" si="16"/>
        <v>0</v>
      </c>
      <c r="AT30" s="7">
        <f t="shared" si="16"/>
        <v>0</v>
      </c>
      <c r="AU30" s="7">
        <f t="shared" si="17"/>
        <v>0</v>
      </c>
      <c r="AV30" s="7">
        <f t="shared" si="17"/>
        <v>0</v>
      </c>
      <c r="AW30" s="7">
        <f t="shared" si="17"/>
        <v>0</v>
      </c>
      <c r="AX30" s="7">
        <f t="shared" si="17"/>
        <v>0</v>
      </c>
      <c r="AY30" s="7">
        <f t="shared" si="17"/>
        <v>0</v>
      </c>
      <c r="AZ30" s="7">
        <f t="shared" si="17"/>
        <v>0</v>
      </c>
      <c r="BA30" s="7">
        <f t="shared" si="17"/>
        <v>0</v>
      </c>
      <c r="BB30" s="7">
        <f t="shared" si="17"/>
        <v>0</v>
      </c>
      <c r="BC30" s="7">
        <f t="shared" si="17"/>
        <v>0</v>
      </c>
      <c r="BD30" s="7">
        <f t="shared" si="17"/>
        <v>0</v>
      </c>
      <c r="BE30" s="7">
        <f t="shared" si="17"/>
        <v>0</v>
      </c>
      <c r="BF30" s="7">
        <f t="shared" si="17"/>
        <v>0</v>
      </c>
      <c r="BG30" s="7">
        <f t="shared" si="17"/>
        <v>0</v>
      </c>
      <c r="BH30" s="7">
        <f t="shared" si="17"/>
        <v>0</v>
      </c>
      <c r="BI30" s="7">
        <f t="shared" si="17"/>
        <v>0</v>
      </c>
      <c r="BJ30" s="7">
        <f t="shared" si="17"/>
        <v>0</v>
      </c>
      <c r="BK30" s="7">
        <f t="shared" si="18"/>
        <v>0</v>
      </c>
      <c r="BL30" s="7">
        <f t="shared" si="18"/>
        <v>0</v>
      </c>
      <c r="BM30" s="7">
        <f t="shared" si="18"/>
        <v>0</v>
      </c>
      <c r="BN30" s="7">
        <f t="shared" si="18"/>
        <v>0</v>
      </c>
      <c r="BO30" s="7">
        <f t="shared" si="18"/>
        <v>0</v>
      </c>
      <c r="BP30" s="7">
        <f t="shared" si="18"/>
        <v>0</v>
      </c>
      <c r="BQ30" s="7">
        <f t="shared" si="18"/>
        <v>0</v>
      </c>
      <c r="BR30" s="7">
        <f t="shared" si="18"/>
        <v>0</v>
      </c>
      <c r="BS30" s="7">
        <f t="shared" si="18"/>
        <v>0</v>
      </c>
      <c r="BT30" s="7">
        <f t="shared" si="18"/>
        <v>0</v>
      </c>
      <c r="BU30" s="7">
        <f t="shared" si="18"/>
        <v>0</v>
      </c>
      <c r="BV30" s="7">
        <f t="shared" si="18"/>
        <v>0</v>
      </c>
      <c r="BW30" s="7">
        <f t="shared" si="18"/>
        <v>0</v>
      </c>
      <c r="BX30" s="7">
        <f t="shared" si="18"/>
        <v>0</v>
      </c>
      <c r="BY30" s="7">
        <f t="shared" si="18"/>
        <v>0</v>
      </c>
      <c r="BZ30" s="7">
        <f t="shared" si="18"/>
        <v>0</v>
      </c>
      <c r="CA30" s="7">
        <f t="shared" si="19"/>
        <v>0</v>
      </c>
      <c r="CB30" s="7">
        <f t="shared" si="19"/>
        <v>0</v>
      </c>
      <c r="CC30" s="7">
        <f t="shared" si="19"/>
        <v>0</v>
      </c>
      <c r="CD30" s="7">
        <f t="shared" si="19"/>
        <v>0</v>
      </c>
      <c r="CE30" s="7">
        <f t="shared" si="19"/>
        <v>0</v>
      </c>
      <c r="CF30" s="7">
        <f t="shared" si="19"/>
        <v>0</v>
      </c>
      <c r="CG30" s="7">
        <f t="shared" si="19"/>
        <v>0</v>
      </c>
      <c r="CH30" s="7">
        <f t="shared" si="19"/>
        <v>0</v>
      </c>
      <c r="CI30" s="7">
        <f t="shared" si="19"/>
        <v>0</v>
      </c>
      <c r="CJ30" s="7">
        <f t="shared" si="19"/>
        <v>0</v>
      </c>
      <c r="CK30" s="7">
        <f t="shared" si="19"/>
        <v>0</v>
      </c>
      <c r="CL30" s="7">
        <f t="shared" si="19"/>
        <v>0</v>
      </c>
      <c r="CM30" s="7">
        <f t="shared" si="19"/>
        <v>0</v>
      </c>
      <c r="CN30" s="7">
        <f t="shared" si="19"/>
        <v>0</v>
      </c>
      <c r="CO30" s="7">
        <f t="shared" si="19"/>
        <v>0</v>
      </c>
      <c r="CP30" s="7">
        <f t="shared" si="19"/>
        <v>0</v>
      </c>
      <c r="CQ30" s="7">
        <f t="shared" si="13"/>
        <v>0</v>
      </c>
      <c r="CR30" s="7">
        <f t="shared" si="13"/>
        <v>0</v>
      </c>
      <c r="CS30" s="7">
        <f t="shared" si="13"/>
        <v>0</v>
      </c>
      <c r="CT30" s="7">
        <f t="shared" si="13"/>
        <v>0</v>
      </c>
      <c r="CU30" s="7">
        <f t="shared" si="13"/>
        <v>0</v>
      </c>
      <c r="CV30" s="7">
        <f t="shared" si="13"/>
        <v>0</v>
      </c>
      <c r="CW30" s="7">
        <f t="shared" si="13"/>
        <v>0</v>
      </c>
      <c r="CX30" s="7">
        <f t="shared" si="13"/>
        <v>0</v>
      </c>
      <c r="CY30" s="7">
        <f t="shared" si="13"/>
        <v>0</v>
      </c>
      <c r="CZ30" s="7">
        <f t="shared" si="13"/>
        <v>0</v>
      </c>
      <c r="DA30" s="7">
        <f t="shared" si="13"/>
        <v>0</v>
      </c>
      <c r="DB30" s="7">
        <f t="shared" si="13"/>
        <v>0</v>
      </c>
      <c r="DC30" s="7">
        <f t="shared" si="13"/>
        <v>0</v>
      </c>
      <c r="DD30" s="7">
        <f t="shared" si="13"/>
        <v>0</v>
      </c>
      <c r="DE30" s="7">
        <f t="shared" si="13"/>
        <v>0</v>
      </c>
      <c r="DF30" s="7">
        <f t="shared" si="13"/>
        <v>0</v>
      </c>
      <c r="DG30" s="7">
        <f t="shared" si="20"/>
        <v>0</v>
      </c>
      <c r="DH30" s="7">
        <f t="shared" si="20"/>
        <v>0</v>
      </c>
      <c r="DI30" s="7">
        <f t="shared" si="20"/>
        <v>0</v>
      </c>
      <c r="DJ30" s="7">
        <f t="shared" si="20"/>
        <v>0</v>
      </c>
      <c r="DK30" s="7">
        <f t="shared" si="20"/>
        <v>0</v>
      </c>
      <c r="DL30" s="7">
        <f t="shared" si="20"/>
        <v>0</v>
      </c>
      <c r="DM30" s="7">
        <f t="shared" si="20"/>
        <v>0</v>
      </c>
      <c r="DN30" s="7">
        <f t="shared" si="20"/>
        <v>0</v>
      </c>
      <c r="DO30" s="7">
        <f t="shared" si="20"/>
        <v>0</v>
      </c>
      <c r="DP30" s="7">
        <f t="shared" si="20"/>
        <v>0</v>
      </c>
      <c r="DQ30" s="7">
        <f t="shared" si="20"/>
        <v>0</v>
      </c>
      <c r="DR30" s="7">
        <f t="shared" si="20"/>
        <v>0</v>
      </c>
      <c r="DS30" s="7">
        <f t="shared" si="20"/>
        <v>0</v>
      </c>
      <c r="DT30" s="7">
        <f t="shared" si="20"/>
        <v>0</v>
      </c>
      <c r="DU30" s="7">
        <f t="shared" si="20"/>
        <v>0</v>
      </c>
      <c r="DV30" s="7">
        <f t="shared" si="20"/>
        <v>0</v>
      </c>
      <c r="DW30" s="7">
        <f t="shared" si="21"/>
        <v>0</v>
      </c>
      <c r="DX30" s="7">
        <f t="shared" si="21"/>
        <v>0</v>
      </c>
      <c r="DY30" s="7">
        <f t="shared" si="21"/>
        <v>0</v>
      </c>
      <c r="DZ30" s="7">
        <f t="shared" si="21"/>
        <v>0</v>
      </c>
      <c r="EA30" s="7">
        <f t="shared" si="21"/>
        <v>0</v>
      </c>
      <c r="EB30" s="7">
        <f t="shared" si="21"/>
        <v>0</v>
      </c>
      <c r="EC30" s="7">
        <f t="shared" si="21"/>
        <v>0</v>
      </c>
      <c r="ED30" s="7">
        <f t="shared" si="21"/>
        <v>0</v>
      </c>
      <c r="EE30" s="7">
        <f t="shared" si="21"/>
        <v>0</v>
      </c>
      <c r="EF30" s="7">
        <f t="shared" si="21"/>
        <v>0</v>
      </c>
      <c r="EG30" s="7">
        <f t="shared" si="21"/>
        <v>0</v>
      </c>
      <c r="EH30" s="7">
        <f t="shared" si="21"/>
        <v>0</v>
      </c>
      <c r="EI30" s="7">
        <f t="shared" si="21"/>
        <v>0</v>
      </c>
      <c r="EJ30" s="7">
        <f t="shared" si="21"/>
        <v>0</v>
      </c>
      <c r="EK30" s="7">
        <f t="shared" si="21"/>
        <v>0</v>
      </c>
      <c r="EL30" s="7">
        <f t="shared" si="21"/>
        <v>0</v>
      </c>
      <c r="EM30" s="7">
        <f t="shared" si="22"/>
        <v>0</v>
      </c>
      <c r="EN30" s="7">
        <f t="shared" si="22"/>
        <v>0</v>
      </c>
      <c r="EO30" s="7" cm="1">
        <f t="array" ref="EO30">SUMPRODUCT(--($B30='[3]Alum Smtg'!$B$5:$B$139),'[3]Alum Smtg'!D$5:D$139)</f>
        <v>0</v>
      </c>
      <c r="EP30" s="7" cm="1">
        <f t="array" ref="EP30">SUMPRODUCT(--($B30='[3]Alum Smtg'!$B$5:$B$139),'[3]Alum Smtg'!E$5:E$139)</f>
        <v>0</v>
      </c>
      <c r="EQ30" s="7" cm="1">
        <f t="array" ref="EQ30">SUMPRODUCT(--($B30='[3]Alum Smtg'!$B$5:$B$139),'[3]Alum Smtg'!F$5:F$139)</f>
        <v>0</v>
      </c>
      <c r="ER30" s="7" cm="1">
        <f t="array" ref="ER30">SUMPRODUCT(--($B30='[3]Alum Smtg'!$B$5:$B$139),'[3]Alum Smtg'!G$5:G$139)</f>
        <v>0</v>
      </c>
      <c r="ES30" s="7" cm="1">
        <f t="array" ref="ES30">SUMPRODUCT(--($B30='[3]Alum Smtg'!$B$5:$B$139),'[3]Alum Smtg'!H$5:H$139)</f>
        <v>0</v>
      </c>
      <c r="ET30" s="7" cm="1">
        <f t="array" ref="ET30">SUMPRODUCT(--($B30='[3]Alum Smtg'!$B$5:$B$139),'[3]Alum Smtg'!I$5:I$139)</f>
        <v>0</v>
      </c>
      <c r="EU30" s="7" cm="1">
        <f t="array" ref="EU30">SUMPRODUCT(--($B30='[3]Alum Smtg'!$B$5:$B$139),'[3]Alum Smtg'!J$5:J$139)</f>
        <v>0</v>
      </c>
      <c r="EV30" s="7" cm="1">
        <f t="array" ref="EV30">SUMPRODUCT(--($B30='[3]Alum Smtg'!$B$5:$B$139),'[3]Alum Smtg'!K$5:K$139)</f>
        <v>0</v>
      </c>
      <c r="EW30" s="7" cm="1">
        <f t="array" ref="EW30">SUMPRODUCT(--($B30='[3]Alum Smtg'!$B$5:$B$139),'[3]Alum Smtg'!L$5:L$139)</f>
        <v>0</v>
      </c>
      <c r="EX30" s="7" cm="1">
        <f t="array" ref="EX30">SUMPRODUCT(--($B30='[3]Alum Smtg'!$B$5:$B$139),'[3]Alum Smtg'!M$5:M$139)</f>
        <v>0</v>
      </c>
      <c r="EY30" s="7" cm="1">
        <f t="array" ref="EY30">SUMPRODUCT(--($B30='[3]Alum Smtg'!$B$5:$B$139),'[3]Alum Smtg'!N$5:N$139)</f>
        <v>0</v>
      </c>
      <c r="EZ30" s="7" cm="1">
        <f t="array" ref="EZ30">SUMPRODUCT(--($B30='[3]Alum Smtg'!$B$5:$B$139),'[3]Alum Smtg'!O$5:O$139)</f>
        <v>0</v>
      </c>
      <c r="FA30" s="7" cm="1">
        <f t="array" ref="FA30">SUMPRODUCT(--($B30='[3]Alum Smtg'!$B$5:$B$139),'[3]Alum Smtg'!P$5:P$139)</f>
        <v>0</v>
      </c>
      <c r="FB30" s="7" cm="1">
        <f t="array" ref="FB30">SUMPRODUCT(--($B30='[3]Alum Smtg'!$B$5:$B$139),'[3]Alum Smtg'!Q$5:Q$139)</f>
        <v>0</v>
      </c>
      <c r="FC30" s="7" cm="1">
        <f t="array" ref="FC30">SUMPRODUCT(--($B30='[3]Alum Smtg'!$B$5:$B$139),'[3]Alum Smtg'!R$5:R$139)</f>
        <v>0</v>
      </c>
      <c r="FD30" s="7" cm="1">
        <f t="array" ref="FD30">SUMPRODUCT(--($B30='[3]Alum Smtg'!$B$5:$B$139),'[3]Alum Smtg'!S$5:S$139)</f>
        <v>0</v>
      </c>
      <c r="FE30" s="7" cm="1">
        <f t="array" ref="FE30">SUMPRODUCT(--($B30='[3]Alum Smtg'!$B$5:$B$139),'[3]Alum Smtg'!T$5:T$139)</f>
        <v>0</v>
      </c>
      <c r="FF30" s="7" cm="1">
        <f t="array" ref="FF30">SUMPRODUCT(--($B30='[3]Alum Smtg'!$B$5:$B$139),'[3]Alum Smtg'!U$5:U$139)</f>
        <v>0</v>
      </c>
      <c r="FG30" s="7" cm="1">
        <f t="array" ref="FG30">SUMPRODUCT(--($B30='[3]Alum Smtg'!$B$5:$B$139),'[3]Alum Smtg'!V$5:V$139)</f>
        <v>0</v>
      </c>
      <c r="FH30" s="7" cm="1">
        <f t="array" ref="FH30">SUMPRODUCT(--($B30='[3]Alum Smtg'!$B$5:$B$139),'[3]Alum Smtg'!W$5:W$139)</f>
        <v>0</v>
      </c>
      <c r="FI30" s="7" cm="1">
        <f t="array" ref="FI30">SUMPRODUCT(--($B30='[3]Alum Smtg'!$B$5:$B$139),'[3]Alum Smtg'!X$5:X$139)</f>
        <v>0</v>
      </c>
      <c r="FJ30" s="7" cm="1">
        <f t="array" ref="FJ30">SUMPRODUCT(--($B30='[3]Alum Smtg'!$B$5:$B$139),'[3]Alum Smtg'!Y$5:Y$139)</f>
        <v>0</v>
      </c>
      <c r="FK30" s="7" cm="1">
        <f t="array" ref="FK30">SUMPRODUCT(--($B30='[3]Alum Smtg'!$B$5:$B$139),'[3]Alum Smtg'!Z$5:Z$139)</f>
        <v>0</v>
      </c>
      <c r="FL30" s="7" cm="1">
        <f t="array" ref="FL30">SUMPRODUCT(--($B30='[3]Alum Smtg'!$B$5:$B$139),'[3]Alum Smtg'!AA$5:AA$139)</f>
        <v>0</v>
      </c>
      <c r="FM30" s="7" cm="1">
        <f t="array" ref="FM30">SUMPRODUCT(--($B30='[3]Alum Smtg'!$B$5:$B$139),'[3]Alum Smtg'!AB$5:AB$139)</f>
        <v>0</v>
      </c>
      <c r="FN30" s="7" cm="1">
        <f t="array" ref="FN30">SUMPRODUCT(--($B30='[3]Alum Smtg'!$B$5:$B$139),'[3]Alum Smtg'!AC$5:AC$139)</f>
        <v>0</v>
      </c>
      <c r="FO30" s="7" cm="1">
        <f t="array" ref="FO30">SUMPRODUCT(--($B30='[3]Alum Smtg'!$B$5:$B$139),'[3]Alum Smtg'!AD$5:AD$139)</f>
        <v>0</v>
      </c>
      <c r="FP30" s="7" cm="1">
        <f t="array" ref="FP30">SUMPRODUCT(--($B30='[3]Alum Smtg'!$B$5:$B$139),'[3]Alum Smtg'!AE$5:AE$139)</f>
        <v>0</v>
      </c>
      <c r="FQ30" s="7" cm="1">
        <f t="array" ref="FQ30">SUMPRODUCT(--($B30='[3]Alum Smtg'!$B$5:$B$139),'[3]Alum Smtg'!AF$5:AF$139)</f>
        <v>0</v>
      </c>
      <c r="FU30" s="8">
        <f t="shared" si="9"/>
        <v>0</v>
      </c>
    </row>
    <row r="31" spans="1:177" x14ac:dyDescent="0.2">
      <c r="A31" s="6">
        <v>188</v>
      </c>
      <c r="B31" t="s">
        <v>34</v>
      </c>
      <c r="C31" s="1">
        <f>VLOOKUP($B31,'[4]IEA Reg #'!$B$2:$D$143,2,FALSE)</f>
        <v>10</v>
      </c>
      <c r="D31" s="1">
        <f>VLOOKUP($B31,'[4]IEA Reg #'!$B$2:$D$143,3,FALSE)</f>
        <v>24</v>
      </c>
      <c r="E31" s="7">
        <f t="shared" si="15"/>
        <v>0</v>
      </c>
      <c r="F31" s="7">
        <f t="shared" si="15"/>
        <v>0</v>
      </c>
      <c r="G31" s="7">
        <f t="shared" si="15"/>
        <v>0</v>
      </c>
      <c r="H31" s="7">
        <f t="shared" si="15"/>
        <v>0</v>
      </c>
      <c r="I31" s="7">
        <f t="shared" si="15"/>
        <v>0</v>
      </c>
      <c r="J31" s="7">
        <f t="shared" si="15"/>
        <v>0</v>
      </c>
      <c r="K31" s="7">
        <f t="shared" si="15"/>
        <v>0</v>
      </c>
      <c r="L31" s="7">
        <f t="shared" si="15"/>
        <v>0</v>
      </c>
      <c r="M31" s="7">
        <f t="shared" si="15"/>
        <v>0</v>
      </c>
      <c r="N31" s="7">
        <f t="shared" si="15"/>
        <v>0</v>
      </c>
      <c r="O31" s="7">
        <f t="shared" si="10"/>
        <v>0</v>
      </c>
      <c r="P31" s="7">
        <f t="shared" si="10"/>
        <v>0</v>
      </c>
      <c r="Q31" s="7">
        <f t="shared" si="10"/>
        <v>0</v>
      </c>
      <c r="R31" s="7">
        <f t="shared" si="10"/>
        <v>0</v>
      </c>
      <c r="S31" s="7">
        <f t="shared" si="10"/>
        <v>0</v>
      </c>
      <c r="T31" s="7">
        <f t="shared" si="10"/>
        <v>0</v>
      </c>
      <c r="U31" s="7">
        <f t="shared" si="10"/>
        <v>0</v>
      </c>
      <c r="V31" s="7">
        <f t="shared" si="10"/>
        <v>0</v>
      </c>
      <c r="W31" s="7">
        <f t="shared" si="10"/>
        <v>0</v>
      </c>
      <c r="X31" s="7">
        <f t="shared" si="10"/>
        <v>0</v>
      </c>
      <c r="Y31" s="7">
        <f t="shared" si="10"/>
        <v>0</v>
      </c>
      <c r="Z31" s="7">
        <f t="shared" si="10"/>
        <v>0</v>
      </c>
      <c r="AA31" s="7">
        <f t="shared" si="10"/>
        <v>0</v>
      </c>
      <c r="AB31" s="7">
        <f t="shared" si="10"/>
        <v>0</v>
      </c>
      <c r="AC31" s="7">
        <f t="shared" si="10"/>
        <v>0</v>
      </c>
      <c r="AD31" s="7">
        <f t="shared" si="10"/>
        <v>0</v>
      </c>
      <c r="AE31" s="7">
        <f t="shared" si="16"/>
        <v>0</v>
      </c>
      <c r="AF31" s="7">
        <f t="shared" si="16"/>
        <v>0</v>
      </c>
      <c r="AG31" s="7">
        <f t="shared" si="16"/>
        <v>0</v>
      </c>
      <c r="AH31" s="7">
        <f t="shared" si="16"/>
        <v>0</v>
      </c>
      <c r="AI31" s="7">
        <f t="shared" si="16"/>
        <v>0</v>
      </c>
      <c r="AJ31" s="7">
        <f t="shared" si="16"/>
        <v>0</v>
      </c>
      <c r="AK31" s="7">
        <f t="shared" si="16"/>
        <v>0</v>
      </c>
      <c r="AL31" s="7">
        <f t="shared" si="16"/>
        <v>0</v>
      </c>
      <c r="AM31" s="7">
        <f t="shared" si="16"/>
        <v>0</v>
      </c>
      <c r="AN31" s="7">
        <f t="shared" si="16"/>
        <v>0</v>
      </c>
      <c r="AO31" s="7">
        <f t="shared" si="16"/>
        <v>0</v>
      </c>
      <c r="AP31" s="7">
        <f t="shared" si="16"/>
        <v>0</v>
      </c>
      <c r="AQ31" s="7">
        <f t="shared" si="16"/>
        <v>0</v>
      </c>
      <c r="AR31" s="7">
        <f t="shared" si="16"/>
        <v>0</v>
      </c>
      <c r="AS31" s="7">
        <f t="shared" si="16"/>
        <v>0</v>
      </c>
      <c r="AT31" s="7">
        <f t="shared" si="16"/>
        <v>0</v>
      </c>
      <c r="AU31" s="7">
        <f t="shared" si="17"/>
        <v>0</v>
      </c>
      <c r="AV31" s="7">
        <f t="shared" si="17"/>
        <v>0</v>
      </c>
      <c r="AW31" s="7">
        <f t="shared" si="17"/>
        <v>0</v>
      </c>
      <c r="AX31" s="7">
        <f t="shared" si="17"/>
        <v>0</v>
      </c>
      <c r="AY31" s="7">
        <f t="shared" si="17"/>
        <v>0</v>
      </c>
      <c r="AZ31" s="7">
        <f t="shared" si="17"/>
        <v>0</v>
      </c>
      <c r="BA31" s="7">
        <f t="shared" si="17"/>
        <v>0</v>
      </c>
      <c r="BB31" s="7">
        <f t="shared" si="17"/>
        <v>0</v>
      </c>
      <c r="BC31" s="7">
        <f t="shared" si="17"/>
        <v>0</v>
      </c>
      <c r="BD31" s="7">
        <f t="shared" si="17"/>
        <v>0</v>
      </c>
      <c r="BE31" s="7">
        <f t="shared" si="17"/>
        <v>0</v>
      </c>
      <c r="BF31" s="7">
        <f t="shared" si="17"/>
        <v>0</v>
      </c>
      <c r="BG31" s="7">
        <f t="shared" si="17"/>
        <v>0</v>
      </c>
      <c r="BH31" s="7">
        <f t="shared" si="17"/>
        <v>0</v>
      </c>
      <c r="BI31" s="7">
        <f t="shared" si="17"/>
        <v>0</v>
      </c>
      <c r="BJ31" s="7">
        <f t="shared" si="17"/>
        <v>0</v>
      </c>
      <c r="BK31" s="7">
        <f t="shared" si="18"/>
        <v>0</v>
      </c>
      <c r="BL31" s="7">
        <f t="shared" si="18"/>
        <v>0</v>
      </c>
      <c r="BM31" s="7">
        <f t="shared" si="18"/>
        <v>0</v>
      </c>
      <c r="BN31" s="7">
        <f t="shared" si="18"/>
        <v>0</v>
      </c>
      <c r="BO31" s="7">
        <f t="shared" si="18"/>
        <v>0</v>
      </c>
      <c r="BP31" s="7">
        <f t="shared" si="18"/>
        <v>0</v>
      </c>
      <c r="BQ31" s="7">
        <f t="shared" si="18"/>
        <v>0</v>
      </c>
      <c r="BR31" s="7">
        <f t="shared" si="18"/>
        <v>0</v>
      </c>
      <c r="BS31" s="7">
        <f t="shared" si="18"/>
        <v>0</v>
      </c>
      <c r="BT31" s="7">
        <f t="shared" si="18"/>
        <v>0</v>
      </c>
      <c r="BU31" s="7">
        <f t="shared" si="18"/>
        <v>0</v>
      </c>
      <c r="BV31" s="7">
        <f t="shared" si="18"/>
        <v>0</v>
      </c>
      <c r="BW31" s="7">
        <f t="shared" si="18"/>
        <v>0</v>
      </c>
      <c r="BX31" s="7">
        <f t="shared" si="18"/>
        <v>0</v>
      </c>
      <c r="BY31" s="7">
        <f t="shared" si="18"/>
        <v>0</v>
      </c>
      <c r="BZ31" s="7">
        <f t="shared" si="18"/>
        <v>0</v>
      </c>
      <c r="CA31" s="7">
        <f t="shared" si="19"/>
        <v>0</v>
      </c>
      <c r="CB31" s="7">
        <f t="shared" si="19"/>
        <v>0</v>
      </c>
      <c r="CC31" s="7">
        <f t="shared" si="19"/>
        <v>0</v>
      </c>
      <c r="CD31" s="7">
        <f t="shared" si="19"/>
        <v>0</v>
      </c>
      <c r="CE31" s="7">
        <f t="shared" si="19"/>
        <v>0</v>
      </c>
      <c r="CF31" s="7">
        <f t="shared" si="19"/>
        <v>0</v>
      </c>
      <c r="CG31" s="7">
        <f t="shared" si="19"/>
        <v>0</v>
      </c>
      <c r="CH31" s="7">
        <f t="shared" si="19"/>
        <v>0</v>
      </c>
      <c r="CI31" s="7">
        <f t="shared" si="19"/>
        <v>0</v>
      </c>
      <c r="CJ31" s="7">
        <f t="shared" si="19"/>
        <v>0</v>
      </c>
      <c r="CK31" s="7">
        <f t="shared" si="19"/>
        <v>0</v>
      </c>
      <c r="CL31" s="7">
        <f t="shared" si="19"/>
        <v>0</v>
      </c>
      <c r="CM31" s="7">
        <f t="shared" si="19"/>
        <v>0</v>
      </c>
      <c r="CN31" s="7">
        <f t="shared" si="19"/>
        <v>0</v>
      </c>
      <c r="CO31" s="7">
        <f t="shared" si="19"/>
        <v>0</v>
      </c>
      <c r="CP31" s="7">
        <f t="shared" si="19"/>
        <v>0</v>
      </c>
      <c r="CQ31" s="7">
        <f t="shared" si="13"/>
        <v>0</v>
      </c>
      <c r="CR31" s="7">
        <f t="shared" si="13"/>
        <v>0</v>
      </c>
      <c r="CS31" s="7">
        <f t="shared" si="13"/>
        <v>0</v>
      </c>
      <c r="CT31" s="7">
        <f t="shared" si="13"/>
        <v>0</v>
      </c>
      <c r="CU31" s="7">
        <f t="shared" si="13"/>
        <v>0</v>
      </c>
      <c r="CV31" s="7">
        <f t="shared" si="13"/>
        <v>0</v>
      </c>
      <c r="CW31" s="7">
        <f t="shared" si="13"/>
        <v>0</v>
      </c>
      <c r="CX31" s="7">
        <f t="shared" si="13"/>
        <v>0</v>
      </c>
      <c r="CY31" s="7">
        <f t="shared" si="13"/>
        <v>0</v>
      </c>
      <c r="CZ31" s="7">
        <f t="shared" si="13"/>
        <v>0</v>
      </c>
      <c r="DA31" s="7">
        <f t="shared" si="13"/>
        <v>0</v>
      </c>
      <c r="DB31" s="7">
        <f t="shared" si="13"/>
        <v>0</v>
      </c>
      <c r="DC31" s="7">
        <f t="shared" si="13"/>
        <v>0</v>
      </c>
      <c r="DD31" s="7">
        <f t="shared" si="13"/>
        <v>0</v>
      </c>
      <c r="DE31" s="7">
        <f t="shared" si="13"/>
        <v>0</v>
      </c>
      <c r="DF31" s="7">
        <f t="shared" si="13"/>
        <v>0</v>
      </c>
      <c r="DG31" s="7">
        <f t="shared" si="20"/>
        <v>0</v>
      </c>
      <c r="DH31" s="7">
        <f t="shared" si="20"/>
        <v>0</v>
      </c>
      <c r="DI31" s="7">
        <f t="shared" si="20"/>
        <v>0</v>
      </c>
      <c r="DJ31" s="7">
        <f t="shared" si="20"/>
        <v>0</v>
      </c>
      <c r="DK31" s="7">
        <f t="shared" si="20"/>
        <v>0</v>
      </c>
      <c r="DL31" s="7">
        <f t="shared" si="20"/>
        <v>0</v>
      </c>
      <c r="DM31" s="7">
        <f t="shared" si="20"/>
        <v>0</v>
      </c>
      <c r="DN31" s="7">
        <f t="shared" si="20"/>
        <v>0</v>
      </c>
      <c r="DO31" s="7">
        <f t="shared" si="20"/>
        <v>0</v>
      </c>
      <c r="DP31" s="7">
        <f t="shared" si="20"/>
        <v>0</v>
      </c>
      <c r="DQ31" s="7">
        <f t="shared" si="20"/>
        <v>0</v>
      </c>
      <c r="DR31" s="7">
        <f t="shared" si="20"/>
        <v>0</v>
      </c>
      <c r="DS31" s="7">
        <f t="shared" si="20"/>
        <v>0</v>
      </c>
      <c r="DT31" s="7">
        <f t="shared" si="20"/>
        <v>0</v>
      </c>
      <c r="DU31" s="7">
        <f t="shared" si="20"/>
        <v>0</v>
      </c>
      <c r="DV31" s="7">
        <f t="shared" si="20"/>
        <v>0</v>
      </c>
      <c r="DW31" s="7">
        <f t="shared" si="21"/>
        <v>0</v>
      </c>
      <c r="DX31" s="7">
        <f t="shared" si="21"/>
        <v>0</v>
      </c>
      <c r="DY31" s="7">
        <f t="shared" si="21"/>
        <v>0</v>
      </c>
      <c r="DZ31" s="7">
        <f t="shared" si="21"/>
        <v>0</v>
      </c>
      <c r="EA31" s="7">
        <f t="shared" si="21"/>
        <v>0</v>
      </c>
      <c r="EB31" s="7">
        <f t="shared" si="21"/>
        <v>0</v>
      </c>
      <c r="EC31" s="7">
        <f t="shared" si="21"/>
        <v>0</v>
      </c>
      <c r="ED31" s="7">
        <f t="shared" si="21"/>
        <v>0</v>
      </c>
      <c r="EE31" s="7">
        <f t="shared" si="21"/>
        <v>0</v>
      </c>
      <c r="EF31" s="7">
        <f t="shared" si="21"/>
        <v>0</v>
      </c>
      <c r="EG31" s="7">
        <f t="shared" si="21"/>
        <v>0</v>
      </c>
      <c r="EH31" s="7">
        <f t="shared" si="21"/>
        <v>0</v>
      </c>
      <c r="EI31" s="7">
        <f t="shared" si="21"/>
        <v>0</v>
      </c>
      <c r="EJ31" s="7">
        <f t="shared" si="21"/>
        <v>0</v>
      </c>
      <c r="EK31" s="7">
        <f t="shared" si="21"/>
        <v>0</v>
      </c>
      <c r="EL31" s="7">
        <f t="shared" si="21"/>
        <v>0</v>
      </c>
      <c r="EM31" s="7">
        <f t="shared" si="22"/>
        <v>0</v>
      </c>
      <c r="EN31" s="7">
        <f t="shared" si="22"/>
        <v>0</v>
      </c>
      <c r="EO31" s="7" cm="1">
        <f t="array" ref="EO31">SUMPRODUCT(--($B31='[3]Alum Smtg'!$B$5:$B$139),'[3]Alum Smtg'!D$5:D$139)</f>
        <v>0</v>
      </c>
      <c r="EP31" s="7" cm="1">
        <f t="array" ref="EP31">SUMPRODUCT(--($B31='[3]Alum Smtg'!$B$5:$B$139),'[3]Alum Smtg'!E$5:E$139)</f>
        <v>0</v>
      </c>
      <c r="EQ31" s="7" cm="1">
        <f t="array" ref="EQ31">SUMPRODUCT(--($B31='[3]Alum Smtg'!$B$5:$B$139),'[3]Alum Smtg'!F$5:F$139)</f>
        <v>0</v>
      </c>
      <c r="ER31" s="7" cm="1">
        <f t="array" ref="ER31">SUMPRODUCT(--($B31='[3]Alum Smtg'!$B$5:$B$139),'[3]Alum Smtg'!G$5:G$139)</f>
        <v>0</v>
      </c>
      <c r="ES31" s="7" cm="1">
        <f t="array" ref="ES31">SUMPRODUCT(--($B31='[3]Alum Smtg'!$B$5:$B$139),'[3]Alum Smtg'!H$5:H$139)</f>
        <v>0</v>
      </c>
      <c r="ET31" s="7" cm="1">
        <f t="array" ref="ET31">SUMPRODUCT(--($B31='[3]Alum Smtg'!$B$5:$B$139),'[3]Alum Smtg'!I$5:I$139)</f>
        <v>0</v>
      </c>
      <c r="EU31" s="7" cm="1">
        <f t="array" ref="EU31">SUMPRODUCT(--($B31='[3]Alum Smtg'!$B$5:$B$139),'[3]Alum Smtg'!J$5:J$139)</f>
        <v>0</v>
      </c>
      <c r="EV31" s="7" cm="1">
        <f t="array" ref="EV31">SUMPRODUCT(--($B31='[3]Alum Smtg'!$B$5:$B$139),'[3]Alum Smtg'!K$5:K$139)</f>
        <v>0</v>
      </c>
      <c r="EW31" s="7" cm="1">
        <f t="array" ref="EW31">SUMPRODUCT(--($B31='[3]Alum Smtg'!$B$5:$B$139),'[3]Alum Smtg'!L$5:L$139)</f>
        <v>0</v>
      </c>
      <c r="EX31" s="7" cm="1">
        <f t="array" ref="EX31">SUMPRODUCT(--($B31='[3]Alum Smtg'!$B$5:$B$139),'[3]Alum Smtg'!M$5:M$139)</f>
        <v>0</v>
      </c>
      <c r="EY31" s="7" cm="1">
        <f t="array" ref="EY31">SUMPRODUCT(--($B31='[3]Alum Smtg'!$B$5:$B$139),'[3]Alum Smtg'!N$5:N$139)</f>
        <v>0</v>
      </c>
      <c r="EZ31" s="7" cm="1">
        <f t="array" ref="EZ31">SUMPRODUCT(--($B31='[3]Alum Smtg'!$B$5:$B$139),'[3]Alum Smtg'!O$5:O$139)</f>
        <v>0</v>
      </c>
      <c r="FA31" s="7" cm="1">
        <f t="array" ref="FA31">SUMPRODUCT(--($B31='[3]Alum Smtg'!$B$5:$B$139),'[3]Alum Smtg'!P$5:P$139)</f>
        <v>0</v>
      </c>
      <c r="FB31" s="7" cm="1">
        <f t="array" ref="FB31">SUMPRODUCT(--($B31='[3]Alum Smtg'!$B$5:$B$139),'[3]Alum Smtg'!Q$5:Q$139)</f>
        <v>0</v>
      </c>
      <c r="FC31" s="7" cm="1">
        <f t="array" ref="FC31">SUMPRODUCT(--($B31='[3]Alum Smtg'!$B$5:$B$139),'[3]Alum Smtg'!R$5:R$139)</f>
        <v>0</v>
      </c>
      <c r="FD31" s="7" cm="1">
        <f t="array" ref="FD31">SUMPRODUCT(--($B31='[3]Alum Smtg'!$B$5:$B$139),'[3]Alum Smtg'!S$5:S$139)</f>
        <v>0</v>
      </c>
      <c r="FE31" s="7" cm="1">
        <f t="array" ref="FE31">SUMPRODUCT(--($B31='[3]Alum Smtg'!$B$5:$B$139),'[3]Alum Smtg'!T$5:T$139)</f>
        <v>0</v>
      </c>
      <c r="FF31" s="7" cm="1">
        <f t="array" ref="FF31">SUMPRODUCT(--($B31='[3]Alum Smtg'!$B$5:$B$139),'[3]Alum Smtg'!U$5:U$139)</f>
        <v>0</v>
      </c>
      <c r="FG31" s="7" cm="1">
        <f t="array" ref="FG31">SUMPRODUCT(--($B31='[3]Alum Smtg'!$B$5:$B$139),'[3]Alum Smtg'!V$5:V$139)</f>
        <v>0</v>
      </c>
      <c r="FH31" s="7" cm="1">
        <f t="array" ref="FH31">SUMPRODUCT(--($B31='[3]Alum Smtg'!$B$5:$B$139),'[3]Alum Smtg'!W$5:W$139)</f>
        <v>0</v>
      </c>
      <c r="FI31" s="7" cm="1">
        <f t="array" ref="FI31">SUMPRODUCT(--($B31='[3]Alum Smtg'!$B$5:$B$139),'[3]Alum Smtg'!X$5:X$139)</f>
        <v>0</v>
      </c>
      <c r="FJ31" s="7" cm="1">
        <f t="array" ref="FJ31">SUMPRODUCT(--($B31='[3]Alum Smtg'!$B$5:$B$139),'[3]Alum Smtg'!Y$5:Y$139)</f>
        <v>0</v>
      </c>
      <c r="FK31" s="7" cm="1">
        <f t="array" ref="FK31">SUMPRODUCT(--($B31='[3]Alum Smtg'!$B$5:$B$139),'[3]Alum Smtg'!Z$5:Z$139)</f>
        <v>0</v>
      </c>
      <c r="FL31" s="7" cm="1">
        <f t="array" ref="FL31">SUMPRODUCT(--($B31='[3]Alum Smtg'!$B$5:$B$139),'[3]Alum Smtg'!AA$5:AA$139)</f>
        <v>0</v>
      </c>
      <c r="FM31" s="7" cm="1">
        <f t="array" ref="FM31">SUMPRODUCT(--($B31='[3]Alum Smtg'!$B$5:$B$139),'[3]Alum Smtg'!AB$5:AB$139)</f>
        <v>0</v>
      </c>
      <c r="FN31" s="7" cm="1">
        <f t="array" ref="FN31">SUMPRODUCT(--($B31='[3]Alum Smtg'!$B$5:$B$139),'[3]Alum Smtg'!AC$5:AC$139)</f>
        <v>0</v>
      </c>
      <c r="FO31" s="7" cm="1">
        <f t="array" ref="FO31">SUMPRODUCT(--($B31='[3]Alum Smtg'!$B$5:$B$139),'[3]Alum Smtg'!AD$5:AD$139)</f>
        <v>0</v>
      </c>
      <c r="FP31" s="7" cm="1">
        <f t="array" ref="FP31">SUMPRODUCT(--($B31='[3]Alum Smtg'!$B$5:$B$139),'[3]Alum Smtg'!AE$5:AE$139)</f>
        <v>0</v>
      </c>
      <c r="FQ31" s="7" cm="1">
        <f t="array" ref="FQ31">SUMPRODUCT(--($B31='[3]Alum Smtg'!$B$5:$B$139),'[3]Alum Smtg'!AF$5:AF$139)</f>
        <v>0</v>
      </c>
      <c r="FU31" s="8">
        <f t="shared" si="9"/>
        <v>0</v>
      </c>
    </row>
    <row r="32" spans="1:177" x14ac:dyDescent="0.2">
      <c r="A32" s="6">
        <v>384</v>
      </c>
      <c r="B32" t="s">
        <v>35</v>
      </c>
      <c r="C32" s="1">
        <f>VLOOKUP($B32,'[4]IEA Reg #'!$B$2:$D$143,2,FALSE)</f>
        <v>9</v>
      </c>
      <c r="D32" s="1">
        <f>VLOOKUP($B32,'[4]IEA Reg #'!$B$2:$D$143,3,FALSE)</f>
        <v>20</v>
      </c>
      <c r="E32" s="7">
        <f t="shared" si="15"/>
        <v>0</v>
      </c>
      <c r="F32" s="7">
        <f t="shared" si="15"/>
        <v>0</v>
      </c>
      <c r="G32" s="7">
        <f t="shared" si="15"/>
        <v>0</v>
      </c>
      <c r="H32" s="7">
        <f t="shared" si="15"/>
        <v>0</v>
      </c>
      <c r="I32" s="7">
        <f t="shared" si="15"/>
        <v>0</v>
      </c>
      <c r="J32" s="7">
        <f t="shared" si="15"/>
        <v>0</v>
      </c>
      <c r="K32" s="7">
        <f t="shared" si="15"/>
        <v>0</v>
      </c>
      <c r="L32" s="7">
        <f t="shared" si="15"/>
        <v>0</v>
      </c>
      <c r="M32" s="7">
        <f t="shared" si="15"/>
        <v>0</v>
      </c>
      <c r="N32" s="7">
        <f t="shared" si="15"/>
        <v>0</v>
      </c>
      <c r="O32" s="7">
        <f t="shared" si="10"/>
        <v>0</v>
      </c>
      <c r="P32" s="7">
        <f t="shared" si="10"/>
        <v>0</v>
      </c>
      <c r="Q32" s="7">
        <f t="shared" si="10"/>
        <v>0</v>
      </c>
      <c r="R32" s="7">
        <f t="shared" si="10"/>
        <v>0</v>
      </c>
      <c r="S32" s="7">
        <f t="shared" si="10"/>
        <v>0</v>
      </c>
      <c r="T32" s="7">
        <f t="shared" si="10"/>
        <v>0</v>
      </c>
      <c r="U32" s="7">
        <f t="shared" si="10"/>
        <v>0</v>
      </c>
      <c r="V32" s="7">
        <f t="shared" si="10"/>
        <v>0</v>
      </c>
      <c r="W32" s="7">
        <f t="shared" si="10"/>
        <v>0</v>
      </c>
      <c r="X32" s="7">
        <f t="shared" si="10"/>
        <v>0</v>
      </c>
      <c r="Y32" s="7">
        <f t="shared" si="10"/>
        <v>0</v>
      </c>
      <c r="Z32" s="7">
        <f t="shared" si="10"/>
        <v>0</v>
      </c>
      <c r="AA32" s="7">
        <f t="shared" si="10"/>
        <v>0</v>
      </c>
      <c r="AB32" s="7">
        <f t="shared" si="10"/>
        <v>0</v>
      </c>
      <c r="AC32" s="7">
        <f t="shared" si="10"/>
        <v>0</v>
      </c>
      <c r="AD32" s="7">
        <f t="shared" si="10"/>
        <v>0</v>
      </c>
      <c r="AE32" s="7">
        <f t="shared" si="16"/>
        <v>0</v>
      </c>
      <c r="AF32" s="7">
        <f t="shared" si="16"/>
        <v>0</v>
      </c>
      <c r="AG32" s="7">
        <f t="shared" si="16"/>
        <v>0</v>
      </c>
      <c r="AH32" s="7">
        <f t="shared" si="16"/>
        <v>0</v>
      </c>
      <c r="AI32" s="7">
        <f t="shared" si="16"/>
        <v>0</v>
      </c>
      <c r="AJ32" s="7">
        <f t="shared" si="16"/>
        <v>0</v>
      </c>
      <c r="AK32" s="7">
        <f t="shared" si="16"/>
        <v>0</v>
      </c>
      <c r="AL32" s="7">
        <f t="shared" si="16"/>
        <v>0</v>
      </c>
      <c r="AM32" s="7">
        <f t="shared" si="16"/>
        <v>0</v>
      </c>
      <c r="AN32" s="7">
        <f t="shared" si="16"/>
        <v>0</v>
      </c>
      <c r="AO32" s="7">
        <f t="shared" si="16"/>
        <v>0</v>
      </c>
      <c r="AP32" s="7">
        <f t="shared" si="16"/>
        <v>0</v>
      </c>
      <c r="AQ32" s="7">
        <f t="shared" si="16"/>
        <v>0</v>
      </c>
      <c r="AR32" s="7">
        <f t="shared" si="16"/>
        <v>0</v>
      </c>
      <c r="AS32" s="7">
        <f t="shared" si="16"/>
        <v>0</v>
      </c>
      <c r="AT32" s="7">
        <f t="shared" si="16"/>
        <v>0</v>
      </c>
      <c r="AU32" s="7">
        <f t="shared" si="17"/>
        <v>0</v>
      </c>
      <c r="AV32" s="7">
        <f t="shared" si="17"/>
        <v>0</v>
      </c>
      <c r="AW32" s="7">
        <f t="shared" si="17"/>
        <v>0</v>
      </c>
      <c r="AX32" s="7">
        <f t="shared" si="17"/>
        <v>0</v>
      </c>
      <c r="AY32" s="7">
        <f t="shared" si="17"/>
        <v>0</v>
      </c>
      <c r="AZ32" s="7">
        <f t="shared" si="17"/>
        <v>0</v>
      </c>
      <c r="BA32" s="7">
        <f t="shared" si="17"/>
        <v>0</v>
      </c>
      <c r="BB32" s="7">
        <f t="shared" si="17"/>
        <v>0</v>
      </c>
      <c r="BC32" s="7">
        <f t="shared" si="17"/>
        <v>0</v>
      </c>
      <c r="BD32" s="7">
        <f t="shared" si="17"/>
        <v>0</v>
      </c>
      <c r="BE32" s="7">
        <f t="shared" si="17"/>
        <v>0</v>
      </c>
      <c r="BF32" s="7">
        <f t="shared" si="17"/>
        <v>0</v>
      </c>
      <c r="BG32" s="7">
        <f t="shared" si="17"/>
        <v>0</v>
      </c>
      <c r="BH32" s="7">
        <f t="shared" si="17"/>
        <v>0</v>
      </c>
      <c r="BI32" s="7">
        <f t="shared" si="17"/>
        <v>0</v>
      </c>
      <c r="BJ32" s="7">
        <f t="shared" si="17"/>
        <v>0</v>
      </c>
      <c r="BK32" s="7">
        <f t="shared" si="18"/>
        <v>0</v>
      </c>
      <c r="BL32" s="7">
        <f t="shared" si="18"/>
        <v>0</v>
      </c>
      <c r="BM32" s="7">
        <f t="shared" si="18"/>
        <v>0</v>
      </c>
      <c r="BN32" s="7">
        <f t="shared" si="18"/>
        <v>0</v>
      </c>
      <c r="BO32" s="7">
        <f t="shared" si="18"/>
        <v>0</v>
      </c>
      <c r="BP32" s="7">
        <f t="shared" si="18"/>
        <v>0</v>
      </c>
      <c r="BQ32" s="7">
        <f t="shared" si="18"/>
        <v>0</v>
      </c>
      <c r="BR32" s="7">
        <f t="shared" si="18"/>
        <v>0</v>
      </c>
      <c r="BS32" s="7">
        <f t="shared" si="18"/>
        <v>0</v>
      </c>
      <c r="BT32" s="7">
        <f t="shared" si="18"/>
        <v>0</v>
      </c>
      <c r="BU32" s="7">
        <f t="shared" si="18"/>
        <v>0</v>
      </c>
      <c r="BV32" s="7">
        <f t="shared" si="18"/>
        <v>0</v>
      </c>
      <c r="BW32" s="7">
        <f t="shared" si="18"/>
        <v>0</v>
      </c>
      <c r="BX32" s="7">
        <f t="shared" si="18"/>
        <v>0</v>
      </c>
      <c r="BY32" s="7">
        <f t="shared" si="18"/>
        <v>0</v>
      </c>
      <c r="BZ32" s="7">
        <f t="shared" si="18"/>
        <v>0</v>
      </c>
      <c r="CA32" s="7">
        <f t="shared" si="19"/>
        <v>0</v>
      </c>
      <c r="CB32" s="7">
        <f t="shared" si="19"/>
        <v>0</v>
      </c>
      <c r="CC32" s="7">
        <f t="shared" si="19"/>
        <v>0</v>
      </c>
      <c r="CD32" s="7">
        <f t="shared" si="19"/>
        <v>0</v>
      </c>
      <c r="CE32" s="7">
        <f t="shared" si="19"/>
        <v>0</v>
      </c>
      <c r="CF32" s="7">
        <f t="shared" si="19"/>
        <v>0</v>
      </c>
      <c r="CG32" s="7">
        <f t="shared" si="19"/>
        <v>0</v>
      </c>
      <c r="CH32" s="7">
        <f t="shared" si="19"/>
        <v>0</v>
      </c>
      <c r="CI32" s="7">
        <f t="shared" si="19"/>
        <v>0</v>
      </c>
      <c r="CJ32" s="7">
        <f t="shared" si="19"/>
        <v>0</v>
      </c>
      <c r="CK32" s="7">
        <f t="shared" si="19"/>
        <v>0</v>
      </c>
      <c r="CL32" s="7">
        <f t="shared" si="19"/>
        <v>0</v>
      </c>
      <c r="CM32" s="7">
        <f t="shared" si="19"/>
        <v>0</v>
      </c>
      <c r="CN32" s="7">
        <f t="shared" si="19"/>
        <v>0</v>
      </c>
      <c r="CO32" s="7">
        <f t="shared" si="19"/>
        <v>0</v>
      </c>
      <c r="CP32" s="7">
        <f t="shared" si="19"/>
        <v>0</v>
      </c>
      <c r="CQ32" s="7">
        <f t="shared" si="13"/>
        <v>0</v>
      </c>
      <c r="CR32" s="7">
        <f t="shared" si="13"/>
        <v>0</v>
      </c>
      <c r="CS32" s="7">
        <f t="shared" si="13"/>
        <v>0</v>
      </c>
      <c r="CT32" s="7">
        <f t="shared" si="13"/>
        <v>0</v>
      </c>
      <c r="CU32" s="7">
        <f t="shared" si="13"/>
        <v>0</v>
      </c>
      <c r="CV32" s="7">
        <f t="shared" si="13"/>
        <v>0</v>
      </c>
      <c r="CW32" s="7">
        <f t="shared" si="13"/>
        <v>0</v>
      </c>
      <c r="CX32" s="7">
        <f t="shared" si="13"/>
        <v>0</v>
      </c>
      <c r="CY32" s="7">
        <f t="shared" si="13"/>
        <v>0</v>
      </c>
      <c r="CZ32" s="7">
        <f t="shared" si="13"/>
        <v>0</v>
      </c>
      <c r="DA32" s="7">
        <f t="shared" si="13"/>
        <v>0</v>
      </c>
      <c r="DB32" s="7">
        <f t="shared" si="13"/>
        <v>0</v>
      </c>
      <c r="DC32" s="7">
        <f t="shared" si="13"/>
        <v>0</v>
      </c>
      <c r="DD32" s="7">
        <f t="shared" si="13"/>
        <v>0</v>
      </c>
      <c r="DE32" s="7">
        <f t="shared" si="13"/>
        <v>0</v>
      </c>
      <c r="DF32" s="7">
        <f t="shared" si="13"/>
        <v>0</v>
      </c>
      <c r="DG32" s="7">
        <f t="shared" si="20"/>
        <v>0</v>
      </c>
      <c r="DH32" s="7">
        <f t="shared" si="20"/>
        <v>0</v>
      </c>
      <c r="DI32" s="7">
        <f t="shared" si="20"/>
        <v>0</v>
      </c>
      <c r="DJ32" s="7">
        <f t="shared" si="20"/>
        <v>0</v>
      </c>
      <c r="DK32" s="7">
        <f t="shared" si="20"/>
        <v>0</v>
      </c>
      <c r="DL32" s="7">
        <f t="shared" si="20"/>
        <v>0</v>
      </c>
      <c r="DM32" s="7">
        <f t="shared" si="20"/>
        <v>0</v>
      </c>
      <c r="DN32" s="7">
        <f t="shared" si="20"/>
        <v>0</v>
      </c>
      <c r="DO32" s="7">
        <f t="shared" si="20"/>
        <v>0</v>
      </c>
      <c r="DP32" s="7">
        <f t="shared" si="20"/>
        <v>0</v>
      </c>
      <c r="DQ32" s="7">
        <f t="shared" si="20"/>
        <v>0</v>
      </c>
      <c r="DR32" s="7">
        <f t="shared" si="20"/>
        <v>0</v>
      </c>
      <c r="DS32" s="7">
        <f t="shared" si="20"/>
        <v>0</v>
      </c>
      <c r="DT32" s="7">
        <f t="shared" si="20"/>
        <v>0</v>
      </c>
      <c r="DU32" s="7">
        <f t="shared" si="20"/>
        <v>0</v>
      </c>
      <c r="DV32" s="7">
        <f t="shared" si="20"/>
        <v>0</v>
      </c>
      <c r="DW32" s="7">
        <f t="shared" si="21"/>
        <v>0</v>
      </c>
      <c r="DX32" s="7">
        <f t="shared" si="21"/>
        <v>0</v>
      </c>
      <c r="DY32" s="7">
        <f t="shared" si="21"/>
        <v>0</v>
      </c>
      <c r="DZ32" s="7">
        <f t="shared" si="21"/>
        <v>0</v>
      </c>
      <c r="EA32" s="7">
        <f t="shared" si="21"/>
        <v>0</v>
      </c>
      <c r="EB32" s="7">
        <f t="shared" si="21"/>
        <v>0</v>
      </c>
      <c r="EC32" s="7">
        <f t="shared" si="21"/>
        <v>0</v>
      </c>
      <c r="ED32" s="7">
        <f t="shared" si="21"/>
        <v>0</v>
      </c>
      <c r="EE32" s="7">
        <f t="shared" si="21"/>
        <v>0</v>
      </c>
      <c r="EF32" s="7">
        <f t="shared" si="21"/>
        <v>0</v>
      </c>
      <c r="EG32" s="7">
        <f t="shared" si="21"/>
        <v>0</v>
      </c>
      <c r="EH32" s="7">
        <f t="shared" si="21"/>
        <v>0</v>
      </c>
      <c r="EI32" s="7">
        <f t="shared" si="21"/>
        <v>0</v>
      </c>
      <c r="EJ32" s="7">
        <f t="shared" si="21"/>
        <v>0</v>
      </c>
      <c r="EK32" s="7">
        <f t="shared" si="21"/>
        <v>0</v>
      </c>
      <c r="EL32" s="7">
        <f t="shared" si="21"/>
        <v>0</v>
      </c>
      <c r="EM32" s="7">
        <f t="shared" si="22"/>
        <v>0</v>
      </c>
      <c r="EN32" s="7">
        <f t="shared" si="22"/>
        <v>0</v>
      </c>
      <c r="EO32" s="7" cm="1">
        <f t="array" ref="EO32">SUMPRODUCT(--($B32='[3]Alum Smtg'!$B$5:$B$139),'[3]Alum Smtg'!D$5:D$139)</f>
        <v>0</v>
      </c>
      <c r="EP32" s="7" cm="1">
        <f t="array" ref="EP32">SUMPRODUCT(--($B32='[3]Alum Smtg'!$B$5:$B$139),'[3]Alum Smtg'!E$5:E$139)</f>
        <v>0</v>
      </c>
      <c r="EQ32" s="7" cm="1">
        <f t="array" ref="EQ32">SUMPRODUCT(--($B32='[3]Alum Smtg'!$B$5:$B$139),'[3]Alum Smtg'!F$5:F$139)</f>
        <v>0</v>
      </c>
      <c r="ER32" s="7" cm="1">
        <f t="array" ref="ER32">SUMPRODUCT(--($B32='[3]Alum Smtg'!$B$5:$B$139),'[3]Alum Smtg'!G$5:G$139)</f>
        <v>0</v>
      </c>
      <c r="ES32" s="7" cm="1">
        <f t="array" ref="ES32">SUMPRODUCT(--($B32='[3]Alum Smtg'!$B$5:$B$139),'[3]Alum Smtg'!H$5:H$139)</f>
        <v>0</v>
      </c>
      <c r="ET32" s="7" cm="1">
        <f t="array" ref="ET32">SUMPRODUCT(--($B32='[3]Alum Smtg'!$B$5:$B$139),'[3]Alum Smtg'!I$5:I$139)</f>
        <v>0</v>
      </c>
      <c r="EU32" s="7" cm="1">
        <f t="array" ref="EU32">SUMPRODUCT(--($B32='[3]Alum Smtg'!$B$5:$B$139),'[3]Alum Smtg'!J$5:J$139)</f>
        <v>0</v>
      </c>
      <c r="EV32" s="7" cm="1">
        <f t="array" ref="EV32">SUMPRODUCT(--($B32='[3]Alum Smtg'!$B$5:$B$139),'[3]Alum Smtg'!K$5:K$139)</f>
        <v>0</v>
      </c>
      <c r="EW32" s="7" cm="1">
        <f t="array" ref="EW32">SUMPRODUCT(--($B32='[3]Alum Smtg'!$B$5:$B$139),'[3]Alum Smtg'!L$5:L$139)</f>
        <v>0</v>
      </c>
      <c r="EX32" s="7" cm="1">
        <f t="array" ref="EX32">SUMPRODUCT(--($B32='[3]Alum Smtg'!$B$5:$B$139),'[3]Alum Smtg'!M$5:M$139)</f>
        <v>0</v>
      </c>
      <c r="EY32" s="7" cm="1">
        <f t="array" ref="EY32">SUMPRODUCT(--($B32='[3]Alum Smtg'!$B$5:$B$139),'[3]Alum Smtg'!N$5:N$139)</f>
        <v>0</v>
      </c>
      <c r="EZ32" s="7" cm="1">
        <f t="array" ref="EZ32">SUMPRODUCT(--($B32='[3]Alum Smtg'!$B$5:$B$139),'[3]Alum Smtg'!O$5:O$139)</f>
        <v>0</v>
      </c>
      <c r="FA32" s="7" cm="1">
        <f t="array" ref="FA32">SUMPRODUCT(--($B32='[3]Alum Smtg'!$B$5:$B$139),'[3]Alum Smtg'!P$5:P$139)</f>
        <v>0</v>
      </c>
      <c r="FB32" s="7" cm="1">
        <f t="array" ref="FB32">SUMPRODUCT(--($B32='[3]Alum Smtg'!$B$5:$B$139),'[3]Alum Smtg'!Q$5:Q$139)</f>
        <v>0</v>
      </c>
      <c r="FC32" s="7" cm="1">
        <f t="array" ref="FC32">SUMPRODUCT(--($B32='[3]Alum Smtg'!$B$5:$B$139),'[3]Alum Smtg'!R$5:R$139)</f>
        <v>0</v>
      </c>
      <c r="FD32" s="7" cm="1">
        <f t="array" ref="FD32">SUMPRODUCT(--($B32='[3]Alum Smtg'!$B$5:$B$139),'[3]Alum Smtg'!S$5:S$139)</f>
        <v>0</v>
      </c>
      <c r="FE32" s="7" cm="1">
        <f t="array" ref="FE32">SUMPRODUCT(--($B32='[3]Alum Smtg'!$B$5:$B$139),'[3]Alum Smtg'!T$5:T$139)</f>
        <v>0</v>
      </c>
      <c r="FF32" s="7" cm="1">
        <f t="array" ref="FF32">SUMPRODUCT(--($B32='[3]Alum Smtg'!$B$5:$B$139),'[3]Alum Smtg'!U$5:U$139)</f>
        <v>0</v>
      </c>
      <c r="FG32" s="7" cm="1">
        <f t="array" ref="FG32">SUMPRODUCT(--($B32='[3]Alum Smtg'!$B$5:$B$139),'[3]Alum Smtg'!V$5:V$139)</f>
        <v>0</v>
      </c>
      <c r="FH32" s="7" cm="1">
        <f t="array" ref="FH32">SUMPRODUCT(--($B32='[3]Alum Smtg'!$B$5:$B$139),'[3]Alum Smtg'!W$5:W$139)</f>
        <v>0</v>
      </c>
      <c r="FI32" s="7" cm="1">
        <f t="array" ref="FI32">SUMPRODUCT(--($B32='[3]Alum Smtg'!$B$5:$B$139),'[3]Alum Smtg'!X$5:X$139)</f>
        <v>0</v>
      </c>
      <c r="FJ32" s="7" cm="1">
        <f t="array" ref="FJ32">SUMPRODUCT(--($B32='[3]Alum Smtg'!$B$5:$B$139),'[3]Alum Smtg'!Y$5:Y$139)</f>
        <v>0</v>
      </c>
      <c r="FK32" s="7" cm="1">
        <f t="array" ref="FK32">SUMPRODUCT(--($B32='[3]Alum Smtg'!$B$5:$B$139),'[3]Alum Smtg'!Z$5:Z$139)</f>
        <v>0</v>
      </c>
      <c r="FL32" s="7" cm="1">
        <f t="array" ref="FL32">SUMPRODUCT(--($B32='[3]Alum Smtg'!$B$5:$B$139),'[3]Alum Smtg'!AA$5:AA$139)</f>
        <v>0</v>
      </c>
      <c r="FM32" s="7" cm="1">
        <f t="array" ref="FM32">SUMPRODUCT(--($B32='[3]Alum Smtg'!$B$5:$B$139),'[3]Alum Smtg'!AB$5:AB$139)</f>
        <v>0</v>
      </c>
      <c r="FN32" s="7" cm="1">
        <f t="array" ref="FN32">SUMPRODUCT(--($B32='[3]Alum Smtg'!$B$5:$B$139),'[3]Alum Smtg'!AC$5:AC$139)</f>
        <v>0</v>
      </c>
      <c r="FO32" s="7" cm="1">
        <f t="array" ref="FO32">SUMPRODUCT(--($B32='[3]Alum Smtg'!$B$5:$B$139),'[3]Alum Smtg'!AD$5:AD$139)</f>
        <v>0</v>
      </c>
      <c r="FP32" s="7" cm="1">
        <f t="array" ref="FP32">SUMPRODUCT(--($B32='[3]Alum Smtg'!$B$5:$B$139),'[3]Alum Smtg'!AE$5:AE$139)</f>
        <v>0</v>
      </c>
      <c r="FQ32" s="7" cm="1">
        <f t="array" ref="FQ32">SUMPRODUCT(--($B32='[3]Alum Smtg'!$B$5:$B$139),'[3]Alum Smtg'!AF$5:AF$139)</f>
        <v>0</v>
      </c>
      <c r="FU32" s="8">
        <f t="shared" si="9"/>
        <v>0</v>
      </c>
    </row>
    <row r="33" spans="1:177" x14ac:dyDescent="0.2">
      <c r="A33" s="6">
        <v>191</v>
      </c>
      <c r="B33" t="s">
        <v>36</v>
      </c>
      <c r="C33" s="1">
        <f>VLOOKUP($B33,'[4]IEA Reg #'!$B$2:$D$143,2,FALSE)</f>
        <v>12</v>
      </c>
      <c r="D33" s="1">
        <f>VLOOKUP($B33,'[4]IEA Reg #'!$B$2:$D$143,3,FALSE)</f>
        <v>33</v>
      </c>
      <c r="E33" s="7">
        <f t="shared" si="15"/>
        <v>0</v>
      </c>
      <c r="F33" s="7">
        <f t="shared" si="15"/>
        <v>0</v>
      </c>
      <c r="G33" s="7">
        <f t="shared" si="15"/>
        <v>0</v>
      </c>
      <c r="H33" s="7">
        <f t="shared" si="15"/>
        <v>0</v>
      </c>
      <c r="I33" s="7">
        <f t="shared" si="15"/>
        <v>0</v>
      </c>
      <c r="J33" s="7">
        <f t="shared" si="15"/>
        <v>0</v>
      </c>
      <c r="K33" s="7">
        <f t="shared" si="15"/>
        <v>0</v>
      </c>
      <c r="L33" s="7">
        <f t="shared" si="15"/>
        <v>0</v>
      </c>
      <c r="M33" s="7">
        <f t="shared" si="15"/>
        <v>0</v>
      </c>
      <c r="N33" s="7">
        <f t="shared" si="15"/>
        <v>0</v>
      </c>
      <c r="O33" s="7">
        <f t="shared" si="10"/>
        <v>0</v>
      </c>
      <c r="P33" s="7">
        <f t="shared" si="10"/>
        <v>0</v>
      </c>
      <c r="Q33" s="7">
        <f t="shared" si="10"/>
        <v>0</v>
      </c>
      <c r="R33" s="7">
        <f t="shared" si="10"/>
        <v>0</v>
      </c>
      <c r="S33" s="7">
        <f t="shared" si="10"/>
        <v>0</v>
      </c>
      <c r="T33" s="7">
        <f t="shared" si="10"/>
        <v>0</v>
      </c>
      <c r="U33" s="7">
        <f t="shared" si="10"/>
        <v>0</v>
      </c>
      <c r="V33" s="7">
        <f t="shared" si="10"/>
        <v>0</v>
      </c>
      <c r="W33" s="7">
        <f t="shared" si="10"/>
        <v>0</v>
      </c>
      <c r="X33" s="7">
        <f t="shared" si="10"/>
        <v>0</v>
      </c>
      <c r="Y33" s="7">
        <f t="shared" si="10"/>
        <v>0</v>
      </c>
      <c r="Z33" s="7">
        <f t="shared" si="10"/>
        <v>0</v>
      </c>
      <c r="AA33" s="7">
        <f t="shared" si="10"/>
        <v>0</v>
      </c>
      <c r="AB33" s="7">
        <f t="shared" si="10"/>
        <v>0</v>
      </c>
      <c r="AC33" s="7">
        <f t="shared" si="10"/>
        <v>0</v>
      </c>
      <c r="AD33" s="7">
        <f t="shared" si="10"/>
        <v>0</v>
      </c>
      <c r="AE33" s="7">
        <f t="shared" si="16"/>
        <v>0</v>
      </c>
      <c r="AF33" s="7">
        <f t="shared" si="16"/>
        <v>0</v>
      </c>
      <c r="AG33" s="7">
        <f t="shared" si="16"/>
        <v>0</v>
      </c>
      <c r="AH33" s="7">
        <f t="shared" si="16"/>
        <v>0</v>
      </c>
      <c r="AI33" s="7">
        <f t="shared" si="16"/>
        <v>0</v>
      </c>
      <c r="AJ33" s="7">
        <f t="shared" si="16"/>
        <v>0</v>
      </c>
      <c r="AK33" s="7">
        <f t="shared" si="16"/>
        <v>0</v>
      </c>
      <c r="AL33" s="7">
        <f t="shared" si="16"/>
        <v>0</v>
      </c>
      <c r="AM33" s="7">
        <f t="shared" si="16"/>
        <v>0</v>
      </c>
      <c r="AN33" s="7">
        <f t="shared" si="16"/>
        <v>0</v>
      </c>
      <c r="AO33" s="7">
        <f t="shared" si="16"/>
        <v>0</v>
      </c>
      <c r="AP33" s="7">
        <f t="shared" si="16"/>
        <v>0</v>
      </c>
      <c r="AQ33" s="7">
        <f t="shared" si="16"/>
        <v>0</v>
      </c>
      <c r="AR33" s="7">
        <f t="shared" si="16"/>
        <v>0</v>
      </c>
      <c r="AS33" s="7">
        <f t="shared" si="16"/>
        <v>0</v>
      </c>
      <c r="AT33" s="7">
        <f t="shared" si="16"/>
        <v>0</v>
      </c>
      <c r="AU33" s="7">
        <f t="shared" si="17"/>
        <v>0</v>
      </c>
      <c r="AV33" s="7">
        <f t="shared" si="17"/>
        <v>0</v>
      </c>
      <c r="AW33" s="7">
        <f t="shared" si="17"/>
        <v>0</v>
      </c>
      <c r="AX33" s="7">
        <f t="shared" si="17"/>
        <v>0</v>
      </c>
      <c r="AY33" s="7">
        <f t="shared" si="17"/>
        <v>0</v>
      </c>
      <c r="AZ33" s="7">
        <f t="shared" si="17"/>
        <v>0</v>
      </c>
      <c r="BA33" s="7">
        <f t="shared" si="17"/>
        <v>0</v>
      </c>
      <c r="BB33" s="7">
        <f t="shared" si="17"/>
        <v>0</v>
      </c>
      <c r="BC33" s="7">
        <f t="shared" si="17"/>
        <v>0</v>
      </c>
      <c r="BD33" s="7">
        <f t="shared" si="17"/>
        <v>0</v>
      </c>
      <c r="BE33" s="7">
        <f t="shared" si="17"/>
        <v>0</v>
      </c>
      <c r="BF33" s="7">
        <f t="shared" si="17"/>
        <v>0</v>
      </c>
      <c r="BG33" s="7">
        <f t="shared" si="17"/>
        <v>0</v>
      </c>
      <c r="BH33" s="7">
        <f t="shared" si="17"/>
        <v>0</v>
      </c>
      <c r="BI33" s="7">
        <f t="shared" si="17"/>
        <v>0</v>
      </c>
      <c r="BJ33" s="7">
        <f t="shared" si="17"/>
        <v>0</v>
      </c>
      <c r="BK33" s="7">
        <f t="shared" si="18"/>
        <v>0</v>
      </c>
      <c r="BL33" s="7">
        <f t="shared" si="18"/>
        <v>0</v>
      </c>
      <c r="BM33" s="7">
        <f t="shared" si="18"/>
        <v>0</v>
      </c>
      <c r="BN33" s="7">
        <f t="shared" si="18"/>
        <v>0</v>
      </c>
      <c r="BO33" s="7">
        <f t="shared" si="18"/>
        <v>0</v>
      </c>
      <c r="BP33" s="7">
        <f t="shared" si="18"/>
        <v>0</v>
      </c>
      <c r="BQ33" s="7">
        <f t="shared" si="18"/>
        <v>0</v>
      </c>
      <c r="BR33" s="7">
        <f t="shared" si="18"/>
        <v>0</v>
      </c>
      <c r="BS33" s="7">
        <f t="shared" si="18"/>
        <v>0</v>
      </c>
      <c r="BT33" s="7">
        <f t="shared" si="18"/>
        <v>0</v>
      </c>
      <c r="BU33" s="7">
        <f t="shared" si="18"/>
        <v>0</v>
      </c>
      <c r="BV33" s="7">
        <f t="shared" si="18"/>
        <v>0</v>
      </c>
      <c r="BW33" s="7">
        <f t="shared" si="18"/>
        <v>0</v>
      </c>
      <c r="BX33" s="7">
        <f t="shared" si="18"/>
        <v>0</v>
      </c>
      <c r="BY33" s="7">
        <f t="shared" si="18"/>
        <v>0</v>
      </c>
      <c r="BZ33" s="7">
        <f t="shared" si="18"/>
        <v>0</v>
      </c>
      <c r="CA33" s="7">
        <f t="shared" si="19"/>
        <v>0</v>
      </c>
      <c r="CB33" s="7">
        <f t="shared" si="19"/>
        <v>0</v>
      </c>
      <c r="CC33" s="7">
        <f t="shared" si="19"/>
        <v>0</v>
      </c>
      <c r="CD33" s="7">
        <f t="shared" si="19"/>
        <v>0</v>
      </c>
      <c r="CE33" s="7">
        <f t="shared" si="19"/>
        <v>0</v>
      </c>
      <c r="CF33" s="7">
        <f t="shared" si="19"/>
        <v>0</v>
      </c>
      <c r="CG33" s="7">
        <f t="shared" si="19"/>
        <v>0</v>
      </c>
      <c r="CH33" s="7">
        <f t="shared" si="19"/>
        <v>0</v>
      </c>
      <c r="CI33" s="7">
        <f t="shared" si="19"/>
        <v>0</v>
      </c>
      <c r="CJ33" s="7">
        <f t="shared" si="19"/>
        <v>0</v>
      </c>
      <c r="CK33" s="7">
        <f t="shared" si="19"/>
        <v>0</v>
      </c>
      <c r="CL33" s="7">
        <f t="shared" si="19"/>
        <v>0</v>
      </c>
      <c r="CM33" s="7">
        <f t="shared" si="19"/>
        <v>2.263729097768875E-2</v>
      </c>
      <c r="CN33" s="7">
        <f t="shared" si="19"/>
        <v>4.5274581955377501E-2</v>
      </c>
      <c r="CO33" s="7">
        <f t="shared" si="19"/>
        <v>6.7911872933066261E-2</v>
      </c>
      <c r="CP33" s="7">
        <f t="shared" si="19"/>
        <v>9.0549163910755001E-2</v>
      </c>
      <c r="CQ33" s="7">
        <f t="shared" si="13"/>
        <v>0.11318645488844377</v>
      </c>
      <c r="CR33" s="7">
        <f t="shared" si="13"/>
        <v>0.10564069122921418</v>
      </c>
      <c r="CS33" s="7">
        <f t="shared" si="13"/>
        <v>9.80949275699846E-2</v>
      </c>
      <c r="CT33" s="7">
        <f t="shared" si="13"/>
        <v>9.0549163910754987E-2</v>
      </c>
      <c r="CU33" s="7">
        <f t="shared" si="13"/>
        <v>8.3003400251525403E-2</v>
      </c>
      <c r="CV33" s="7">
        <f t="shared" si="13"/>
        <v>7.5457636592295846E-2</v>
      </c>
      <c r="CW33" s="7">
        <f t="shared" si="13"/>
        <v>0.2037356187991988</v>
      </c>
      <c r="CX33" s="7">
        <f t="shared" si="13"/>
        <v>0.33201360100610172</v>
      </c>
      <c r="CY33" s="7">
        <f t="shared" si="13"/>
        <v>0.46029158321300467</v>
      </c>
      <c r="CZ33" s="7">
        <f t="shared" si="13"/>
        <v>0.58856956541990768</v>
      </c>
      <c r="DA33" s="7">
        <f t="shared" si="13"/>
        <v>0.71684754762681058</v>
      </c>
      <c r="DB33" s="7">
        <f t="shared" si="13"/>
        <v>1.2752340584097996</v>
      </c>
      <c r="DC33" s="7">
        <f t="shared" si="13"/>
        <v>1.8336205691927889</v>
      </c>
      <c r="DD33" s="7">
        <f t="shared" si="13"/>
        <v>2.3920070799757776</v>
      </c>
      <c r="DE33" s="7">
        <f t="shared" si="13"/>
        <v>2.9503935907587673</v>
      </c>
      <c r="DF33" s="7">
        <f t="shared" si="13"/>
        <v>3.508780101541757</v>
      </c>
      <c r="DG33" s="7">
        <f t="shared" si="20"/>
        <v>3.8709767571847764</v>
      </c>
      <c r="DH33" s="7">
        <f t="shared" si="20"/>
        <v>4.2331734128277967</v>
      </c>
      <c r="DI33" s="7">
        <f t="shared" si="20"/>
        <v>4.5953700684708165</v>
      </c>
      <c r="DJ33" s="7">
        <f t="shared" si="20"/>
        <v>4.9575667241138364</v>
      </c>
      <c r="DK33" s="7">
        <f t="shared" si="20"/>
        <v>5.3197633797568571</v>
      </c>
      <c r="DL33" s="7">
        <f t="shared" si="20"/>
        <v>5.5838651078298929</v>
      </c>
      <c r="DM33" s="7">
        <f t="shared" si="20"/>
        <v>5.8479668359029278</v>
      </c>
      <c r="DN33" s="7">
        <f t="shared" si="20"/>
        <v>6.1120685639759635</v>
      </c>
      <c r="DO33" s="7">
        <f t="shared" si="20"/>
        <v>6.3761702920489984</v>
      </c>
      <c r="DP33" s="7">
        <f t="shared" si="20"/>
        <v>6.6402720201220351</v>
      </c>
      <c r="DQ33" s="7">
        <f t="shared" si="20"/>
        <v>7.915506078531835</v>
      </c>
      <c r="DR33" s="7">
        <f t="shared" si="20"/>
        <v>9.1907401369416348</v>
      </c>
      <c r="DS33" s="7">
        <f t="shared" si="20"/>
        <v>10.465974195351436</v>
      </c>
      <c r="DT33" s="7">
        <f t="shared" si="20"/>
        <v>11.741208253761235</v>
      </c>
      <c r="DU33" s="7">
        <f t="shared" si="20"/>
        <v>13.016442312171034</v>
      </c>
      <c r="DV33" s="7">
        <f t="shared" si="20"/>
        <v>14.857608645023053</v>
      </c>
      <c r="DW33" s="7">
        <f t="shared" si="21"/>
        <v>16.698774977875072</v>
      </c>
      <c r="DX33" s="7">
        <f t="shared" si="21"/>
        <v>18.539941310727091</v>
      </c>
      <c r="DY33" s="7">
        <f t="shared" si="21"/>
        <v>20.38110764357911</v>
      </c>
      <c r="DZ33" s="7">
        <f t="shared" si="21"/>
        <v>22.222273976431126</v>
      </c>
      <c r="EA33" s="7">
        <f t="shared" si="21"/>
        <v>22.403372304252635</v>
      </c>
      <c r="EB33" s="7">
        <f t="shared" si="21"/>
        <v>22.584470632074144</v>
      </c>
      <c r="EC33" s="7">
        <f t="shared" si="21"/>
        <v>22.765568959895653</v>
      </c>
      <c r="ED33" s="7">
        <f t="shared" si="21"/>
        <v>22.946667287717158</v>
      </c>
      <c r="EE33" s="7">
        <f t="shared" si="21"/>
        <v>23.127765615538678</v>
      </c>
      <c r="EF33" s="7">
        <f t="shared" si="21"/>
        <v>24.146443709534672</v>
      </c>
      <c r="EG33" s="7">
        <f t="shared" si="21"/>
        <v>25.165121803530663</v>
      </c>
      <c r="EH33" s="7">
        <f t="shared" si="21"/>
        <v>26.183799897526658</v>
      </c>
      <c r="EI33" s="7">
        <f t="shared" si="21"/>
        <v>27.202477991522652</v>
      </c>
      <c r="EJ33" s="7">
        <f t="shared" si="21"/>
        <v>28.221156085518643</v>
      </c>
      <c r="EK33" s="7">
        <f t="shared" si="21"/>
        <v>27.926871302808696</v>
      </c>
      <c r="EL33" s="7">
        <f t="shared" si="21"/>
        <v>27.632586520098744</v>
      </c>
      <c r="EM33" s="7">
        <f t="shared" si="22"/>
        <v>27.33830173738879</v>
      </c>
      <c r="EN33" s="7">
        <f t="shared" si="22"/>
        <v>27.044016954678838</v>
      </c>
      <c r="EO33" s="9">
        <f>$EQ33*(LOOKUP($C33,$C$150:$C$166,$EO$150:$EO$166)/LOOKUP($C33,$C$150:$C$166,$EQ$150:$EQ$166))</f>
        <v>26.74973217196888</v>
      </c>
      <c r="EP33" s="9">
        <f>(EQ33+EO33)/2</f>
        <v>23.37486608598444</v>
      </c>
      <c r="EQ33" s="7" cm="1">
        <f t="array" ref="EQ33">SUMPRODUCT(--($B33='[3]Alum Smtg'!$B$5:$B$139),'[3]Alum Smtg'!F$5:F$139)</f>
        <v>20</v>
      </c>
      <c r="ER33" s="7" cm="1">
        <f t="array" ref="ER33">SUMPRODUCT(--($B33='[3]Alum Smtg'!$B$5:$B$139),'[3]Alum Smtg'!G$5:G$139)</f>
        <v>20</v>
      </c>
      <c r="ES33" s="7" cm="1">
        <f t="array" ref="ES33">SUMPRODUCT(--($B33='[3]Alum Smtg'!$B$5:$B$139),'[3]Alum Smtg'!H$5:H$139)</f>
        <v>26</v>
      </c>
      <c r="ET33" s="7" cm="1">
        <f t="array" ref="ET33">SUMPRODUCT(--($B33='[3]Alum Smtg'!$B$5:$B$139),'[3]Alum Smtg'!I$5:I$139)</f>
        <v>31</v>
      </c>
      <c r="EU33" s="7" cm="1">
        <f t="array" ref="EU33">SUMPRODUCT(--($B33='[3]Alum Smtg'!$B$5:$B$139),'[3]Alum Smtg'!J$5:J$139)</f>
        <v>38</v>
      </c>
      <c r="EV33" s="7" cm="1">
        <f t="array" ref="EV33">SUMPRODUCT(--($B33='[3]Alum Smtg'!$B$5:$B$139),'[3]Alum Smtg'!K$5:K$139)</f>
        <v>35</v>
      </c>
      <c r="EW33" s="7" cm="1">
        <f t="array" ref="EW33">SUMPRODUCT(--($B33='[3]Alum Smtg'!$B$5:$B$139),'[3]Alum Smtg'!L$5:L$139)</f>
        <v>16</v>
      </c>
      <c r="EX33" s="7" cm="1">
        <f t="array" ref="EX33">SUMPRODUCT(--($B33='[3]Alum Smtg'!$B$5:$B$139),'[3]Alum Smtg'!M$5:M$139)</f>
        <v>14</v>
      </c>
      <c r="EY33" s="7" cm="1">
        <f t="array" ref="EY33">SUMPRODUCT(--($B33='[3]Alum Smtg'!$B$5:$B$139),'[3]Alum Smtg'!N$5:N$139)</f>
        <v>14</v>
      </c>
      <c r="EZ33" s="7" cm="1">
        <f t="array" ref="EZ33">SUMPRODUCT(--($B33='[3]Alum Smtg'!$B$5:$B$139),'[3]Alum Smtg'!O$5:O$139)</f>
        <v>15</v>
      </c>
      <c r="FA33" s="7" cm="1">
        <f t="array" ref="FA33">SUMPRODUCT(--($B33='[3]Alum Smtg'!$B$5:$B$139),'[3]Alum Smtg'!P$5:P$139)</f>
        <v>15</v>
      </c>
      <c r="FB33" s="7" cm="1">
        <f t="array" ref="FB33">SUMPRODUCT(--($B33='[3]Alum Smtg'!$B$5:$B$139),'[3]Alum Smtg'!Q$5:Q$139)</f>
        <v>0</v>
      </c>
      <c r="FC33" s="7" cm="1">
        <f t="array" ref="FC33">SUMPRODUCT(--($B33='[3]Alum Smtg'!$B$5:$B$139),'[3]Alum Smtg'!R$5:R$139)</f>
        <v>0</v>
      </c>
      <c r="FD33" s="7" cm="1">
        <f t="array" ref="FD33">SUMPRODUCT(--($B33='[3]Alum Smtg'!$B$5:$B$139),'[3]Alum Smtg'!S$5:S$139)</f>
        <v>0</v>
      </c>
      <c r="FE33" s="7" cm="1">
        <f t="array" ref="FE33">SUMPRODUCT(--($B33='[3]Alum Smtg'!$B$5:$B$139),'[3]Alum Smtg'!T$5:T$139)</f>
        <v>0</v>
      </c>
      <c r="FF33" s="7" cm="1">
        <f t="array" ref="FF33">SUMPRODUCT(--($B33='[3]Alum Smtg'!$B$5:$B$139),'[3]Alum Smtg'!U$5:U$139)</f>
        <v>0</v>
      </c>
      <c r="FG33" s="7" cm="1">
        <f t="array" ref="FG33">SUMPRODUCT(--($B33='[3]Alum Smtg'!$B$5:$B$139),'[3]Alum Smtg'!V$5:V$139)</f>
        <v>0</v>
      </c>
      <c r="FH33" s="7" cm="1">
        <f t="array" ref="FH33">SUMPRODUCT(--($B33='[3]Alum Smtg'!$B$5:$B$139),'[3]Alum Smtg'!W$5:W$139)</f>
        <v>0</v>
      </c>
      <c r="FI33" s="7" cm="1">
        <f t="array" ref="FI33">SUMPRODUCT(--($B33='[3]Alum Smtg'!$B$5:$B$139),'[3]Alum Smtg'!X$5:X$139)</f>
        <v>0</v>
      </c>
      <c r="FJ33" s="7" cm="1">
        <f t="array" ref="FJ33">SUMPRODUCT(--($B33='[3]Alum Smtg'!$B$5:$B$139),'[3]Alum Smtg'!Y$5:Y$139)</f>
        <v>0</v>
      </c>
      <c r="FK33" s="7" cm="1">
        <f t="array" ref="FK33">SUMPRODUCT(--($B33='[3]Alum Smtg'!$B$5:$B$139),'[3]Alum Smtg'!Z$5:Z$139)</f>
        <v>0</v>
      </c>
      <c r="FL33" s="7" cm="1">
        <f t="array" ref="FL33">SUMPRODUCT(--($B33='[3]Alum Smtg'!$B$5:$B$139),'[3]Alum Smtg'!AA$5:AA$139)</f>
        <v>0</v>
      </c>
      <c r="FM33" s="7" cm="1">
        <f t="array" ref="FM33">SUMPRODUCT(--($B33='[3]Alum Smtg'!$B$5:$B$139),'[3]Alum Smtg'!AB$5:AB$139)</f>
        <v>0</v>
      </c>
      <c r="FN33" s="7" cm="1">
        <f t="array" ref="FN33">SUMPRODUCT(--($B33='[3]Alum Smtg'!$B$5:$B$139),'[3]Alum Smtg'!AC$5:AC$139)</f>
        <v>0</v>
      </c>
      <c r="FO33" s="7" cm="1">
        <f t="array" ref="FO33">SUMPRODUCT(--($B33='[3]Alum Smtg'!$B$5:$B$139),'[3]Alum Smtg'!AD$5:AD$139)</f>
        <v>0</v>
      </c>
      <c r="FP33" s="7" cm="1">
        <f t="array" ref="FP33">SUMPRODUCT(--($B33='[3]Alum Smtg'!$B$5:$B$139),'[3]Alum Smtg'!AE$5:AE$139)</f>
        <v>0</v>
      </c>
      <c r="FQ33" s="7" cm="1">
        <f t="array" ref="FQ33">SUMPRODUCT(--($B33='[3]Alum Smtg'!$B$5:$B$139),'[3]Alum Smtg'!AF$5:AF$139)</f>
        <v>0</v>
      </c>
      <c r="FU33" s="8">
        <f t="shared" si="9"/>
        <v>3.6163832444198171E-2</v>
      </c>
    </row>
    <row r="34" spans="1:177" x14ac:dyDescent="0.2">
      <c r="A34" s="6">
        <v>192</v>
      </c>
      <c r="B34" t="s">
        <v>37</v>
      </c>
      <c r="C34" s="1">
        <f>VLOOKUP($B34,'[4]IEA Reg #'!$B$2:$D$143,2,FALSE)</f>
        <v>10</v>
      </c>
      <c r="D34" s="1">
        <f>VLOOKUP($B34,'[4]IEA Reg #'!$B$2:$D$143,3,FALSE)</f>
        <v>24</v>
      </c>
      <c r="E34" s="7">
        <f t="shared" si="15"/>
        <v>0</v>
      </c>
      <c r="F34" s="7">
        <f t="shared" si="15"/>
        <v>0</v>
      </c>
      <c r="G34" s="7">
        <f t="shared" si="15"/>
        <v>0</v>
      </c>
      <c r="H34" s="7">
        <f t="shared" si="15"/>
        <v>0</v>
      </c>
      <c r="I34" s="7">
        <f t="shared" si="15"/>
        <v>0</v>
      </c>
      <c r="J34" s="7">
        <f t="shared" si="15"/>
        <v>0</v>
      </c>
      <c r="K34" s="7">
        <f t="shared" si="15"/>
        <v>0</v>
      </c>
      <c r="L34" s="7">
        <f t="shared" si="15"/>
        <v>0</v>
      </c>
      <c r="M34" s="7">
        <f t="shared" si="15"/>
        <v>0</v>
      </c>
      <c r="N34" s="7">
        <f t="shared" si="15"/>
        <v>0</v>
      </c>
      <c r="O34" s="7">
        <f t="shared" si="10"/>
        <v>0</v>
      </c>
      <c r="P34" s="7">
        <f t="shared" si="10"/>
        <v>0</v>
      </c>
      <c r="Q34" s="7">
        <f t="shared" si="10"/>
        <v>0</v>
      </c>
      <c r="R34" s="7">
        <f t="shared" si="10"/>
        <v>0</v>
      </c>
      <c r="S34" s="7">
        <f t="shared" si="10"/>
        <v>0</v>
      </c>
      <c r="T34" s="7">
        <f t="shared" si="10"/>
        <v>0</v>
      </c>
      <c r="U34" s="7">
        <f t="shared" si="10"/>
        <v>0</v>
      </c>
      <c r="V34" s="7">
        <f t="shared" si="10"/>
        <v>0</v>
      </c>
      <c r="W34" s="7">
        <f t="shared" si="10"/>
        <v>0</v>
      </c>
      <c r="X34" s="7">
        <f t="shared" si="10"/>
        <v>0</v>
      </c>
      <c r="Y34" s="7">
        <f t="shared" si="10"/>
        <v>0</v>
      </c>
      <c r="Z34" s="7">
        <f t="shared" si="10"/>
        <v>0</v>
      </c>
      <c r="AA34" s="7">
        <f t="shared" si="10"/>
        <v>0</v>
      </c>
      <c r="AB34" s="7">
        <f t="shared" si="10"/>
        <v>0</v>
      </c>
      <c r="AC34" s="7">
        <f t="shared" si="10"/>
        <v>0</v>
      </c>
      <c r="AD34" s="7">
        <f t="shared" si="10"/>
        <v>0</v>
      </c>
      <c r="AE34" s="7">
        <f t="shared" si="16"/>
        <v>0</v>
      </c>
      <c r="AF34" s="7">
        <f t="shared" si="16"/>
        <v>0</v>
      </c>
      <c r="AG34" s="7">
        <f t="shared" si="16"/>
        <v>0</v>
      </c>
      <c r="AH34" s="7">
        <f t="shared" si="16"/>
        <v>0</v>
      </c>
      <c r="AI34" s="7">
        <f t="shared" si="16"/>
        <v>0</v>
      </c>
      <c r="AJ34" s="7">
        <f t="shared" si="16"/>
        <v>0</v>
      </c>
      <c r="AK34" s="7">
        <f t="shared" si="16"/>
        <v>0</v>
      </c>
      <c r="AL34" s="7">
        <f t="shared" si="16"/>
        <v>0</v>
      </c>
      <c r="AM34" s="7">
        <f t="shared" si="16"/>
        <v>0</v>
      </c>
      <c r="AN34" s="7">
        <f t="shared" si="16"/>
        <v>0</v>
      </c>
      <c r="AO34" s="7">
        <f t="shared" si="16"/>
        <v>0</v>
      </c>
      <c r="AP34" s="7">
        <f t="shared" si="16"/>
        <v>0</v>
      </c>
      <c r="AQ34" s="7">
        <f t="shared" si="16"/>
        <v>0</v>
      </c>
      <c r="AR34" s="7">
        <f t="shared" si="16"/>
        <v>0</v>
      </c>
      <c r="AS34" s="7">
        <f t="shared" si="16"/>
        <v>0</v>
      </c>
      <c r="AT34" s="7">
        <f t="shared" si="16"/>
        <v>0</v>
      </c>
      <c r="AU34" s="7">
        <f t="shared" si="17"/>
        <v>0</v>
      </c>
      <c r="AV34" s="7">
        <f t="shared" si="17"/>
        <v>0</v>
      </c>
      <c r="AW34" s="7">
        <f t="shared" si="17"/>
        <v>0</v>
      </c>
      <c r="AX34" s="7">
        <f t="shared" si="17"/>
        <v>0</v>
      </c>
      <c r="AY34" s="7">
        <f t="shared" si="17"/>
        <v>0</v>
      </c>
      <c r="AZ34" s="7">
        <f t="shared" si="17"/>
        <v>0</v>
      </c>
      <c r="BA34" s="7">
        <f t="shared" si="17"/>
        <v>0</v>
      </c>
      <c r="BB34" s="7">
        <f t="shared" si="17"/>
        <v>0</v>
      </c>
      <c r="BC34" s="7">
        <f t="shared" si="17"/>
        <v>0</v>
      </c>
      <c r="BD34" s="7">
        <f t="shared" si="17"/>
        <v>0</v>
      </c>
      <c r="BE34" s="7">
        <f t="shared" si="17"/>
        <v>0</v>
      </c>
      <c r="BF34" s="7">
        <f t="shared" si="17"/>
        <v>0</v>
      </c>
      <c r="BG34" s="7">
        <f t="shared" si="17"/>
        <v>0</v>
      </c>
      <c r="BH34" s="7">
        <f t="shared" si="17"/>
        <v>0</v>
      </c>
      <c r="BI34" s="7">
        <f t="shared" si="17"/>
        <v>0</v>
      </c>
      <c r="BJ34" s="7">
        <f t="shared" si="17"/>
        <v>0</v>
      </c>
      <c r="BK34" s="7">
        <f t="shared" si="18"/>
        <v>0</v>
      </c>
      <c r="BL34" s="7">
        <f t="shared" si="18"/>
        <v>0</v>
      </c>
      <c r="BM34" s="7">
        <f t="shared" si="18"/>
        <v>0</v>
      </c>
      <c r="BN34" s="7">
        <f t="shared" si="18"/>
        <v>0</v>
      </c>
      <c r="BO34" s="7">
        <f t="shared" si="18"/>
        <v>0</v>
      </c>
      <c r="BP34" s="7">
        <f t="shared" si="18"/>
        <v>0</v>
      </c>
      <c r="BQ34" s="7">
        <f t="shared" si="18"/>
        <v>0</v>
      </c>
      <c r="BR34" s="7">
        <f t="shared" si="18"/>
        <v>0</v>
      </c>
      <c r="BS34" s="7">
        <f t="shared" si="18"/>
        <v>0</v>
      </c>
      <c r="BT34" s="7">
        <f t="shared" si="18"/>
        <v>0</v>
      </c>
      <c r="BU34" s="7">
        <f t="shared" si="18"/>
        <v>0</v>
      </c>
      <c r="BV34" s="7">
        <f t="shared" si="18"/>
        <v>0</v>
      </c>
      <c r="BW34" s="7">
        <f t="shared" si="18"/>
        <v>0</v>
      </c>
      <c r="BX34" s="7">
        <f t="shared" si="18"/>
        <v>0</v>
      </c>
      <c r="BY34" s="7">
        <f t="shared" si="18"/>
        <v>0</v>
      </c>
      <c r="BZ34" s="7">
        <f t="shared" si="18"/>
        <v>0</v>
      </c>
      <c r="CA34" s="7">
        <f t="shared" si="19"/>
        <v>0</v>
      </c>
      <c r="CB34" s="7">
        <f t="shared" si="19"/>
        <v>0</v>
      </c>
      <c r="CC34" s="7">
        <f t="shared" si="19"/>
        <v>0</v>
      </c>
      <c r="CD34" s="7">
        <f t="shared" si="19"/>
        <v>0</v>
      </c>
      <c r="CE34" s="7">
        <f t="shared" si="19"/>
        <v>0</v>
      </c>
      <c r="CF34" s="7">
        <f t="shared" si="19"/>
        <v>0</v>
      </c>
      <c r="CG34" s="7">
        <f t="shared" si="19"/>
        <v>0</v>
      </c>
      <c r="CH34" s="7">
        <f t="shared" si="19"/>
        <v>0</v>
      </c>
      <c r="CI34" s="7">
        <f t="shared" si="19"/>
        <v>0</v>
      </c>
      <c r="CJ34" s="7">
        <f t="shared" si="19"/>
        <v>0</v>
      </c>
      <c r="CK34" s="7">
        <f t="shared" si="19"/>
        <v>0</v>
      </c>
      <c r="CL34" s="7">
        <f t="shared" si="19"/>
        <v>0</v>
      </c>
      <c r="CM34" s="7">
        <f t="shared" si="19"/>
        <v>0</v>
      </c>
      <c r="CN34" s="7">
        <f t="shared" si="19"/>
        <v>0</v>
      </c>
      <c r="CO34" s="7">
        <f t="shared" si="19"/>
        <v>0</v>
      </c>
      <c r="CP34" s="7">
        <f t="shared" si="19"/>
        <v>0</v>
      </c>
      <c r="CQ34" s="7">
        <f t="shared" si="13"/>
        <v>0</v>
      </c>
      <c r="CR34" s="7">
        <f t="shared" si="13"/>
        <v>0</v>
      </c>
      <c r="CS34" s="7">
        <f t="shared" si="13"/>
        <v>0</v>
      </c>
      <c r="CT34" s="7">
        <f t="shared" si="13"/>
        <v>0</v>
      </c>
      <c r="CU34" s="7">
        <f t="shared" si="13"/>
        <v>0</v>
      </c>
      <c r="CV34" s="7">
        <f t="shared" si="13"/>
        <v>0</v>
      </c>
      <c r="CW34" s="7">
        <f t="shared" si="13"/>
        <v>0</v>
      </c>
      <c r="CX34" s="7">
        <f t="shared" si="13"/>
        <v>0</v>
      </c>
      <c r="CY34" s="7">
        <f t="shared" si="13"/>
        <v>0</v>
      </c>
      <c r="CZ34" s="7">
        <f t="shared" si="13"/>
        <v>0</v>
      </c>
      <c r="DA34" s="7">
        <f t="shared" si="13"/>
        <v>0</v>
      </c>
      <c r="DB34" s="7">
        <f t="shared" si="13"/>
        <v>0</v>
      </c>
      <c r="DC34" s="7">
        <f t="shared" si="13"/>
        <v>0</v>
      </c>
      <c r="DD34" s="7">
        <f t="shared" si="13"/>
        <v>0</v>
      </c>
      <c r="DE34" s="7">
        <f t="shared" si="13"/>
        <v>0</v>
      </c>
      <c r="DF34" s="7">
        <f t="shared" si="13"/>
        <v>0</v>
      </c>
      <c r="DG34" s="7">
        <f t="shared" si="20"/>
        <v>0</v>
      </c>
      <c r="DH34" s="7">
        <f t="shared" si="20"/>
        <v>0</v>
      </c>
      <c r="DI34" s="7">
        <f t="shared" si="20"/>
        <v>0</v>
      </c>
      <c r="DJ34" s="7">
        <f t="shared" si="20"/>
        <v>0</v>
      </c>
      <c r="DK34" s="7">
        <f t="shared" si="20"/>
        <v>0</v>
      </c>
      <c r="DL34" s="7">
        <f t="shared" si="20"/>
        <v>0</v>
      </c>
      <c r="DM34" s="7">
        <f t="shared" si="20"/>
        <v>0</v>
      </c>
      <c r="DN34" s="7">
        <f t="shared" si="20"/>
        <v>0</v>
      </c>
      <c r="DO34" s="7">
        <f t="shared" si="20"/>
        <v>0</v>
      </c>
      <c r="DP34" s="7">
        <f t="shared" si="20"/>
        <v>0</v>
      </c>
      <c r="DQ34" s="7">
        <f t="shared" si="20"/>
        <v>0</v>
      </c>
      <c r="DR34" s="7">
        <f t="shared" si="20"/>
        <v>0</v>
      </c>
      <c r="DS34" s="7">
        <f t="shared" si="20"/>
        <v>0</v>
      </c>
      <c r="DT34" s="7">
        <f t="shared" si="20"/>
        <v>0</v>
      </c>
      <c r="DU34" s="7">
        <f t="shared" si="20"/>
        <v>0</v>
      </c>
      <c r="DV34" s="7">
        <f t="shared" si="20"/>
        <v>0</v>
      </c>
      <c r="DW34" s="7">
        <f t="shared" si="21"/>
        <v>0</v>
      </c>
      <c r="DX34" s="7">
        <f t="shared" si="21"/>
        <v>0</v>
      </c>
      <c r="DY34" s="7">
        <f t="shared" si="21"/>
        <v>0</v>
      </c>
      <c r="DZ34" s="7">
        <f t="shared" si="21"/>
        <v>0</v>
      </c>
      <c r="EA34" s="7">
        <f t="shared" si="21"/>
        <v>0</v>
      </c>
      <c r="EB34" s="7">
        <f t="shared" si="21"/>
        <v>0</v>
      </c>
      <c r="EC34" s="7">
        <f t="shared" si="21"/>
        <v>0</v>
      </c>
      <c r="ED34" s="7">
        <f t="shared" si="21"/>
        <v>0</v>
      </c>
      <c r="EE34" s="7">
        <f t="shared" si="21"/>
        <v>0</v>
      </c>
      <c r="EF34" s="7">
        <f t="shared" si="21"/>
        <v>0</v>
      </c>
      <c r="EG34" s="7">
        <f t="shared" si="21"/>
        <v>0</v>
      </c>
      <c r="EH34" s="7">
        <f t="shared" si="21"/>
        <v>0</v>
      </c>
      <c r="EI34" s="7">
        <f t="shared" si="21"/>
        <v>0</v>
      </c>
      <c r="EJ34" s="7">
        <f t="shared" si="21"/>
        <v>0</v>
      </c>
      <c r="EK34" s="7">
        <f t="shared" si="21"/>
        <v>0</v>
      </c>
      <c r="EL34" s="7">
        <f t="shared" si="21"/>
        <v>0</v>
      </c>
      <c r="EM34" s="7">
        <f t="shared" si="22"/>
        <v>0</v>
      </c>
      <c r="EN34" s="7">
        <f t="shared" si="22"/>
        <v>0</v>
      </c>
      <c r="EO34" s="7" cm="1">
        <f t="array" ref="EO34">SUMPRODUCT(--($B34='[3]Alum Smtg'!$B$5:$B$139),'[3]Alum Smtg'!D$5:D$139)</f>
        <v>0</v>
      </c>
      <c r="EP34" s="7" cm="1">
        <f t="array" ref="EP34">SUMPRODUCT(--($B34='[3]Alum Smtg'!$B$5:$B$139),'[3]Alum Smtg'!E$5:E$139)</f>
        <v>0</v>
      </c>
      <c r="EQ34" s="7" cm="1">
        <f t="array" ref="EQ34">SUMPRODUCT(--($B34='[3]Alum Smtg'!$B$5:$B$139),'[3]Alum Smtg'!F$5:F$139)</f>
        <v>0</v>
      </c>
      <c r="ER34" s="7" cm="1">
        <f t="array" ref="ER34">SUMPRODUCT(--($B34='[3]Alum Smtg'!$B$5:$B$139),'[3]Alum Smtg'!G$5:G$139)</f>
        <v>0</v>
      </c>
      <c r="ES34" s="7" cm="1">
        <f t="array" ref="ES34">SUMPRODUCT(--($B34='[3]Alum Smtg'!$B$5:$B$139),'[3]Alum Smtg'!H$5:H$139)</f>
        <v>0</v>
      </c>
      <c r="ET34" s="7" cm="1">
        <f t="array" ref="ET34">SUMPRODUCT(--($B34='[3]Alum Smtg'!$B$5:$B$139),'[3]Alum Smtg'!I$5:I$139)</f>
        <v>0</v>
      </c>
      <c r="EU34" s="7" cm="1">
        <f t="array" ref="EU34">SUMPRODUCT(--($B34='[3]Alum Smtg'!$B$5:$B$139),'[3]Alum Smtg'!J$5:J$139)</f>
        <v>0</v>
      </c>
      <c r="EV34" s="7" cm="1">
        <f t="array" ref="EV34">SUMPRODUCT(--($B34='[3]Alum Smtg'!$B$5:$B$139),'[3]Alum Smtg'!K$5:K$139)</f>
        <v>0</v>
      </c>
      <c r="EW34" s="7" cm="1">
        <f t="array" ref="EW34">SUMPRODUCT(--($B34='[3]Alum Smtg'!$B$5:$B$139),'[3]Alum Smtg'!L$5:L$139)</f>
        <v>0</v>
      </c>
      <c r="EX34" s="7" cm="1">
        <f t="array" ref="EX34">SUMPRODUCT(--($B34='[3]Alum Smtg'!$B$5:$B$139),'[3]Alum Smtg'!M$5:M$139)</f>
        <v>0</v>
      </c>
      <c r="EY34" s="7" cm="1">
        <f t="array" ref="EY34">SUMPRODUCT(--($B34='[3]Alum Smtg'!$B$5:$B$139),'[3]Alum Smtg'!N$5:N$139)</f>
        <v>0</v>
      </c>
      <c r="EZ34" s="7" cm="1">
        <f t="array" ref="EZ34">SUMPRODUCT(--($B34='[3]Alum Smtg'!$B$5:$B$139),'[3]Alum Smtg'!O$5:O$139)</f>
        <v>0</v>
      </c>
      <c r="FA34" s="7" cm="1">
        <f t="array" ref="FA34">SUMPRODUCT(--($B34='[3]Alum Smtg'!$B$5:$B$139),'[3]Alum Smtg'!P$5:P$139)</f>
        <v>0</v>
      </c>
      <c r="FB34" s="7" cm="1">
        <f t="array" ref="FB34">SUMPRODUCT(--($B34='[3]Alum Smtg'!$B$5:$B$139),'[3]Alum Smtg'!Q$5:Q$139)</f>
        <v>0</v>
      </c>
      <c r="FC34" s="7" cm="1">
        <f t="array" ref="FC34">SUMPRODUCT(--($B34='[3]Alum Smtg'!$B$5:$B$139),'[3]Alum Smtg'!R$5:R$139)</f>
        <v>0</v>
      </c>
      <c r="FD34" s="7" cm="1">
        <f t="array" ref="FD34">SUMPRODUCT(--($B34='[3]Alum Smtg'!$B$5:$B$139),'[3]Alum Smtg'!S$5:S$139)</f>
        <v>0</v>
      </c>
      <c r="FE34" s="7" cm="1">
        <f t="array" ref="FE34">SUMPRODUCT(--($B34='[3]Alum Smtg'!$B$5:$B$139),'[3]Alum Smtg'!T$5:T$139)</f>
        <v>0</v>
      </c>
      <c r="FF34" s="7" cm="1">
        <f t="array" ref="FF34">SUMPRODUCT(--($B34='[3]Alum Smtg'!$B$5:$B$139),'[3]Alum Smtg'!U$5:U$139)</f>
        <v>0</v>
      </c>
      <c r="FG34" s="7" cm="1">
        <f t="array" ref="FG34">SUMPRODUCT(--($B34='[3]Alum Smtg'!$B$5:$B$139),'[3]Alum Smtg'!V$5:V$139)</f>
        <v>0</v>
      </c>
      <c r="FH34" s="7" cm="1">
        <f t="array" ref="FH34">SUMPRODUCT(--($B34='[3]Alum Smtg'!$B$5:$B$139),'[3]Alum Smtg'!W$5:W$139)</f>
        <v>0</v>
      </c>
      <c r="FI34" s="7" cm="1">
        <f t="array" ref="FI34">SUMPRODUCT(--($B34='[3]Alum Smtg'!$B$5:$B$139),'[3]Alum Smtg'!X$5:X$139)</f>
        <v>0</v>
      </c>
      <c r="FJ34" s="7" cm="1">
        <f t="array" ref="FJ34">SUMPRODUCT(--($B34='[3]Alum Smtg'!$B$5:$B$139),'[3]Alum Smtg'!Y$5:Y$139)</f>
        <v>0</v>
      </c>
      <c r="FK34" s="7" cm="1">
        <f t="array" ref="FK34">SUMPRODUCT(--($B34='[3]Alum Smtg'!$B$5:$B$139),'[3]Alum Smtg'!Z$5:Z$139)</f>
        <v>0</v>
      </c>
      <c r="FL34" s="7" cm="1">
        <f t="array" ref="FL34">SUMPRODUCT(--($B34='[3]Alum Smtg'!$B$5:$B$139),'[3]Alum Smtg'!AA$5:AA$139)</f>
        <v>0</v>
      </c>
      <c r="FM34" s="7" cm="1">
        <f t="array" ref="FM34">SUMPRODUCT(--($B34='[3]Alum Smtg'!$B$5:$B$139),'[3]Alum Smtg'!AB$5:AB$139)</f>
        <v>0</v>
      </c>
      <c r="FN34" s="7" cm="1">
        <f t="array" ref="FN34">SUMPRODUCT(--($B34='[3]Alum Smtg'!$B$5:$B$139),'[3]Alum Smtg'!AC$5:AC$139)</f>
        <v>0</v>
      </c>
      <c r="FO34" s="7" cm="1">
        <f t="array" ref="FO34">SUMPRODUCT(--($B34='[3]Alum Smtg'!$B$5:$B$139),'[3]Alum Smtg'!AD$5:AD$139)</f>
        <v>0</v>
      </c>
      <c r="FP34" s="7" cm="1">
        <f t="array" ref="FP34">SUMPRODUCT(--($B34='[3]Alum Smtg'!$B$5:$B$139),'[3]Alum Smtg'!AE$5:AE$139)</f>
        <v>0</v>
      </c>
      <c r="FQ34" s="7" cm="1">
        <f t="array" ref="FQ34">SUMPRODUCT(--($B34='[3]Alum Smtg'!$B$5:$B$139),'[3]Alum Smtg'!AF$5:AF$139)</f>
        <v>0</v>
      </c>
      <c r="FU34" s="8">
        <f t="shared" si="9"/>
        <v>0</v>
      </c>
    </row>
    <row r="35" spans="1:177" x14ac:dyDescent="0.2">
      <c r="A35" s="6">
        <v>196</v>
      </c>
      <c r="B35" t="s">
        <v>38</v>
      </c>
      <c r="C35" s="1">
        <f>VLOOKUP($B35,'[4]IEA Reg #'!$B$2:$D$143,2,FALSE)</f>
        <v>3</v>
      </c>
      <c r="D35" s="1">
        <f>VLOOKUP($B35,'[4]IEA Reg #'!$B$2:$D$143,3,FALSE)</f>
        <v>7</v>
      </c>
      <c r="E35" s="7">
        <f t="shared" si="15"/>
        <v>0</v>
      </c>
      <c r="F35" s="7">
        <f t="shared" si="15"/>
        <v>0</v>
      </c>
      <c r="G35" s="7">
        <f t="shared" si="15"/>
        <v>0</v>
      </c>
      <c r="H35" s="7">
        <f t="shared" si="15"/>
        <v>0</v>
      </c>
      <c r="I35" s="7">
        <f t="shared" si="15"/>
        <v>0</v>
      </c>
      <c r="J35" s="7">
        <f t="shared" si="15"/>
        <v>0</v>
      </c>
      <c r="K35" s="7">
        <f t="shared" si="15"/>
        <v>0</v>
      </c>
      <c r="L35" s="7">
        <f t="shared" si="15"/>
        <v>0</v>
      </c>
      <c r="M35" s="7">
        <f t="shared" si="15"/>
        <v>0</v>
      </c>
      <c r="N35" s="7">
        <f t="shared" si="15"/>
        <v>0</v>
      </c>
      <c r="O35" s="7">
        <f t="shared" si="15"/>
        <v>0</v>
      </c>
      <c r="P35" s="7">
        <f t="shared" si="15"/>
        <v>0</v>
      </c>
      <c r="Q35" s="7">
        <f t="shared" si="15"/>
        <v>0</v>
      </c>
      <c r="R35" s="7">
        <f t="shared" si="15"/>
        <v>0</v>
      </c>
      <c r="S35" s="7">
        <f t="shared" si="15"/>
        <v>0</v>
      </c>
      <c r="T35" s="7">
        <f t="shared" si="15"/>
        <v>0</v>
      </c>
      <c r="U35" s="7">
        <f t="shared" ref="U35:AJ50" si="23">LOOKUP($C35,$C$150:$C$166,U$150:U$166)*LOOKUP($C35,$C$150:$C$166,$EU$150:$EU$166)*$FU35</f>
        <v>0</v>
      </c>
      <c r="V35" s="7">
        <f t="shared" si="23"/>
        <v>0</v>
      </c>
      <c r="W35" s="7">
        <f t="shared" si="23"/>
        <v>0</v>
      </c>
      <c r="X35" s="7">
        <f t="shared" si="23"/>
        <v>0</v>
      </c>
      <c r="Y35" s="7">
        <f t="shared" si="23"/>
        <v>0</v>
      </c>
      <c r="Z35" s="7">
        <f t="shared" si="23"/>
        <v>0</v>
      </c>
      <c r="AA35" s="7">
        <f t="shared" si="23"/>
        <v>0</v>
      </c>
      <c r="AB35" s="7">
        <f t="shared" si="23"/>
        <v>0</v>
      </c>
      <c r="AC35" s="7">
        <f t="shared" si="23"/>
        <v>0</v>
      </c>
      <c r="AD35" s="7">
        <f t="shared" si="23"/>
        <v>0</v>
      </c>
      <c r="AE35" s="7">
        <f t="shared" si="23"/>
        <v>0</v>
      </c>
      <c r="AF35" s="7">
        <f t="shared" si="23"/>
        <v>0</v>
      </c>
      <c r="AG35" s="7">
        <f t="shared" si="23"/>
        <v>0</v>
      </c>
      <c r="AH35" s="7">
        <f t="shared" si="23"/>
        <v>0</v>
      </c>
      <c r="AI35" s="7">
        <f t="shared" si="16"/>
        <v>0</v>
      </c>
      <c r="AJ35" s="7">
        <f t="shared" si="16"/>
        <v>0</v>
      </c>
      <c r="AK35" s="7">
        <f t="shared" si="16"/>
        <v>0</v>
      </c>
      <c r="AL35" s="7">
        <f t="shared" si="16"/>
        <v>0</v>
      </c>
      <c r="AM35" s="7">
        <f t="shared" si="16"/>
        <v>0</v>
      </c>
      <c r="AN35" s="7">
        <f t="shared" si="16"/>
        <v>0</v>
      </c>
      <c r="AO35" s="7">
        <f t="shared" si="16"/>
        <v>0</v>
      </c>
      <c r="AP35" s="7">
        <f t="shared" si="16"/>
        <v>0</v>
      </c>
      <c r="AQ35" s="7">
        <f t="shared" si="16"/>
        <v>0</v>
      </c>
      <c r="AR35" s="7">
        <f t="shared" si="16"/>
        <v>0</v>
      </c>
      <c r="AS35" s="7">
        <f t="shared" si="16"/>
        <v>0</v>
      </c>
      <c r="AT35" s="7">
        <f t="shared" si="16"/>
        <v>0</v>
      </c>
      <c r="AU35" s="7">
        <f t="shared" si="17"/>
        <v>0</v>
      </c>
      <c r="AV35" s="7">
        <f t="shared" si="17"/>
        <v>0</v>
      </c>
      <c r="AW35" s="7">
        <f t="shared" si="17"/>
        <v>0</v>
      </c>
      <c r="AX35" s="7">
        <f t="shared" si="17"/>
        <v>0</v>
      </c>
      <c r="AY35" s="7">
        <f t="shared" si="17"/>
        <v>0</v>
      </c>
      <c r="AZ35" s="7">
        <f t="shared" si="17"/>
        <v>0</v>
      </c>
      <c r="BA35" s="7">
        <f t="shared" si="17"/>
        <v>0</v>
      </c>
      <c r="BB35" s="7">
        <f t="shared" si="17"/>
        <v>0</v>
      </c>
      <c r="BC35" s="7">
        <f t="shared" si="17"/>
        <v>0</v>
      </c>
      <c r="BD35" s="7">
        <f t="shared" si="17"/>
        <v>0</v>
      </c>
      <c r="BE35" s="7">
        <f t="shared" si="17"/>
        <v>0</v>
      </c>
      <c r="BF35" s="7">
        <f t="shared" si="17"/>
        <v>0</v>
      </c>
      <c r="BG35" s="7">
        <f t="shared" si="17"/>
        <v>0</v>
      </c>
      <c r="BH35" s="7">
        <f t="shared" si="17"/>
        <v>0</v>
      </c>
      <c r="BI35" s="7">
        <f t="shared" si="17"/>
        <v>0</v>
      </c>
      <c r="BJ35" s="7">
        <f t="shared" ref="BJ35:BL35" si="24">LOOKUP($C35,$C$150:$C$166,BJ$150:BJ$166)*LOOKUP($C35,$C$150:$C$166,$EU$150:$EU$166)*$FU35</f>
        <v>0</v>
      </c>
      <c r="BK35" s="7">
        <f t="shared" si="24"/>
        <v>0</v>
      </c>
      <c r="BL35" s="7">
        <f t="shared" si="24"/>
        <v>0</v>
      </c>
      <c r="BM35" s="7">
        <f t="shared" si="18"/>
        <v>0</v>
      </c>
      <c r="BN35" s="7">
        <f t="shared" si="18"/>
        <v>0</v>
      </c>
      <c r="BO35" s="7">
        <f t="shared" si="18"/>
        <v>0</v>
      </c>
      <c r="BP35" s="7">
        <f t="shared" si="18"/>
        <v>0</v>
      </c>
      <c r="BQ35" s="7">
        <f t="shared" si="18"/>
        <v>0</v>
      </c>
      <c r="BR35" s="7">
        <f t="shared" si="18"/>
        <v>0</v>
      </c>
      <c r="BS35" s="7">
        <f t="shared" si="18"/>
        <v>0</v>
      </c>
      <c r="BT35" s="7">
        <f t="shared" si="18"/>
        <v>0</v>
      </c>
      <c r="BU35" s="7">
        <f t="shared" si="18"/>
        <v>0</v>
      </c>
      <c r="BV35" s="7">
        <f t="shared" si="18"/>
        <v>0</v>
      </c>
      <c r="BW35" s="7">
        <f t="shared" si="18"/>
        <v>0</v>
      </c>
      <c r="BX35" s="7">
        <f t="shared" si="18"/>
        <v>0</v>
      </c>
      <c r="BY35" s="7">
        <f t="shared" si="18"/>
        <v>0</v>
      </c>
      <c r="BZ35" s="7">
        <f t="shared" si="18"/>
        <v>0</v>
      </c>
      <c r="CA35" s="7">
        <f t="shared" si="19"/>
        <v>0</v>
      </c>
      <c r="CB35" s="7">
        <f t="shared" si="19"/>
        <v>0</v>
      </c>
      <c r="CC35" s="7">
        <f t="shared" si="19"/>
        <v>0</v>
      </c>
      <c r="CD35" s="7">
        <f t="shared" si="19"/>
        <v>0</v>
      </c>
      <c r="CE35" s="7">
        <f t="shared" si="19"/>
        <v>0</v>
      </c>
      <c r="CF35" s="7">
        <f t="shared" si="19"/>
        <v>0</v>
      </c>
      <c r="CG35" s="7">
        <f t="shared" si="19"/>
        <v>0</v>
      </c>
      <c r="CH35" s="7">
        <f t="shared" si="19"/>
        <v>0</v>
      </c>
      <c r="CI35" s="7">
        <f t="shared" si="19"/>
        <v>0</v>
      </c>
      <c r="CJ35" s="7">
        <f t="shared" si="19"/>
        <v>0</v>
      </c>
      <c r="CK35" s="7">
        <f t="shared" si="19"/>
        <v>0</v>
      </c>
      <c r="CL35" s="7">
        <f t="shared" si="19"/>
        <v>0</v>
      </c>
      <c r="CM35" s="7">
        <f t="shared" si="19"/>
        <v>0</v>
      </c>
      <c r="CN35" s="7">
        <f t="shared" si="19"/>
        <v>0</v>
      </c>
      <c r="CO35" s="7">
        <f t="shared" si="19"/>
        <v>0</v>
      </c>
      <c r="CP35" s="7">
        <f t="shared" ref="CP35:DE50" si="25">LOOKUP($C35,$C$150:$C$166,CP$150:CP$166)*LOOKUP($C35,$C$150:$C$166,$EU$150:$EU$166)*$FU35</f>
        <v>0</v>
      </c>
      <c r="CQ35" s="7">
        <f t="shared" si="25"/>
        <v>0</v>
      </c>
      <c r="CR35" s="7">
        <f t="shared" si="25"/>
        <v>0</v>
      </c>
      <c r="CS35" s="7">
        <f t="shared" si="25"/>
        <v>0</v>
      </c>
      <c r="CT35" s="7">
        <f t="shared" si="25"/>
        <v>0</v>
      </c>
      <c r="CU35" s="7">
        <f t="shared" si="25"/>
        <v>0</v>
      </c>
      <c r="CV35" s="7">
        <f t="shared" si="25"/>
        <v>0</v>
      </c>
      <c r="CW35" s="7">
        <f t="shared" si="25"/>
        <v>0</v>
      </c>
      <c r="CX35" s="7">
        <f t="shared" si="25"/>
        <v>0</v>
      </c>
      <c r="CY35" s="7">
        <f t="shared" si="25"/>
        <v>0</v>
      </c>
      <c r="CZ35" s="7">
        <f t="shared" si="25"/>
        <v>0</v>
      </c>
      <c r="DA35" s="7">
        <f t="shared" si="25"/>
        <v>0</v>
      </c>
      <c r="DB35" s="7">
        <f t="shared" si="25"/>
        <v>0</v>
      </c>
      <c r="DC35" s="7">
        <f t="shared" si="25"/>
        <v>0</v>
      </c>
      <c r="DD35" s="7">
        <f t="shared" si="25"/>
        <v>0</v>
      </c>
      <c r="DE35" s="7">
        <f t="shared" si="25"/>
        <v>0</v>
      </c>
      <c r="DF35" s="7">
        <f t="shared" ref="DA35:DP50" si="26">LOOKUP($C35,$C$150:$C$166,DF$150:DF$166)*LOOKUP($C35,$C$150:$C$166,$EU$150:$EU$166)*$FU35</f>
        <v>0</v>
      </c>
      <c r="DG35" s="7">
        <f t="shared" si="26"/>
        <v>0</v>
      </c>
      <c r="DH35" s="7">
        <f t="shared" si="26"/>
        <v>0</v>
      </c>
      <c r="DI35" s="7">
        <f t="shared" si="26"/>
        <v>0</v>
      </c>
      <c r="DJ35" s="7">
        <f t="shared" si="26"/>
        <v>0</v>
      </c>
      <c r="DK35" s="7">
        <f t="shared" si="20"/>
        <v>0</v>
      </c>
      <c r="DL35" s="7">
        <f t="shared" si="20"/>
        <v>0</v>
      </c>
      <c r="DM35" s="7">
        <f t="shared" si="20"/>
        <v>0</v>
      </c>
      <c r="DN35" s="7">
        <f t="shared" si="20"/>
        <v>0</v>
      </c>
      <c r="DO35" s="7">
        <f t="shared" si="20"/>
        <v>0</v>
      </c>
      <c r="DP35" s="7">
        <f t="shared" si="20"/>
        <v>0</v>
      </c>
      <c r="DQ35" s="7">
        <f t="shared" si="20"/>
        <v>0</v>
      </c>
      <c r="DR35" s="7">
        <f t="shared" si="20"/>
        <v>0</v>
      </c>
      <c r="DS35" s="7">
        <f t="shared" si="20"/>
        <v>0</v>
      </c>
      <c r="DT35" s="7">
        <f t="shared" si="20"/>
        <v>0</v>
      </c>
      <c r="DU35" s="7">
        <f t="shared" si="20"/>
        <v>0</v>
      </c>
      <c r="DV35" s="7">
        <f t="shared" si="20"/>
        <v>0</v>
      </c>
      <c r="DW35" s="7">
        <f t="shared" si="21"/>
        <v>0</v>
      </c>
      <c r="DX35" s="7">
        <f t="shared" si="21"/>
        <v>0</v>
      </c>
      <c r="DY35" s="7">
        <f t="shared" si="21"/>
        <v>0</v>
      </c>
      <c r="DZ35" s="7">
        <f t="shared" si="21"/>
        <v>0</v>
      </c>
      <c r="EA35" s="7">
        <f t="shared" si="21"/>
        <v>0</v>
      </c>
      <c r="EB35" s="7">
        <f t="shared" si="21"/>
        <v>0</v>
      </c>
      <c r="EC35" s="7">
        <f t="shared" si="21"/>
        <v>0</v>
      </c>
      <c r="ED35" s="7">
        <f t="shared" si="21"/>
        <v>0</v>
      </c>
      <c r="EE35" s="7">
        <f t="shared" si="21"/>
        <v>0</v>
      </c>
      <c r="EF35" s="7">
        <f t="shared" si="21"/>
        <v>0</v>
      </c>
      <c r="EG35" s="7">
        <f t="shared" si="21"/>
        <v>0</v>
      </c>
      <c r="EH35" s="7">
        <f t="shared" si="21"/>
        <v>0</v>
      </c>
      <c r="EI35" s="7">
        <f t="shared" si="21"/>
        <v>0</v>
      </c>
      <c r="EJ35" s="7">
        <f t="shared" si="21"/>
        <v>0</v>
      </c>
      <c r="EK35" s="7">
        <f t="shared" si="21"/>
        <v>0</v>
      </c>
      <c r="EL35" s="7">
        <f t="shared" ref="EL35:EN35" si="27">LOOKUP($C35,$C$150:$C$166,EL$150:EL$166)*LOOKUP($C35,$C$150:$C$166,$EU$150:$EU$166)*$FU35</f>
        <v>0</v>
      </c>
      <c r="EM35" s="7">
        <f t="shared" si="27"/>
        <v>0</v>
      </c>
      <c r="EN35" s="7">
        <f t="shared" si="27"/>
        <v>0</v>
      </c>
      <c r="EO35" s="7" cm="1">
        <f t="array" ref="EO35">SUMPRODUCT(--($B35='[3]Alum Smtg'!$B$5:$B$139),'[3]Alum Smtg'!D$5:D$139)</f>
        <v>0</v>
      </c>
      <c r="EP35" s="7" cm="1">
        <f t="array" ref="EP35">SUMPRODUCT(--($B35='[3]Alum Smtg'!$B$5:$B$139),'[3]Alum Smtg'!E$5:E$139)</f>
        <v>0</v>
      </c>
      <c r="EQ35" s="7" cm="1">
        <f t="array" ref="EQ35">SUMPRODUCT(--($B35='[3]Alum Smtg'!$B$5:$B$139),'[3]Alum Smtg'!F$5:F$139)</f>
        <v>0</v>
      </c>
      <c r="ER35" s="7" cm="1">
        <f t="array" ref="ER35">SUMPRODUCT(--($B35='[3]Alum Smtg'!$B$5:$B$139),'[3]Alum Smtg'!G$5:G$139)</f>
        <v>0</v>
      </c>
      <c r="ES35" s="7" cm="1">
        <f t="array" ref="ES35">SUMPRODUCT(--($B35='[3]Alum Smtg'!$B$5:$B$139),'[3]Alum Smtg'!H$5:H$139)</f>
        <v>0</v>
      </c>
      <c r="ET35" s="7" cm="1">
        <f t="array" ref="ET35">SUMPRODUCT(--($B35='[3]Alum Smtg'!$B$5:$B$139),'[3]Alum Smtg'!I$5:I$139)</f>
        <v>0</v>
      </c>
      <c r="EU35" s="7" cm="1">
        <f t="array" ref="EU35">SUMPRODUCT(--($B35='[3]Alum Smtg'!$B$5:$B$139),'[3]Alum Smtg'!J$5:J$139)</f>
        <v>0</v>
      </c>
      <c r="EV35" s="7" cm="1">
        <f t="array" ref="EV35">SUMPRODUCT(--($B35='[3]Alum Smtg'!$B$5:$B$139),'[3]Alum Smtg'!K$5:K$139)</f>
        <v>0</v>
      </c>
      <c r="EW35" s="7" cm="1">
        <f t="array" ref="EW35">SUMPRODUCT(--($B35='[3]Alum Smtg'!$B$5:$B$139),'[3]Alum Smtg'!L$5:L$139)</f>
        <v>0</v>
      </c>
      <c r="EX35" s="7" cm="1">
        <f t="array" ref="EX35">SUMPRODUCT(--($B35='[3]Alum Smtg'!$B$5:$B$139),'[3]Alum Smtg'!M$5:M$139)</f>
        <v>0</v>
      </c>
      <c r="EY35" s="7" cm="1">
        <f t="array" ref="EY35">SUMPRODUCT(--($B35='[3]Alum Smtg'!$B$5:$B$139),'[3]Alum Smtg'!N$5:N$139)</f>
        <v>0</v>
      </c>
      <c r="EZ35" s="7" cm="1">
        <f t="array" ref="EZ35">SUMPRODUCT(--($B35='[3]Alum Smtg'!$B$5:$B$139),'[3]Alum Smtg'!O$5:O$139)</f>
        <v>0</v>
      </c>
      <c r="FA35" s="7" cm="1">
        <f t="array" ref="FA35">SUMPRODUCT(--($B35='[3]Alum Smtg'!$B$5:$B$139),'[3]Alum Smtg'!P$5:P$139)</f>
        <v>0</v>
      </c>
      <c r="FB35" s="7" cm="1">
        <f t="array" ref="FB35">SUMPRODUCT(--($B35='[3]Alum Smtg'!$B$5:$B$139),'[3]Alum Smtg'!Q$5:Q$139)</f>
        <v>0</v>
      </c>
      <c r="FC35" s="7" cm="1">
        <f t="array" ref="FC35">SUMPRODUCT(--($B35='[3]Alum Smtg'!$B$5:$B$139),'[3]Alum Smtg'!R$5:R$139)</f>
        <v>0</v>
      </c>
      <c r="FD35" s="7" cm="1">
        <f t="array" ref="FD35">SUMPRODUCT(--($B35='[3]Alum Smtg'!$B$5:$B$139),'[3]Alum Smtg'!S$5:S$139)</f>
        <v>0</v>
      </c>
      <c r="FE35" s="7" cm="1">
        <f t="array" ref="FE35">SUMPRODUCT(--($B35='[3]Alum Smtg'!$B$5:$B$139),'[3]Alum Smtg'!T$5:T$139)</f>
        <v>0</v>
      </c>
      <c r="FF35" s="7" cm="1">
        <f t="array" ref="FF35">SUMPRODUCT(--($B35='[3]Alum Smtg'!$B$5:$B$139),'[3]Alum Smtg'!U$5:U$139)</f>
        <v>0</v>
      </c>
      <c r="FG35" s="7" cm="1">
        <f t="array" ref="FG35">SUMPRODUCT(--($B35='[3]Alum Smtg'!$B$5:$B$139),'[3]Alum Smtg'!V$5:V$139)</f>
        <v>0</v>
      </c>
      <c r="FH35" s="7" cm="1">
        <f t="array" ref="FH35">SUMPRODUCT(--($B35='[3]Alum Smtg'!$B$5:$B$139),'[3]Alum Smtg'!W$5:W$139)</f>
        <v>0</v>
      </c>
      <c r="FI35" s="7" cm="1">
        <f t="array" ref="FI35">SUMPRODUCT(--($B35='[3]Alum Smtg'!$B$5:$B$139),'[3]Alum Smtg'!X$5:X$139)</f>
        <v>0</v>
      </c>
      <c r="FJ35" s="7" cm="1">
        <f t="array" ref="FJ35">SUMPRODUCT(--($B35='[3]Alum Smtg'!$B$5:$B$139),'[3]Alum Smtg'!Y$5:Y$139)</f>
        <v>0</v>
      </c>
      <c r="FK35" s="7" cm="1">
        <f t="array" ref="FK35">SUMPRODUCT(--($B35='[3]Alum Smtg'!$B$5:$B$139),'[3]Alum Smtg'!Z$5:Z$139)</f>
        <v>0</v>
      </c>
      <c r="FL35" s="7" cm="1">
        <f t="array" ref="FL35">SUMPRODUCT(--($B35='[3]Alum Smtg'!$B$5:$B$139),'[3]Alum Smtg'!AA$5:AA$139)</f>
        <v>0</v>
      </c>
      <c r="FM35" s="7" cm="1">
        <f t="array" ref="FM35">SUMPRODUCT(--($B35='[3]Alum Smtg'!$B$5:$B$139),'[3]Alum Smtg'!AB$5:AB$139)</f>
        <v>0</v>
      </c>
      <c r="FN35" s="7" cm="1">
        <f t="array" ref="FN35">SUMPRODUCT(--($B35='[3]Alum Smtg'!$B$5:$B$139),'[3]Alum Smtg'!AC$5:AC$139)</f>
        <v>0</v>
      </c>
      <c r="FO35" s="7" cm="1">
        <f t="array" ref="FO35">SUMPRODUCT(--($B35='[3]Alum Smtg'!$B$5:$B$139),'[3]Alum Smtg'!AD$5:AD$139)</f>
        <v>0</v>
      </c>
      <c r="FP35" s="7" cm="1">
        <f t="array" ref="FP35">SUMPRODUCT(--($B35='[3]Alum Smtg'!$B$5:$B$139),'[3]Alum Smtg'!AE$5:AE$139)</f>
        <v>0</v>
      </c>
      <c r="FQ35" s="7" cm="1">
        <f t="array" ref="FQ35">SUMPRODUCT(--($B35='[3]Alum Smtg'!$B$5:$B$139),'[3]Alum Smtg'!AF$5:AF$139)</f>
        <v>0</v>
      </c>
      <c r="FU35" s="8">
        <f t="shared" si="9"/>
        <v>0</v>
      </c>
    </row>
    <row r="36" spans="1:177" x14ac:dyDescent="0.2">
      <c r="A36" s="6">
        <v>203</v>
      </c>
      <c r="B36" t="s">
        <v>39</v>
      </c>
      <c r="C36" s="1">
        <f>VLOOKUP($B36,'[4]IEA Reg #'!$B$2:$D$143,2,FALSE)</f>
        <v>12</v>
      </c>
      <c r="D36" s="1">
        <f>VLOOKUP($B36,'[4]IEA Reg #'!$B$2:$D$143,3,FALSE)</f>
        <v>33</v>
      </c>
      <c r="E36" s="7">
        <f t="shared" ref="E36:T51" si="28">LOOKUP($C36,$C$150:$C$166,E$150:E$166)*LOOKUP($C36,$C$150:$C$166,$EU$150:$EU$166)*$FU36</f>
        <v>0</v>
      </c>
      <c r="F36" s="7">
        <f t="shared" si="28"/>
        <v>0</v>
      </c>
      <c r="G36" s="7">
        <f t="shared" si="28"/>
        <v>0</v>
      </c>
      <c r="H36" s="7">
        <f t="shared" si="28"/>
        <v>0</v>
      </c>
      <c r="I36" s="7">
        <f t="shared" si="28"/>
        <v>0</v>
      </c>
      <c r="J36" s="7">
        <f t="shared" si="28"/>
        <v>0</v>
      </c>
      <c r="K36" s="7">
        <f t="shared" si="28"/>
        <v>0</v>
      </c>
      <c r="L36" s="7">
        <f t="shared" si="28"/>
        <v>0</v>
      </c>
      <c r="M36" s="7">
        <f t="shared" si="28"/>
        <v>0</v>
      </c>
      <c r="N36" s="7">
        <f t="shared" si="28"/>
        <v>0</v>
      </c>
      <c r="O36" s="7">
        <f t="shared" si="28"/>
        <v>0</v>
      </c>
      <c r="P36" s="7">
        <f t="shared" si="28"/>
        <v>0</v>
      </c>
      <c r="Q36" s="7">
        <f t="shared" si="28"/>
        <v>0</v>
      </c>
      <c r="R36" s="7">
        <f t="shared" si="28"/>
        <v>0</v>
      </c>
      <c r="S36" s="7">
        <f t="shared" si="28"/>
        <v>0</v>
      </c>
      <c r="T36" s="7">
        <f t="shared" si="28"/>
        <v>0</v>
      </c>
      <c r="U36" s="7">
        <f t="shared" si="23"/>
        <v>0</v>
      </c>
      <c r="V36" s="7">
        <f t="shared" si="23"/>
        <v>0</v>
      </c>
      <c r="W36" s="7">
        <f t="shared" si="23"/>
        <v>0</v>
      </c>
      <c r="X36" s="7">
        <f t="shared" si="23"/>
        <v>0</v>
      </c>
      <c r="Y36" s="7">
        <f t="shared" si="23"/>
        <v>0</v>
      </c>
      <c r="Z36" s="7">
        <f t="shared" si="23"/>
        <v>0</v>
      </c>
      <c r="AA36" s="7">
        <f t="shared" si="23"/>
        <v>0</v>
      </c>
      <c r="AB36" s="7">
        <f t="shared" si="23"/>
        <v>0</v>
      </c>
      <c r="AC36" s="7">
        <f t="shared" si="23"/>
        <v>0</v>
      </c>
      <c r="AD36" s="7">
        <f t="shared" si="23"/>
        <v>0</v>
      </c>
      <c r="AE36" s="7">
        <f t="shared" si="23"/>
        <v>0</v>
      </c>
      <c r="AF36" s="7">
        <f t="shared" si="23"/>
        <v>0</v>
      </c>
      <c r="AG36" s="7">
        <f t="shared" si="23"/>
        <v>0</v>
      </c>
      <c r="AH36" s="7">
        <f t="shared" si="23"/>
        <v>0</v>
      </c>
      <c r="AI36" s="7">
        <f t="shared" si="23"/>
        <v>0</v>
      </c>
      <c r="AJ36" s="7">
        <f t="shared" si="23"/>
        <v>0</v>
      </c>
      <c r="AK36" s="7">
        <f t="shared" ref="AK36:AZ51" si="29">LOOKUP($C36,$C$150:$C$166,AK$150:AK$166)*LOOKUP($C36,$C$150:$C$166,$EU$150:$EU$166)*$FU36</f>
        <v>0</v>
      </c>
      <c r="AL36" s="7">
        <f t="shared" si="29"/>
        <v>0</v>
      </c>
      <c r="AM36" s="7">
        <f t="shared" si="29"/>
        <v>0</v>
      </c>
      <c r="AN36" s="7">
        <f t="shared" si="29"/>
        <v>0</v>
      </c>
      <c r="AO36" s="7">
        <f t="shared" si="29"/>
        <v>0</v>
      </c>
      <c r="AP36" s="7">
        <f t="shared" si="29"/>
        <v>0</v>
      </c>
      <c r="AQ36" s="7">
        <f t="shared" si="29"/>
        <v>0</v>
      </c>
      <c r="AR36" s="7">
        <f t="shared" si="29"/>
        <v>0</v>
      </c>
      <c r="AS36" s="7">
        <f t="shared" si="29"/>
        <v>0</v>
      </c>
      <c r="AT36" s="7">
        <f t="shared" si="29"/>
        <v>0</v>
      </c>
      <c r="AU36" s="7">
        <f t="shared" si="29"/>
        <v>0</v>
      </c>
      <c r="AV36" s="7">
        <f t="shared" si="29"/>
        <v>0</v>
      </c>
      <c r="AW36" s="7">
        <f t="shared" si="29"/>
        <v>0</v>
      </c>
      <c r="AX36" s="7">
        <f t="shared" si="29"/>
        <v>0</v>
      </c>
      <c r="AY36" s="7">
        <f t="shared" si="29"/>
        <v>0</v>
      </c>
      <c r="AZ36" s="7">
        <f t="shared" si="29"/>
        <v>0</v>
      </c>
      <c r="BA36" s="7">
        <f t="shared" ref="BA36:BP51" si="30">LOOKUP($C36,$C$150:$C$166,BA$150:BA$166)*LOOKUP($C36,$C$150:$C$166,$EU$150:$EU$166)*$FU36</f>
        <v>0</v>
      </c>
      <c r="BB36" s="7">
        <f t="shared" si="30"/>
        <v>0</v>
      </c>
      <c r="BC36" s="7">
        <f t="shared" si="30"/>
        <v>0</v>
      </c>
      <c r="BD36" s="7">
        <f t="shared" si="30"/>
        <v>0</v>
      </c>
      <c r="BE36" s="7">
        <f t="shared" si="30"/>
        <v>0</v>
      </c>
      <c r="BF36" s="7">
        <f t="shared" si="30"/>
        <v>0</v>
      </c>
      <c r="BG36" s="7">
        <f t="shared" si="30"/>
        <v>0</v>
      </c>
      <c r="BH36" s="7">
        <f t="shared" si="30"/>
        <v>0</v>
      </c>
      <c r="BI36" s="7">
        <f t="shared" si="30"/>
        <v>0</v>
      </c>
      <c r="BJ36" s="7">
        <f t="shared" si="30"/>
        <v>0</v>
      </c>
      <c r="BK36" s="7">
        <f t="shared" si="30"/>
        <v>0</v>
      </c>
      <c r="BL36" s="7">
        <f t="shared" si="30"/>
        <v>0</v>
      </c>
      <c r="BM36" s="7">
        <f t="shared" si="30"/>
        <v>0</v>
      </c>
      <c r="BN36" s="7">
        <f t="shared" si="30"/>
        <v>0</v>
      </c>
      <c r="BO36" s="7">
        <f t="shared" si="30"/>
        <v>0</v>
      </c>
      <c r="BP36" s="7">
        <f t="shared" si="30"/>
        <v>0</v>
      </c>
      <c r="BQ36" s="7">
        <f t="shared" ref="BQ36:CF51" si="31">LOOKUP($C36,$C$150:$C$166,BQ$150:BQ$166)*LOOKUP($C36,$C$150:$C$166,$EU$150:$EU$166)*$FU36</f>
        <v>0</v>
      </c>
      <c r="BR36" s="7">
        <f t="shared" si="31"/>
        <v>0</v>
      </c>
      <c r="BS36" s="7">
        <f t="shared" si="31"/>
        <v>0</v>
      </c>
      <c r="BT36" s="7">
        <f t="shared" si="31"/>
        <v>0</v>
      </c>
      <c r="BU36" s="7">
        <f t="shared" si="31"/>
        <v>0</v>
      </c>
      <c r="BV36" s="7">
        <f t="shared" si="31"/>
        <v>0</v>
      </c>
      <c r="BW36" s="7">
        <f t="shared" si="31"/>
        <v>0</v>
      </c>
      <c r="BX36" s="7">
        <f t="shared" si="31"/>
        <v>0</v>
      </c>
      <c r="BY36" s="7">
        <f t="shared" si="31"/>
        <v>0</v>
      </c>
      <c r="BZ36" s="7">
        <f t="shared" si="31"/>
        <v>0</v>
      </c>
      <c r="CA36" s="7">
        <f t="shared" si="31"/>
        <v>0</v>
      </c>
      <c r="CB36" s="7">
        <f t="shared" si="31"/>
        <v>0</v>
      </c>
      <c r="CC36" s="7">
        <f t="shared" si="31"/>
        <v>0</v>
      </c>
      <c r="CD36" s="7">
        <f t="shared" si="31"/>
        <v>0</v>
      </c>
      <c r="CE36" s="7">
        <f t="shared" si="31"/>
        <v>0</v>
      </c>
      <c r="CF36" s="7">
        <f t="shared" si="31"/>
        <v>0</v>
      </c>
      <c r="CG36" s="7">
        <f t="shared" ref="CG36:CV51" si="32">LOOKUP($C36,$C$150:$C$166,CG$150:CG$166)*LOOKUP($C36,$C$150:$C$166,$EU$150:$EU$166)*$FU36</f>
        <v>0</v>
      </c>
      <c r="CH36" s="7">
        <f t="shared" si="32"/>
        <v>0</v>
      </c>
      <c r="CI36" s="7">
        <f t="shared" si="32"/>
        <v>0</v>
      </c>
      <c r="CJ36" s="7">
        <f t="shared" si="32"/>
        <v>0</v>
      </c>
      <c r="CK36" s="7">
        <f t="shared" si="32"/>
        <v>0</v>
      </c>
      <c r="CL36" s="7">
        <f t="shared" si="32"/>
        <v>0</v>
      </c>
      <c r="CM36" s="7">
        <f t="shared" si="32"/>
        <v>5.9238363892806754E-2</v>
      </c>
      <c r="CN36" s="7">
        <f t="shared" si="32"/>
        <v>0.11847672778561351</v>
      </c>
      <c r="CO36" s="7">
        <f t="shared" si="32"/>
        <v>0.17771509167842028</v>
      </c>
      <c r="CP36" s="7">
        <f t="shared" si="32"/>
        <v>0.23695345557122702</v>
      </c>
      <c r="CQ36" s="7">
        <f t="shared" si="25"/>
        <v>0.29619181946403383</v>
      </c>
      <c r="CR36" s="7">
        <f t="shared" si="25"/>
        <v>0.27644569816643155</v>
      </c>
      <c r="CS36" s="7">
        <f t="shared" si="25"/>
        <v>0.25669957686882927</v>
      </c>
      <c r="CT36" s="7">
        <f t="shared" si="25"/>
        <v>0.23695345557122699</v>
      </c>
      <c r="CU36" s="7">
        <f t="shared" si="25"/>
        <v>0.21720733427362474</v>
      </c>
      <c r="CV36" s="7">
        <f t="shared" si="25"/>
        <v>0.19746121297602254</v>
      </c>
      <c r="CW36" s="7">
        <f t="shared" si="25"/>
        <v>0.53314527503526088</v>
      </c>
      <c r="CX36" s="7">
        <f t="shared" si="25"/>
        <v>0.86882933709449928</v>
      </c>
      <c r="CY36" s="7">
        <f t="shared" si="25"/>
        <v>1.2045133991537376</v>
      </c>
      <c r="CZ36" s="7">
        <f t="shared" si="25"/>
        <v>1.5401974612129761</v>
      </c>
      <c r="DA36" s="7">
        <f t="shared" si="26"/>
        <v>1.8758815232722144</v>
      </c>
      <c r="DB36" s="7">
        <f t="shared" si="26"/>
        <v>3.3370944992947806</v>
      </c>
      <c r="DC36" s="7">
        <f t="shared" si="26"/>
        <v>4.7983074753173476</v>
      </c>
      <c r="DD36" s="7">
        <f t="shared" si="26"/>
        <v>6.2595204513399132</v>
      </c>
      <c r="DE36" s="7">
        <f t="shared" si="26"/>
        <v>7.7207334273624806</v>
      </c>
      <c r="DF36" s="7">
        <f t="shared" si="26"/>
        <v>9.1819464033850497</v>
      </c>
      <c r="DG36" s="7">
        <f t="shared" si="26"/>
        <v>10.129760225669955</v>
      </c>
      <c r="DH36" s="7">
        <f t="shared" si="26"/>
        <v>11.077574047954863</v>
      </c>
      <c r="DI36" s="7">
        <f t="shared" si="26"/>
        <v>12.025387870239772</v>
      </c>
      <c r="DJ36" s="7">
        <f t="shared" si="26"/>
        <v>12.973201692524679</v>
      </c>
      <c r="DK36" s="7">
        <f t="shared" si="26"/>
        <v>13.921015514809589</v>
      </c>
      <c r="DL36" s="7">
        <f t="shared" si="26"/>
        <v>14.612129760225669</v>
      </c>
      <c r="DM36" s="7">
        <f t="shared" si="26"/>
        <v>15.303244005641746</v>
      </c>
      <c r="DN36" s="7">
        <f t="shared" si="26"/>
        <v>15.994358251057827</v>
      </c>
      <c r="DO36" s="7">
        <f t="shared" si="26"/>
        <v>16.685472496473903</v>
      </c>
      <c r="DP36" s="7">
        <f t="shared" si="26"/>
        <v>17.376586741889984</v>
      </c>
      <c r="DQ36" s="7">
        <f t="shared" ref="DQ36:EF51" si="33">LOOKUP($C36,$C$150:$C$166,DQ$150:DQ$166)*LOOKUP($C36,$C$150:$C$166,$EU$150:$EU$166)*$FU36</f>
        <v>20.713681241184766</v>
      </c>
      <c r="DR36" s="7">
        <f t="shared" si="33"/>
        <v>24.050775740479548</v>
      </c>
      <c r="DS36" s="7">
        <f t="shared" si="33"/>
        <v>27.387870239774333</v>
      </c>
      <c r="DT36" s="7">
        <f t="shared" si="33"/>
        <v>30.724964739069112</v>
      </c>
      <c r="DU36" s="7">
        <f t="shared" si="33"/>
        <v>34.062059238363886</v>
      </c>
      <c r="DV36" s="7">
        <f t="shared" si="33"/>
        <v>38.880112834978839</v>
      </c>
      <c r="DW36" s="7">
        <f t="shared" si="33"/>
        <v>43.698166431593791</v>
      </c>
      <c r="DX36" s="7">
        <f t="shared" si="33"/>
        <v>48.516220028208743</v>
      </c>
      <c r="DY36" s="7">
        <f t="shared" si="33"/>
        <v>53.334273624823695</v>
      </c>
      <c r="DZ36" s="7">
        <f t="shared" si="33"/>
        <v>58.15232722143864</v>
      </c>
      <c r="EA36" s="7">
        <f t="shared" si="33"/>
        <v>58.626234132581089</v>
      </c>
      <c r="EB36" s="7">
        <f t="shared" si="33"/>
        <v>59.100141043723539</v>
      </c>
      <c r="EC36" s="7">
        <f t="shared" si="33"/>
        <v>59.574047954865989</v>
      </c>
      <c r="ED36" s="7">
        <f t="shared" si="33"/>
        <v>60.047954866008439</v>
      </c>
      <c r="EE36" s="7">
        <f t="shared" si="33"/>
        <v>60.52186177715091</v>
      </c>
      <c r="EF36" s="7">
        <f t="shared" si="33"/>
        <v>63.187588152327216</v>
      </c>
      <c r="EG36" s="7">
        <f t="shared" ref="EE36:EN51" si="34">LOOKUP($C36,$C$150:$C$166,EG$150:EG$166)*LOOKUP($C36,$C$150:$C$166,$EU$150:$EU$166)*$FU36</f>
        <v>65.853314527503514</v>
      </c>
      <c r="EH36" s="7">
        <f t="shared" si="34"/>
        <v>68.519040902679819</v>
      </c>
      <c r="EI36" s="7">
        <f t="shared" si="34"/>
        <v>71.184767277856125</v>
      </c>
      <c r="EJ36" s="7">
        <f t="shared" si="34"/>
        <v>73.85049365303243</v>
      </c>
      <c r="EK36" s="7">
        <f t="shared" si="34"/>
        <v>73.080394922425953</v>
      </c>
      <c r="EL36" s="7">
        <f t="shared" si="34"/>
        <v>72.310296191819475</v>
      </c>
      <c r="EM36" s="7">
        <f t="shared" si="34"/>
        <v>71.540197461212983</v>
      </c>
      <c r="EN36" s="7">
        <f t="shared" si="34"/>
        <v>70.770098730606506</v>
      </c>
      <c r="EO36" s="7" cm="1">
        <f t="array" ref="EO36">SUMPRODUCT(--($B36='[3]Alum Smtg'!$B$5:$B$139),'[3]Alum Smtg'!D$5:D$139)</f>
        <v>70</v>
      </c>
      <c r="EP36" s="7" cm="1">
        <f t="array" ref="EP36">SUMPRODUCT(--($B36='[3]Alum Smtg'!$B$5:$B$139),'[3]Alum Smtg'!E$5:E$139)</f>
        <v>68</v>
      </c>
      <c r="EQ36" s="7" cm="1">
        <f t="array" ref="EQ36">SUMPRODUCT(--($B36='[3]Alum Smtg'!$B$5:$B$139),'[3]Alum Smtg'!F$5:F$139)</f>
        <v>68</v>
      </c>
      <c r="ER36" s="7" cm="1">
        <f t="array" ref="ER36">SUMPRODUCT(--($B36='[3]Alum Smtg'!$B$5:$B$139),'[3]Alum Smtg'!G$5:G$139)</f>
        <v>0</v>
      </c>
      <c r="ES36" s="7" cm="1">
        <f t="array" ref="ES36">SUMPRODUCT(--($B36='[3]Alum Smtg'!$B$5:$B$139),'[3]Alum Smtg'!H$5:H$139)</f>
        <v>0</v>
      </c>
      <c r="ET36" s="7" cm="1">
        <f t="array" ref="ET36">SUMPRODUCT(--($B36='[3]Alum Smtg'!$B$5:$B$139),'[3]Alum Smtg'!I$5:I$139)</f>
        <v>0</v>
      </c>
      <c r="EU36" s="7" cm="1">
        <f t="array" ref="EU36">SUMPRODUCT(--($B36='[3]Alum Smtg'!$B$5:$B$139),'[3]Alum Smtg'!J$5:J$139)</f>
        <v>0</v>
      </c>
      <c r="EV36" s="7" cm="1">
        <f t="array" ref="EV36">SUMPRODUCT(--($B36='[3]Alum Smtg'!$B$5:$B$139),'[3]Alum Smtg'!K$5:K$139)</f>
        <v>0</v>
      </c>
      <c r="EW36" s="7" cm="1">
        <f t="array" ref="EW36">SUMPRODUCT(--($B36='[3]Alum Smtg'!$B$5:$B$139),'[3]Alum Smtg'!L$5:L$139)</f>
        <v>0</v>
      </c>
      <c r="EX36" s="7" cm="1">
        <f t="array" ref="EX36">SUMPRODUCT(--($B36='[3]Alum Smtg'!$B$5:$B$139),'[3]Alum Smtg'!M$5:M$139)</f>
        <v>0</v>
      </c>
      <c r="EY36" s="7" cm="1">
        <f t="array" ref="EY36">SUMPRODUCT(--($B36='[3]Alum Smtg'!$B$5:$B$139),'[3]Alum Smtg'!N$5:N$139)</f>
        <v>0</v>
      </c>
      <c r="EZ36" s="7" cm="1">
        <f t="array" ref="EZ36">SUMPRODUCT(--($B36='[3]Alum Smtg'!$B$5:$B$139),'[3]Alum Smtg'!O$5:O$139)</f>
        <v>0</v>
      </c>
      <c r="FA36" s="7" cm="1">
        <f t="array" ref="FA36">SUMPRODUCT(--($B36='[3]Alum Smtg'!$B$5:$B$139),'[3]Alum Smtg'!P$5:P$139)</f>
        <v>0</v>
      </c>
      <c r="FB36" s="7" cm="1">
        <f t="array" ref="FB36">SUMPRODUCT(--($B36='[3]Alum Smtg'!$B$5:$B$139),'[3]Alum Smtg'!Q$5:Q$139)</f>
        <v>0</v>
      </c>
      <c r="FC36" s="7" cm="1">
        <f t="array" ref="FC36">SUMPRODUCT(--($B36='[3]Alum Smtg'!$B$5:$B$139),'[3]Alum Smtg'!R$5:R$139)</f>
        <v>0</v>
      </c>
      <c r="FD36" s="7" cm="1">
        <f t="array" ref="FD36">SUMPRODUCT(--($B36='[3]Alum Smtg'!$B$5:$B$139),'[3]Alum Smtg'!S$5:S$139)</f>
        <v>0</v>
      </c>
      <c r="FE36" s="7" cm="1">
        <f t="array" ref="FE36">SUMPRODUCT(--($B36='[3]Alum Smtg'!$B$5:$B$139),'[3]Alum Smtg'!T$5:T$139)</f>
        <v>0</v>
      </c>
      <c r="FF36" s="7" cm="1">
        <f t="array" ref="FF36">SUMPRODUCT(--($B36='[3]Alum Smtg'!$B$5:$B$139),'[3]Alum Smtg'!U$5:U$139)</f>
        <v>0</v>
      </c>
      <c r="FG36" s="7" cm="1">
        <f t="array" ref="FG36">SUMPRODUCT(--($B36='[3]Alum Smtg'!$B$5:$B$139),'[3]Alum Smtg'!V$5:V$139)</f>
        <v>0</v>
      </c>
      <c r="FH36" s="7" cm="1">
        <f t="array" ref="FH36">SUMPRODUCT(--($B36='[3]Alum Smtg'!$B$5:$B$139),'[3]Alum Smtg'!W$5:W$139)</f>
        <v>0</v>
      </c>
      <c r="FI36" s="7" cm="1">
        <f t="array" ref="FI36">SUMPRODUCT(--($B36='[3]Alum Smtg'!$B$5:$B$139),'[3]Alum Smtg'!X$5:X$139)</f>
        <v>0</v>
      </c>
      <c r="FJ36" s="7" cm="1">
        <f t="array" ref="FJ36">SUMPRODUCT(--($B36='[3]Alum Smtg'!$B$5:$B$139),'[3]Alum Smtg'!Y$5:Y$139)</f>
        <v>0</v>
      </c>
      <c r="FK36" s="7" cm="1">
        <f t="array" ref="FK36">SUMPRODUCT(--($B36='[3]Alum Smtg'!$B$5:$B$139),'[3]Alum Smtg'!Z$5:Z$139)</f>
        <v>0</v>
      </c>
      <c r="FL36" s="7" cm="1">
        <f t="array" ref="FL36">SUMPRODUCT(--($B36='[3]Alum Smtg'!$B$5:$B$139),'[3]Alum Smtg'!AA$5:AA$139)</f>
        <v>0</v>
      </c>
      <c r="FM36" s="7" cm="1">
        <f t="array" ref="FM36">SUMPRODUCT(--($B36='[3]Alum Smtg'!$B$5:$B$139),'[3]Alum Smtg'!AB$5:AB$139)</f>
        <v>0</v>
      </c>
      <c r="FN36" s="7" cm="1">
        <f t="array" ref="FN36">SUMPRODUCT(--($B36='[3]Alum Smtg'!$B$5:$B$139),'[3]Alum Smtg'!AC$5:AC$139)</f>
        <v>0</v>
      </c>
      <c r="FO36" s="7" cm="1">
        <f t="array" ref="FO36">SUMPRODUCT(--($B36='[3]Alum Smtg'!$B$5:$B$139),'[3]Alum Smtg'!AD$5:AD$139)</f>
        <v>0</v>
      </c>
      <c r="FP36" s="7" cm="1">
        <f t="array" ref="FP36">SUMPRODUCT(--($B36='[3]Alum Smtg'!$B$5:$B$139),'[3]Alum Smtg'!AE$5:AE$139)</f>
        <v>0</v>
      </c>
      <c r="FQ36" s="7" cm="1">
        <f t="array" ref="FQ36">SUMPRODUCT(--($B36='[3]Alum Smtg'!$B$5:$B$139),'[3]Alum Smtg'!AF$5:AF$139)</f>
        <v>0</v>
      </c>
      <c r="FU36" s="8">
        <f t="shared" si="9"/>
        <v>9.4635275404611516E-2</v>
      </c>
    </row>
    <row r="37" spans="1:177" x14ac:dyDescent="0.2">
      <c r="A37" s="6">
        <v>208</v>
      </c>
      <c r="B37" t="s">
        <v>40</v>
      </c>
      <c r="C37" s="1">
        <f>VLOOKUP($B37,'[4]IEA Reg #'!$B$2:$D$143,2,FALSE)</f>
        <v>3</v>
      </c>
      <c r="D37" s="1">
        <f>VLOOKUP($B37,'[4]IEA Reg #'!$B$2:$D$143,3,FALSE)</f>
        <v>7</v>
      </c>
      <c r="E37" s="7">
        <f t="shared" si="28"/>
        <v>0</v>
      </c>
      <c r="F37" s="7">
        <f t="shared" si="28"/>
        <v>0</v>
      </c>
      <c r="G37" s="7">
        <f t="shared" si="28"/>
        <v>0</v>
      </c>
      <c r="H37" s="7">
        <f t="shared" si="28"/>
        <v>0</v>
      </c>
      <c r="I37" s="7">
        <f t="shared" si="28"/>
        <v>0</v>
      </c>
      <c r="J37" s="7">
        <f t="shared" si="28"/>
        <v>0</v>
      </c>
      <c r="K37" s="7">
        <f t="shared" si="28"/>
        <v>0</v>
      </c>
      <c r="L37" s="7">
        <f t="shared" si="28"/>
        <v>0</v>
      </c>
      <c r="M37" s="7">
        <f t="shared" si="28"/>
        <v>0</v>
      </c>
      <c r="N37" s="7">
        <f t="shared" si="28"/>
        <v>0</v>
      </c>
      <c r="O37" s="7">
        <f t="shared" si="28"/>
        <v>0</v>
      </c>
      <c r="P37" s="7">
        <f t="shared" si="28"/>
        <v>0</v>
      </c>
      <c r="Q37" s="7">
        <f t="shared" si="28"/>
        <v>0</v>
      </c>
      <c r="R37" s="7">
        <f t="shared" si="28"/>
        <v>0</v>
      </c>
      <c r="S37" s="7">
        <f t="shared" si="28"/>
        <v>0</v>
      </c>
      <c r="T37" s="7">
        <f t="shared" si="28"/>
        <v>0</v>
      </c>
      <c r="U37" s="7">
        <f t="shared" si="23"/>
        <v>0</v>
      </c>
      <c r="V37" s="7">
        <f t="shared" si="23"/>
        <v>0</v>
      </c>
      <c r="W37" s="7">
        <f t="shared" si="23"/>
        <v>0</v>
      </c>
      <c r="X37" s="7">
        <f t="shared" si="23"/>
        <v>0</v>
      </c>
      <c r="Y37" s="7">
        <f t="shared" si="23"/>
        <v>0</v>
      </c>
      <c r="Z37" s="7">
        <f t="shared" si="23"/>
        <v>0</v>
      </c>
      <c r="AA37" s="7">
        <f t="shared" si="23"/>
        <v>0</v>
      </c>
      <c r="AB37" s="7">
        <f t="shared" si="23"/>
        <v>0</v>
      </c>
      <c r="AC37" s="7">
        <f t="shared" si="23"/>
        <v>0</v>
      </c>
      <c r="AD37" s="7">
        <f t="shared" si="23"/>
        <v>0</v>
      </c>
      <c r="AE37" s="7">
        <f t="shared" si="23"/>
        <v>0</v>
      </c>
      <c r="AF37" s="7">
        <f t="shared" si="23"/>
        <v>0</v>
      </c>
      <c r="AG37" s="7">
        <f t="shared" si="23"/>
        <v>0</v>
      </c>
      <c r="AH37" s="7">
        <f t="shared" si="23"/>
        <v>0</v>
      </c>
      <c r="AI37" s="7">
        <f t="shared" si="23"/>
        <v>0</v>
      </c>
      <c r="AJ37" s="7">
        <f t="shared" si="23"/>
        <v>0</v>
      </c>
      <c r="AK37" s="7">
        <f t="shared" si="29"/>
        <v>0</v>
      </c>
      <c r="AL37" s="7">
        <f t="shared" si="29"/>
        <v>0</v>
      </c>
      <c r="AM37" s="7">
        <f t="shared" si="29"/>
        <v>0</v>
      </c>
      <c r="AN37" s="7">
        <f t="shared" si="29"/>
        <v>0</v>
      </c>
      <c r="AO37" s="7">
        <f t="shared" si="29"/>
        <v>0</v>
      </c>
      <c r="AP37" s="7">
        <f t="shared" si="29"/>
        <v>0</v>
      </c>
      <c r="AQ37" s="7">
        <f t="shared" si="29"/>
        <v>0</v>
      </c>
      <c r="AR37" s="7">
        <f t="shared" si="29"/>
        <v>0</v>
      </c>
      <c r="AS37" s="7">
        <f t="shared" si="29"/>
        <v>0</v>
      </c>
      <c r="AT37" s="7">
        <f t="shared" si="29"/>
        <v>0</v>
      </c>
      <c r="AU37" s="7">
        <f t="shared" si="29"/>
        <v>0</v>
      </c>
      <c r="AV37" s="7">
        <f t="shared" si="29"/>
        <v>0</v>
      </c>
      <c r="AW37" s="7">
        <f t="shared" si="29"/>
        <v>0</v>
      </c>
      <c r="AX37" s="7">
        <f t="shared" si="29"/>
        <v>0</v>
      </c>
      <c r="AY37" s="7">
        <f t="shared" si="29"/>
        <v>0</v>
      </c>
      <c r="AZ37" s="7">
        <f t="shared" si="29"/>
        <v>0</v>
      </c>
      <c r="BA37" s="7">
        <f t="shared" si="30"/>
        <v>0</v>
      </c>
      <c r="BB37" s="7">
        <f t="shared" si="30"/>
        <v>0</v>
      </c>
      <c r="BC37" s="7">
        <f t="shared" si="30"/>
        <v>0</v>
      </c>
      <c r="BD37" s="7">
        <f t="shared" si="30"/>
        <v>0</v>
      </c>
      <c r="BE37" s="7">
        <f t="shared" si="30"/>
        <v>0</v>
      </c>
      <c r="BF37" s="7">
        <f t="shared" si="30"/>
        <v>0</v>
      </c>
      <c r="BG37" s="7">
        <f t="shared" si="30"/>
        <v>0</v>
      </c>
      <c r="BH37" s="7">
        <f t="shared" si="30"/>
        <v>0</v>
      </c>
      <c r="BI37" s="7">
        <f t="shared" si="30"/>
        <v>0</v>
      </c>
      <c r="BJ37" s="7">
        <f t="shared" si="30"/>
        <v>0</v>
      </c>
      <c r="BK37" s="7">
        <f t="shared" si="30"/>
        <v>0</v>
      </c>
      <c r="BL37" s="7">
        <f t="shared" si="30"/>
        <v>0</v>
      </c>
      <c r="BM37" s="7">
        <f t="shared" si="30"/>
        <v>0</v>
      </c>
      <c r="BN37" s="7">
        <f t="shared" si="30"/>
        <v>0</v>
      </c>
      <c r="BO37" s="7">
        <f t="shared" si="30"/>
        <v>0</v>
      </c>
      <c r="BP37" s="7">
        <f t="shared" si="30"/>
        <v>0</v>
      </c>
      <c r="BQ37" s="7">
        <f t="shared" si="31"/>
        <v>0</v>
      </c>
      <c r="BR37" s="7">
        <f t="shared" si="31"/>
        <v>0</v>
      </c>
      <c r="BS37" s="7">
        <f t="shared" si="31"/>
        <v>0</v>
      </c>
      <c r="BT37" s="7">
        <f t="shared" si="31"/>
        <v>0</v>
      </c>
      <c r="BU37" s="7">
        <f t="shared" si="31"/>
        <v>0</v>
      </c>
      <c r="BV37" s="7">
        <f t="shared" si="31"/>
        <v>0</v>
      </c>
      <c r="BW37" s="7">
        <f t="shared" si="31"/>
        <v>0</v>
      </c>
      <c r="BX37" s="7">
        <f t="shared" si="31"/>
        <v>0</v>
      </c>
      <c r="BY37" s="7">
        <f t="shared" si="31"/>
        <v>0</v>
      </c>
      <c r="BZ37" s="7">
        <f t="shared" si="31"/>
        <v>0</v>
      </c>
      <c r="CA37" s="7">
        <f t="shared" si="31"/>
        <v>0</v>
      </c>
      <c r="CB37" s="7">
        <f t="shared" si="31"/>
        <v>0</v>
      </c>
      <c r="CC37" s="7">
        <f t="shared" si="31"/>
        <v>0</v>
      </c>
      <c r="CD37" s="7">
        <f t="shared" si="31"/>
        <v>0</v>
      </c>
      <c r="CE37" s="7">
        <f t="shared" si="31"/>
        <v>0</v>
      </c>
      <c r="CF37" s="7">
        <f t="shared" si="31"/>
        <v>0</v>
      </c>
      <c r="CG37" s="7">
        <f t="shared" si="32"/>
        <v>0</v>
      </c>
      <c r="CH37" s="7">
        <f t="shared" si="32"/>
        <v>0</v>
      </c>
      <c r="CI37" s="7">
        <f t="shared" si="32"/>
        <v>0</v>
      </c>
      <c r="CJ37" s="7">
        <f t="shared" si="32"/>
        <v>0</v>
      </c>
      <c r="CK37" s="7">
        <f t="shared" si="32"/>
        <v>0</v>
      </c>
      <c r="CL37" s="7">
        <f t="shared" si="32"/>
        <v>0</v>
      </c>
      <c r="CM37" s="7">
        <f t="shared" si="32"/>
        <v>0</v>
      </c>
      <c r="CN37" s="7">
        <f t="shared" si="32"/>
        <v>0</v>
      </c>
      <c r="CO37" s="7">
        <f t="shared" si="32"/>
        <v>0</v>
      </c>
      <c r="CP37" s="7">
        <f t="shared" si="32"/>
        <v>0</v>
      </c>
      <c r="CQ37" s="7">
        <f t="shared" si="25"/>
        <v>0</v>
      </c>
      <c r="CR37" s="7">
        <f t="shared" si="25"/>
        <v>0</v>
      </c>
      <c r="CS37" s="7">
        <f t="shared" si="25"/>
        <v>0</v>
      </c>
      <c r="CT37" s="7">
        <f t="shared" si="25"/>
        <v>0</v>
      </c>
      <c r="CU37" s="7">
        <f t="shared" si="25"/>
        <v>0</v>
      </c>
      <c r="CV37" s="7">
        <f t="shared" si="25"/>
        <v>0</v>
      </c>
      <c r="CW37" s="7">
        <f t="shared" si="25"/>
        <v>0</v>
      </c>
      <c r="CX37" s="7">
        <f t="shared" si="25"/>
        <v>0</v>
      </c>
      <c r="CY37" s="7">
        <f t="shared" si="25"/>
        <v>0</v>
      </c>
      <c r="CZ37" s="7">
        <f t="shared" si="25"/>
        <v>0</v>
      </c>
      <c r="DA37" s="7">
        <f t="shared" si="26"/>
        <v>0</v>
      </c>
      <c r="DB37" s="7">
        <f t="shared" si="26"/>
        <v>0</v>
      </c>
      <c r="DC37" s="7">
        <f t="shared" si="26"/>
        <v>0</v>
      </c>
      <c r="DD37" s="7">
        <f t="shared" si="26"/>
        <v>0</v>
      </c>
      <c r="DE37" s="7">
        <f t="shared" si="26"/>
        <v>0</v>
      </c>
      <c r="DF37" s="7">
        <f t="shared" si="26"/>
        <v>0</v>
      </c>
      <c r="DG37" s="7">
        <f t="shared" si="26"/>
        <v>0</v>
      </c>
      <c r="DH37" s="7">
        <f t="shared" si="26"/>
        <v>0</v>
      </c>
      <c r="DI37" s="7">
        <f t="shared" si="26"/>
        <v>0</v>
      </c>
      <c r="DJ37" s="7">
        <f t="shared" si="26"/>
        <v>0</v>
      </c>
      <c r="DK37" s="7">
        <f t="shared" si="26"/>
        <v>0</v>
      </c>
      <c r="DL37" s="7">
        <f t="shared" si="26"/>
        <v>0</v>
      </c>
      <c r="DM37" s="7">
        <f t="shared" si="26"/>
        <v>0</v>
      </c>
      <c r="DN37" s="7">
        <f t="shared" si="26"/>
        <v>0</v>
      </c>
      <c r="DO37" s="7">
        <f t="shared" si="26"/>
        <v>0</v>
      </c>
      <c r="DP37" s="7">
        <f t="shared" si="26"/>
        <v>0</v>
      </c>
      <c r="DQ37" s="7">
        <f t="shared" si="33"/>
        <v>0</v>
      </c>
      <c r="DR37" s="7">
        <f t="shared" si="33"/>
        <v>0</v>
      </c>
      <c r="DS37" s="7">
        <f t="shared" si="33"/>
        <v>0</v>
      </c>
      <c r="DT37" s="7">
        <f t="shared" si="33"/>
        <v>0</v>
      </c>
      <c r="DU37" s="7">
        <f t="shared" si="33"/>
        <v>0</v>
      </c>
      <c r="DV37" s="7">
        <f t="shared" si="33"/>
        <v>0</v>
      </c>
      <c r="DW37" s="7">
        <f t="shared" si="33"/>
        <v>0</v>
      </c>
      <c r="DX37" s="7">
        <f t="shared" si="33"/>
        <v>0</v>
      </c>
      <c r="DY37" s="7">
        <f t="shared" si="33"/>
        <v>0</v>
      </c>
      <c r="DZ37" s="7">
        <f t="shared" si="33"/>
        <v>0</v>
      </c>
      <c r="EA37" s="7">
        <f t="shared" si="33"/>
        <v>0</v>
      </c>
      <c r="EB37" s="7">
        <f t="shared" si="33"/>
        <v>0</v>
      </c>
      <c r="EC37" s="7">
        <f t="shared" si="33"/>
        <v>0</v>
      </c>
      <c r="ED37" s="7">
        <f t="shared" si="33"/>
        <v>0</v>
      </c>
      <c r="EE37" s="7">
        <f t="shared" si="34"/>
        <v>0</v>
      </c>
      <c r="EF37" s="7">
        <f t="shared" si="34"/>
        <v>0</v>
      </c>
      <c r="EG37" s="7">
        <f t="shared" si="34"/>
        <v>0</v>
      </c>
      <c r="EH37" s="7">
        <f t="shared" si="34"/>
        <v>0</v>
      </c>
      <c r="EI37" s="7">
        <f t="shared" si="34"/>
        <v>0</v>
      </c>
      <c r="EJ37" s="7">
        <f t="shared" si="34"/>
        <v>0</v>
      </c>
      <c r="EK37" s="7">
        <f t="shared" si="34"/>
        <v>0</v>
      </c>
      <c r="EL37" s="7">
        <f t="shared" si="34"/>
        <v>0</v>
      </c>
      <c r="EM37" s="7">
        <f t="shared" si="34"/>
        <v>0</v>
      </c>
      <c r="EN37" s="7">
        <f t="shared" si="34"/>
        <v>0</v>
      </c>
      <c r="EO37" s="7" cm="1">
        <f t="array" ref="EO37">SUMPRODUCT(--($B37='[3]Alum Smtg'!$B$5:$B$139),'[3]Alum Smtg'!D$5:D$139)</f>
        <v>0</v>
      </c>
      <c r="EP37" s="7" cm="1">
        <f t="array" ref="EP37">SUMPRODUCT(--($B37='[3]Alum Smtg'!$B$5:$B$139),'[3]Alum Smtg'!E$5:E$139)</f>
        <v>0</v>
      </c>
      <c r="EQ37" s="7" cm="1">
        <f t="array" ref="EQ37">SUMPRODUCT(--($B37='[3]Alum Smtg'!$B$5:$B$139),'[3]Alum Smtg'!F$5:F$139)</f>
        <v>0</v>
      </c>
      <c r="ER37" s="7" cm="1">
        <f t="array" ref="ER37">SUMPRODUCT(--($B37='[3]Alum Smtg'!$B$5:$B$139),'[3]Alum Smtg'!G$5:G$139)</f>
        <v>0</v>
      </c>
      <c r="ES37" s="7" cm="1">
        <f t="array" ref="ES37">SUMPRODUCT(--($B37='[3]Alum Smtg'!$B$5:$B$139),'[3]Alum Smtg'!H$5:H$139)</f>
        <v>0</v>
      </c>
      <c r="ET37" s="7" cm="1">
        <f t="array" ref="ET37">SUMPRODUCT(--($B37='[3]Alum Smtg'!$B$5:$B$139),'[3]Alum Smtg'!I$5:I$139)</f>
        <v>0</v>
      </c>
      <c r="EU37" s="7" cm="1">
        <f t="array" ref="EU37">SUMPRODUCT(--($B37='[3]Alum Smtg'!$B$5:$B$139),'[3]Alum Smtg'!J$5:J$139)</f>
        <v>0</v>
      </c>
      <c r="EV37" s="7" cm="1">
        <f t="array" ref="EV37">SUMPRODUCT(--($B37='[3]Alum Smtg'!$B$5:$B$139),'[3]Alum Smtg'!K$5:K$139)</f>
        <v>0</v>
      </c>
      <c r="EW37" s="7" cm="1">
        <f t="array" ref="EW37">SUMPRODUCT(--($B37='[3]Alum Smtg'!$B$5:$B$139),'[3]Alum Smtg'!L$5:L$139)</f>
        <v>0</v>
      </c>
      <c r="EX37" s="7" cm="1">
        <f t="array" ref="EX37">SUMPRODUCT(--($B37='[3]Alum Smtg'!$B$5:$B$139),'[3]Alum Smtg'!M$5:M$139)</f>
        <v>0</v>
      </c>
      <c r="EY37" s="7" cm="1">
        <f t="array" ref="EY37">SUMPRODUCT(--($B37='[3]Alum Smtg'!$B$5:$B$139),'[3]Alum Smtg'!N$5:N$139)</f>
        <v>0</v>
      </c>
      <c r="EZ37" s="7" cm="1">
        <f t="array" ref="EZ37">SUMPRODUCT(--($B37='[3]Alum Smtg'!$B$5:$B$139),'[3]Alum Smtg'!O$5:O$139)</f>
        <v>0</v>
      </c>
      <c r="FA37" s="7" cm="1">
        <f t="array" ref="FA37">SUMPRODUCT(--($B37='[3]Alum Smtg'!$B$5:$B$139),'[3]Alum Smtg'!P$5:P$139)</f>
        <v>0</v>
      </c>
      <c r="FB37" s="7" cm="1">
        <f t="array" ref="FB37">SUMPRODUCT(--($B37='[3]Alum Smtg'!$B$5:$B$139),'[3]Alum Smtg'!Q$5:Q$139)</f>
        <v>0</v>
      </c>
      <c r="FC37" s="7" cm="1">
        <f t="array" ref="FC37">SUMPRODUCT(--($B37='[3]Alum Smtg'!$B$5:$B$139),'[3]Alum Smtg'!R$5:R$139)</f>
        <v>0</v>
      </c>
      <c r="FD37" s="7" cm="1">
        <f t="array" ref="FD37">SUMPRODUCT(--($B37='[3]Alum Smtg'!$B$5:$B$139),'[3]Alum Smtg'!S$5:S$139)</f>
        <v>0</v>
      </c>
      <c r="FE37" s="7" cm="1">
        <f t="array" ref="FE37">SUMPRODUCT(--($B37='[3]Alum Smtg'!$B$5:$B$139),'[3]Alum Smtg'!T$5:T$139)</f>
        <v>0</v>
      </c>
      <c r="FF37" s="7" cm="1">
        <f t="array" ref="FF37">SUMPRODUCT(--($B37='[3]Alum Smtg'!$B$5:$B$139),'[3]Alum Smtg'!U$5:U$139)</f>
        <v>0</v>
      </c>
      <c r="FG37" s="7" cm="1">
        <f t="array" ref="FG37">SUMPRODUCT(--($B37='[3]Alum Smtg'!$B$5:$B$139),'[3]Alum Smtg'!V$5:V$139)</f>
        <v>0</v>
      </c>
      <c r="FH37" s="7" cm="1">
        <f t="array" ref="FH37">SUMPRODUCT(--($B37='[3]Alum Smtg'!$B$5:$B$139),'[3]Alum Smtg'!W$5:W$139)</f>
        <v>0</v>
      </c>
      <c r="FI37" s="7" cm="1">
        <f t="array" ref="FI37">SUMPRODUCT(--($B37='[3]Alum Smtg'!$B$5:$B$139),'[3]Alum Smtg'!X$5:X$139)</f>
        <v>0</v>
      </c>
      <c r="FJ37" s="7" cm="1">
        <f t="array" ref="FJ37">SUMPRODUCT(--($B37='[3]Alum Smtg'!$B$5:$B$139),'[3]Alum Smtg'!Y$5:Y$139)</f>
        <v>0</v>
      </c>
      <c r="FK37" s="7" cm="1">
        <f t="array" ref="FK37">SUMPRODUCT(--($B37='[3]Alum Smtg'!$B$5:$B$139),'[3]Alum Smtg'!Z$5:Z$139)</f>
        <v>0</v>
      </c>
      <c r="FL37" s="7" cm="1">
        <f t="array" ref="FL37">SUMPRODUCT(--($B37='[3]Alum Smtg'!$B$5:$B$139),'[3]Alum Smtg'!AA$5:AA$139)</f>
        <v>0</v>
      </c>
      <c r="FM37" s="7" cm="1">
        <f t="array" ref="FM37">SUMPRODUCT(--($B37='[3]Alum Smtg'!$B$5:$B$139),'[3]Alum Smtg'!AB$5:AB$139)</f>
        <v>0</v>
      </c>
      <c r="FN37" s="7" cm="1">
        <f t="array" ref="FN37">SUMPRODUCT(--($B37='[3]Alum Smtg'!$B$5:$B$139),'[3]Alum Smtg'!AC$5:AC$139)</f>
        <v>0</v>
      </c>
      <c r="FO37" s="7" cm="1">
        <f t="array" ref="FO37">SUMPRODUCT(--($B37='[3]Alum Smtg'!$B$5:$B$139),'[3]Alum Smtg'!AD$5:AD$139)</f>
        <v>0</v>
      </c>
      <c r="FP37" s="7" cm="1">
        <f t="array" ref="FP37">SUMPRODUCT(--($B37='[3]Alum Smtg'!$B$5:$B$139),'[3]Alum Smtg'!AE$5:AE$139)</f>
        <v>0</v>
      </c>
      <c r="FQ37" s="7" cm="1">
        <f t="array" ref="FQ37">SUMPRODUCT(--($B37='[3]Alum Smtg'!$B$5:$B$139),'[3]Alum Smtg'!AF$5:AF$139)</f>
        <v>0</v>
      </c>
      <c r="FU37" s="8">
        <f t="shared" si="9"/>
        <v>0</v>
      </c>
    </row>
    <row r="38" spans="1:177" x14ac:dyDescent="0.2">
      <c r="A38" s="6">
        <v>214</v>
      </c>
      <c r="B38" t="s">
        <v>41</v>
      </c>
      <c r="C38" s="1">
        <f>VLOOKUP($B38,'[4]IEA Reg #'!$B$2:$D$143,2,FALSE)</f>
        <v>10</v>
      </c>
      <c r="D38" s="1">
        <f>VLOOKUP($B38,'[4]IEA Reg #'!$B$2:$D$143,3,FALSE)</f>
        <v>24</v>
      </c>
      <c r="E38" s="7">
        <f t="shared" si="28"/>
        <v>0</v>
      </c>
      <c r="F38" s="7">
        <f t="shared" si="28"/>
        <v>0</v>
      </c>
      <c r="G38" s="7">
        <f t="shared" si="28"/>
        <v>0</v>
      </c>
      <c r="H38" s="7">
        <f t="shared" si="28"/>
        <v>0</v>
      </c>
      <c r="I38" s="7">
        <f t="shared" si="28"/>
        <v>0</v>
      </c>
      <c r="J38" s="7">
        <f t="shared" si="28"/>
        <v>0</v>
      </c>
      <c r="K38" s="7">
        <f t="shared" si="28"/>
        <v>0</v>
      </c>
      <c r="L38" s="7">
        <f t="shared" si="28"/>
        <v>0</v>
      </c>
      <c r="M38" s="7">
        <f t="shared" si="28"/>
        <v>0</v>
      </c>
      <c r="N38" s="7">
        <f t="shared" si="28"/>
        <v>0</v>
      </c>
      <c r="O38" s="7">
        <f t="shared" si="28"/>
        <v>0</v>
      </c>
      <c r="P38" s="7">
        <f t="shared" si="28"/>
        <v>0</v>
      </c>
      <c r="Q38" s="7">
        <f t="shared" si="28"/>
        <v>0</v>
      </c>
      <c r="R38" s="7">
        <f t="shared" si="28"/>
        <v>0</v>
      </c>
      <c r="S38" s="7">
        <f t="shared" si="28"/>
        <v>0</v>
      </c>
      <c r="T38" s="7">
        <f t="shared" si="28"/>
        <v>0</v>
      </c>
      <c r="U38" s="7">
        <f t="shared" si="23"/>
        <v>0</v>
      </c>
      <c r="V38" s="7">
        <f t="shared" si="23"/>
        <v>0</v>
      </c>
      <c r="W38" s="7">
        <f t="shared" si="23"/>
        <v>0</v>
      </c>
      <c r="X38" s="7">
        <f t="shared" si="23"/>
        <v>0</v>
      </c>
      <c r="Y38" s="7">
        <f t="shared" si="23"/>
        <v>0</v>
      </c>
      <c r="Z38" s="7">
        <f t="shared" si="23"/>
        <v>0</v>
      </c>
      <c r="AA38" s="7">
        <f t="shared" si="23"/>
        <v>0</v>
      </c>
      <c r="AB38" s="7">
        <f t="shared" si="23"/>
        <v>0</v>
      </c>
      <c r="AC38" s="7">
        <f t="shared" si="23"/>
        <v>0</v>
      </c>
      <c r="AD38" s="7">
        <f t="shared" si="23"/>
        <v>0</v>
      </c>
      <c r="AE38" s="7">
        <f t="shared" si="23"/>
        <v>0</v>
      </c>
      <c r="AF38" s="7">
        <f t="shared" si="23"/>
        <v>0</v>
      </c>
      <c r="AG38" s="7">
        <f t="shared" si="23"/>
        <v>0</v>
      </c>
      <c r="AH38" s="7">
        <f t="shared" si="23"/>
        <v>0</v>
      </c>
      <c r="AI38" s="7">
        <f t="shared" si="23"/>
        <v>0</v>
      </c>
      <c r="AJ38" s="7">
        <f t="shared" si="23"/>
        <v>0</v>
      </c>
      <c r="AK38" s="7">
        <f t="shared" si="29"/>
        <v>0</v>
      </c>
      <c r="AL38" s="7">
        <f t="shared" si="29"/>
        <v>0</v>
      </c>
      <c r="AM38" s="7">
        <f t="shared" si="29"/>
        <v>0</v>
      </c>
      <c r="AN38" s="7">
        <f t="shared" si="29"/>
        <v>0</v>
      </c>
      <c r="AO38" s="7">
        <f t="shared" si="29"/>
        <v>0</v>
      </c>
      <c r="AP38" s="7">
        <f t="shared" si="29"/>
        <v>0</v>
      </c>
      <c r="AQ38" s="7">
        <f t="shared" si="29"/>
        <v>0</v>
      </c>
      <c r="AR38" s="7">
        <f t="shared" si="29"/>
        <v>0</v>
      </c>
      <c r="AS38" s="7">
        <f t="shared" si="29"/>
        <v>0</v>
      </c>
      <c r="AT38" s="7">
        <f t="shared" si="29"/>
        <v>0</v>
      </c>
      <c r="AU38" s="7">
        <f t="shared" si="29"/>
        <v>0</v>
      </c>
      <c r="AV38" s="7">
        <f t="shared" si="29"/>
        <v>0</v>
      </c>
      <c r="AW38" s="7">
        <f t="shared" si="29"/>
        <v>0</v>
      </c>
      <c r="AX38" s="7">
        <f t="shared" si="29"/>
        <v>0</v>
      </c>
      <c r="AY38" s="7">
        <f t="shared" si="29"/>
        <v>0</v>
      </c>
      <c r="AZ38" s="7">
        <f t="shared" si="29"/>
        <v>0</v>
      </c>
      <c r="BA38" s="7">
        <f t="shared" si="30"/>
        <v>0</v>
      </c>
      <c r="BB38" s="7">
        <f t="shared" si="30"/>
        <v>0</v>
      </c>
      <c r="BC38" s="7">
        <f t="shared" si="30"/>
        <v>0</v>
      </c>
      <c r="BD38" s="7">
        <f t="shared" si="30"/>
        <v>0</v>
      </c>
      <c r="BE38" s="7">
        <f t="shared" si="30"/>
        <v>0</v>
      </c>
      <c r="BF38" s="7">
        <f t="shared" si="30"/>
        <v>0</v>
      </c>
      <c r="BG38" s="7">
        <f t="shared" si="30"/>
        <v>0</v>
      </c>
      <c r="BH38" s="7">
        <f t="shared" si="30"/>
        <v>0</v>
      </c>
      <c r="BI38" s="7">
        <f t="shared" si="30"/>
        <v>0</v>
      </c>
      <c r="BJ38" s="7">
        <f t="shared" si="30"/>
        <v>0</v>
      </c>
      <c r="BK38" s="7">
        <f t="shared" si="30"/>
        <v>0</v>
      </c>
      <c r="BL38" s="7">
        <f t="shared" si="30"/>
        <v>0</v>
      </c>
      <c r="BM38" s="7">
        <f t="shared" si="30"/>
        <v>0</v>
      </c>
      <c r="BN38" s="7">
        <f t="shared" si="30"/>
        <v>0</v>
      </c>
      <c r="BO38" s="7">
        <f t="shared" si="30"/>
        <v>0</v>
      </c>
      <c r="BP38" s="7">
        <f t="shared" si="30"/>
        <v>0</v>
      </c>
      <c r="BQ38" s="7">
        <f t="shared" si="31"/>
        <v>0</v>
      </c>
      <c r="BR38" s="7">
        <f t="shared" si="31"/>
        <v>0</v>
      </c>
      <c r="BS38" s="7">
        <f t="shared" si="31"/>
        <v>0</v>
      </c>
      <c r="BT38" s="7">
        <f t="shared" si="31"/>
        <v>0</v>
      </c>
      <c r="BU38" s="7">
        <f t="shared" si="31"/>
        <v>0</v>
      </c>
      <c r="BV38" s="7">
        <f t="shared" si="31"/>
        <v>0</v>
      </c>
      <c r="BW38" s="7">
        <f t="shared" si="31"/>
        <v>0</v>
      </c>
      <c r="BX38" s="7">
        <f t="shared" si="31"/>
        <v>0</v>
      </c>
      <c r="BY38" s="7">
        <f t="shared" si="31"/>
        <v>0</v>
      </c>
      <c r="BZ38" s="7">
        <f t="shared" si="31"/>
        <v>0</v>
      </c>
      <c r="CA38" s="7">
        <f t="shared" si="31"/>
        <v>0</v>
      </c>
      <c r="CB38" s="7">
        <f t="shared" si="31"/>
        <v>0</v>
      </c>
      <c r="CC38" s="7">
        <f t="shared" si="31"/>
        <v>0</v>
      </c>
      <c r="CD38" s="7">
        <f t="shared" si="31"/>
        <v>0</v>
      </c>
      <c r="CE38" s="7">
        <f t="shared" si="31"/>
        <v>0</v>
      </c>
      <c r="CF38" s="7">
        <f t="shared" si="31"/>
        <v>0</v>
      </c>
      <c r="CG38" s="7">
        <f t="shared" si="32"/>
        <v>0</v>
      </c>
      <c r="CH38" s="7">
        <f t="shared" si="32"/>
        <v>0</v>
      </c>
      <c r="CI38" s="7">
        <f t="shared" si="32"/>
        <v>0</v>
      </c>
      <c r="CJ38" s="7">
        <f t="shared" si="32"/>
        <v>0</v>
      </c>
      <c r="CK38" s="7">
        <f t="shared" si="32"/>
        <v>0</v>
      </c>
      <c r="CL38" s="7">
        <f t="shared" si="32"/>
        <v>0</v>
      </c>
      <c r="CM38" s="7">
        <f t="shared" si="32"/>
        <v>0</v>
      </c>
      <c r="CN38" s="7">
        <f t="shared" si="32"/>
        <v>0</v>
      </c>
      <c r="CO38" s="7">
        <f t="shared" si="32"/>
        <v>0</v>
      </c>
      <c r="CP38" s="7">
        <f t="shared" si="32"/>
        <v>0</v>
      </c>
      <c r="CQ38" s="7">
        <f t="shared" si="25"/>
        <v>0</v>
      </c>
      <c r="CR38" s="7">
        <f t="shared" si="25"/>
        <v>0</v>
      </c>
      <c r="CS38" s="7">
        <f t="shared" si="25"/>
        <v>0</v>
      </c>
      <c r="CT38" s="7">
        <f t="shared" si="25"/>
        <v>0</v>
      </c>
      <c r="CU38" s="7">
        <f t="shared" si="25"/>
        <v>0</v>
      </c>
      <c r="CV38" s="7">
        <f t="shared" si="25"/>
        <v>0</v>
      </c>
      <c r="CW38" s="7">
        <f t="shared" si="25"/>
        <v>0</v>
      </c>
      <c r="CX38" s="7">
        <f t="shared" si="25"/>
        <v>0</v>
      </c>
      <c r="CY38" s="7">
        <f t="shared" si="25"/>
        <v>0</v>
      </c>
      <c r="CZ38" s="7">
        <f t="shared" si="25"/>
        <v>0</v>
      </c>
      <c r="DA38" s="7">
        <f t="shared" si="26"/>
        <v>0</v>
      </c>
      <c r="DB38" s="7">
        <f t="shared" si="26"/>
        <v>0</v>
      </c>
      <c r="DC38" s="7">
        <f t="shared" si="26"/>
        <v>0</v>
      </c>
      <c r="DD38" s="7">
        <f t="shared" si="26"/>
        <v>0</v>
      </c>
      <c r="DE38" s="7">
        <f t="shared" si="26"/>
        <v>0</v>
      </c>
      <c r="DF38" s="7">
        <f t="shared" si="26"/>
        <v>0</v>
      </c>
      <c r="DG38" s="7">
        <f t="shared" si="26"/>
        <v>0</v>
      </c>
      <c r="DH38" s="7">
        <f t="shared" si="26"/>
        <v>0</v>
      </c>
      <c r="DI38" s="7">
        <f t="shared" si="26"/>
        <v>0</v>
      </c>
      <c r="DJ38" s="7">
        <f t="shared" si="26"/>
        <v>0</v>
      </c>
      <c r="DK38" s="7">
        <f t="shared" si="26"/>
        <v>0</v>
      </c>
      <c r="DL38" s="7">
        <f t="shared" si="26"/>
        <v>0</v>
      </c>
      <c r="DM38" s="7">
        <f t="shared" si="26"/>
        <v>0</v>
      </c>
      <c r="DN38" s="7">
        <f t="shared" si="26"/>
        <v>0</v>
      </c>
      <c r="DO38" s="7">
        <f t="shared" si="26"/>
        <v>0</v>
      </c>
      <c r="DP38" s="7">
        <f t="shared" si="26"/>
        <v>0</v>
      </c>
      <c r="DQ38" s="7">
        <f t="shared" si="33"/>
        <v>0</v>
      </c>
      <c r="DR38" s="7">
        <f t="shared" si="33"/>
        <v>0</v>
      </c>
      <c r="DS38" s="7">
        <f t="shared" si="33"/>
        <v>0</v>
      </c>
      <c r="DT38" s="7">
        <f t="shared" si="33"/>
        <v>0</v>
      </c>
      <c r="DU38" s="7">
        <f t="shared" si="33"/>
        <v>0</v>
      </c>
      <c r="DV38" s="7">
        <f t="shared" si="33"/>
        <v>0</v>
      </c>
      <c r="DW38" s="7">
        <f t="shared" si="33"/>
        <v>0</v>
      </c>
      <c r="DX38" s="7">
        <f t="shared" si="33"/>
        <v>0</v>
      </c>
      <c r="DY38" s="7">
        <f t="shared" si="33"/>
        <v>0</v>
      </c>
      <c r="DZ38" s="7">
        <f t="shared" si="33"/>
        <v>0</v>
      </c>
      <c r="EA38" s="7">
        <f t="shared" si="33"/>
        <v>0</v>
      </c>
      <c r="EB38" s="7">
        <f t="shared" si="33"/>
        <v>0</v>
      </c>
      <c r="EC38" s="7">
        <f t="shared" si="33"/>
        <v>0</v>
      </c>
      <c r="ED38" s="7">
        <f t="shared" si="33"/>
        <v>0</v>
      </c>
      <c r="EE38" s="7">
        <f t="shared" si="34"/>
        <v>0</v>
      </c>
      <c r="EF38" s="7">
        <f t="shared" si="34"/>
        <v>0</v>
      </c>
      <c r="EG38" s="7">
        <f t="shared" si="34"/>
        <v>0</v>
      </c>
      <c r="EH38" s="7">
        <f t="shared" si="34"/>
        <v>0</v>
      </c>
      <c r="EI38" s="7">
        <f t="shared" si="34"/>
        <v>0</v>
      </c>
      <c r="EJ38" s="7">
        <f t="shared" si="34"/>
        <v>0</v>
      </c>
      <c r="EK38" s="7">
        <f t="shared" si="34"/>
        <v>0</v>
      </c>
      <c r="EL38" s="7">
        <f t="shared" si="34"/>
        <v>0</v>
      </c>
      <c r="EM38" s="7">
        <f t="shared" si="34"/>
        <v>0</v>
      </c>
      <c r="EN38" s="7">
        <f t="shared" si="34"/>
        <v>0</v>
      </c>
      <c r="EO38" s="7" cm="1">
        <f t="array" ref="EO38">SUMPRODUCT(--($B38='[3]Alum Smtg'!$B$5:$B$139),'[3]Alum Smtg'!D$5:D$139)</f>
        <v>0</v>
      </c>
      <c r="EP38" s="7" cm="1">
        <f t="array" ref="EP38">SUMPRODUCT(--($B38='[3]Alum Smtg'!$B$5:$B$139),'[3]Alum Smtg'!E$5:E$139)</f>
        <v>0</v>
      </c>
      <c r="EQ38" s="7" cm="1">
        <f t="array" ref="EQ38">SUMPRODUCT(--($B38='[3]Alum Smtg'!$B$5:$B$139),'[3]Alum Smtg'!F$5:F$139)</f>
        <v>0</v>
      </c>
      <c r="ER38" s="7" cm="1">
        <f t="array" ref="ER38">SUMPRODUCT(--($B38='[3]Alum Smtg'!$B$5:$B$139),'[3]Alum Smtg'!G$5:G$139)</f>
        <v>0</v>
      </c>
      <c r="ES38" s="7" cm="1">
        <f t="array" ref="ES38">SUMPRODUCT(--($B38='[3]Alum Smtg'!$B$5:$B$139),'[3]Alum Smtg'!H$5:H$139)</f>
        <v>0</v>
      </c>
      <c r="ET38" s="7" cm="1">
        <f t="array" ref="ET38">SUMPRODUCT(--($B38='[3]Alum Smtg'!$B$5:$B$139),'[3]Alum Smtg'!I$5:I$139)</f>
        <v>0</v>
      </c>
      <c r="EU38" s="7" cm="1">
        <f t="array" ref="EU38">SUMPRODUCT(--($B38='[3]Alum Smtg'!$B$5:$B$139),'[3]Alum Smtg'!J$5:J$139)</f>
        <v>0</v>
      </c>
      <c r="EV38" s="7" cm="1">
        <f t="array" ref="EV38">SUMPRODUCT(--($B38='[3]Alum Smtg'!$B$5:$B$139),'[3]Alum Smtg'!K$5:K$139)</f>
        <v>0</v>
      </c>
      <c r="EW38" s="7" cm="1">
        <f t="array" ref="EW38">SUMPRODUCT(--($B38='[3]Alum Smtg'!$B$5:$B$139),'[3]Alum Smtg'!L$5:L$139)</f>
        <v>0</v>
      </c>
      <c r="EX38" s="7" cm="1">
        <f t="array" ref="EX38">SUMPRODUCT(--($B38='[3]Alum Smtg'!$B$5:$B$139),'[3]Alum Smtg'!M$5:M$139)</f>
        <v>0</v>
      </c>
      <c r="EY38" s="7" cm="1">
        <f t="array" ref="EY38">SUMPRODUCT(--($B38='[3]Alum Smtg'!$B$5:$B$139),'[3]Alum Smtg'!N$5:N$139)</f>
        <v>0</v>
      </c>
      <c r="EZ38" s="7" cm="1">
        <f t="array" ref="EZ38">SUMPRODUCT(--($B38='[3]Alum Smtg'!$B$5:$B$139),'[3]Alum Smtg'!O$5:O$139)</f>
        <v>0</v>
      </c>
      <c r="FA38" s="7" cm="1">
        <f t="array" ref="FA38">SUMPRODUCT(--($B38='[3]Alum Smtg'!$B$5:$B$139),'[3]Alum Smtg'!P$5:P$139)</f>
        <v>0</v>
      </c>
      <c r="FB38" s="7" cm="1">
        <f t="array" ref="FB38">SUMPRODUCT(--($B38='[3]Alum Smtg'!$B$5:$B$139),'[3]Alum Smtg'!Q$5:Q$139)</f>
        <v>0</v>
      </c>
      <c r="FC38" s="7" cm="1">
        <f t="array" ref="FC38">SUMPRODUCT(--($B38='[3]Alum Smtg'!$B$5:$B$139),'[3]Alum Smtg'!R$5:R$139)</f>
        <v>0</v>
      </c>
      <c r="FD38" s="7" cm="1">
        <f t="array" ref="FD38">SUMPRODUCT(--($B38='[3]Alum Smtg'!$B$5:$B$139),'[3]Alum Smtg'!S$5:S$139)</f>
        <v>0</v>
      </c>
      <c r="FE38" s="7" cm="1">
        <f t="array" ref="FE38">SUMPRODUCT(--($B38='[3]Alum Smtg'!$B$5:$B$139),'[3]Alum Smtg'!T$5:T$139)</f>
        <v>0</v>
      </c>
      <c r="FF38" s="7" cm="1">
        <f t="array" ref="FF38">SUMPRODUCT(--($B38='[3]Alum Smtg'!$B$5:$B$139),'[3]Alum Smtg'!U$5:U$139)</f>
        <v>0</v>
      </c>
      <c r="FG38" s="7" cm="1">
        <f t="array" ref="FG38">SUMPRODUCT(--($B38='[3]Alum Smtg'!$B$5:$B$139),'[3]Alum Smtg'!V$5:V$139)</f>
        <v>0</v>
      </c>
      <c r="FH38" s="7" cm="1">
        <f t="array" ref="FH38">SUMPRODUCT(--($B38='[3]Alum Smtg'!$B$5:$B$139),'[3]Alum Smtg'!W$5:W$139)</f>
        <v>0</v>
      </c>
      <c r="FI38" s="7" cm="1">
        <f t="array" ref="FI38">SUMPRODUCT(--($B38='[3]Alum Smtg'!$B$5:$B$139),'[3]Alum Smtg'!X$5:X$139)</f>
        <v>0</v>
      </c>
      <c r="FJ38" s="7" cm="1">
        <f t="array" ref="FJ38">SUMPRODUCT(--($B38='[3]Alum Smtg'!$B$5:$B$139),'[3]Alum Smtg'!Y$5:Y$139)</f>
        <v>0</v>
      </c>
      <c r="FK38" s="7" cm="1">
        <f t="array" ref="FK38">SUMPRODUCT(--($B38='[3]Alum Smtg'!$B$5:$B$139),'[3]Alum Smtg'!Z$5:Z$139)</f>
        <v>0</v>
      </c>
      <c r="FL38" s="7" cm="1">
        <f t="array" ref="FL38">SUMPRODUCT(--($B38='[3]Alum Smtg'!$B$5:$B$139),'[3]Alum Smtg'!AA$5:AA$139)</f>
        <v>0</v>
      </c>
      <c r="FM38" s="7" cm="1">
        <f t="array" ref="FM38">SUMPRODUCT(--($B38='[3]Alum Smtg'!$B$5:$B$139),'[3]Alum Smtg'!AB$5:AB$139)</f>
        <v>0</v>
      </c>
      <c r="FN38" s="7" cm="1">
        <f t="array" ref="FN38">SUMPRODUCT(--($B38='[3]Alum Smtg'!$B$5:$B$139),'[3]Alum Smtg'!AC$5:AC$139)</f>
        <v>0</v>
      </c>
      <c r="FO38" s="7" cm="1">
        <f t="array" ref="FO38">SUMPRODUCT(--($B38='[3]Alum Smtg'!$B$5:$B$139),'[3]Alum Smtg'!AD$5:AD$139)</f>
        <v>0</v>
      </c>
      <c r="FP38" s="7" cm="1">
        <f t="array" ref="FP38">SUMPRODUCT(--($B38='[3]Alum Smtg'!$B$5:$B$139),'[3]Alum Smtg'!AE$5:AE$139)</f>
        <v>0</v>
      </c>
      <c r="FQ38" s="7" cm="1">
        <f t="array" ref="FQ38">SUMPRODUCT(--($B38='[3]Alum Smtg'!$B$5:$B$139),'[3]Alum Smtg'!AF$5:AF$139)</f>
        <v>0</v>
      </c>
      <c r="FU38" s="8">
        <f t="shared" si="9"/>
        <v>0</v>
      </c>
    </row>
    <row r="39" spans="1:177" x14ac:dyDescent="0.2">
      <c r="A39" s="6">
        <v>218</v>
      </c>
      <c r="B39" t="s">
        <v>42</v>
      </c>
      <c r="C39" s="1">
        <f>VLOOKUP($B39,'[4]IEA Reg #'!$B$2:$D$143,2,FALSE)</f>
        <v>10</v>
      </c>
      <c r="D39" s="1">
        <f>VLOOKUP($B39,'[4]IEA Reg #'!$B$2:$D$143,3,FALSE)</f>
        <v>26</v>
      </c>
      <c r="E39" s="7">
        <f t="shared" si="28"/>
        <v>0</v>
      </c>
      <c r="F39" s="7">
        <f t="shared" si="28"/>
        <v>0</v>
      </c>
      <c r="G39" s="7">
        <f t="shared" si="28"/>
        <v>0</v>
      </c>
      <c r="H39" s="7">
        <f t="shared" si="28"/>
        <v>0</v>
      </c>
      <c r="I39" s="7">
        <f t="shared" si="28"/>
        <v>0</v>
      </c>
      <c r="J39" s="7">
        <f t="shared" si="28"/>
        <v>0</v>
      </c>
      <c r="K39" s="7">
        <f t="shared" si="28"/>
        <v>0</v>
      </c>
      <c r="L39" s="7">
        <f t="shared" si="28"/>
        <v>0</v>
      </c>
      <c r="M39" s="7">
        <f t="shared" si="28"/>
        <v>0</v>
      </c>
      <c r="N39" s="7">
        <f t="shared" si="28"/>
        <v>0</v>
      </c>
      <c r="O39" s="7">
        <f t="shared" si="28"/>
        <v>0</v>
      </c>
      <c r="P39" s="7">
        <f t="shared" si="28"/>
        <v>0</v>
      </c>
      <c r="Q39" s="7">
        <f t="shared" si="28"/>
        <v>0</v>
      </c>
      <c r="R39" s="7">
        <f t="shared" si="28"/>
        <v>0</v>
      </c>
      <c r="S39" s="7">
        <f t="shared" si="28"/>
        <v>0</v>
      </c>
      <c r="T39" s="7">
        <f t="shared" si="28"/>
        <v>0</v>
      </c>
      <c r="U39" s="7">
        <f t="shared" si="23"/>
        <v>0</v>
      </c>
      <c r="V39" s="7">
        <f t="shared" si="23"/>
        <v>0</v>
      </c>
      <c r="W39" s="7">
        <f t="shared" si="23"/>
        <v>0</v>
      </c>
      <c r="X39" s="7">
        <f t="shared" si="23"/>
        <v>0</v>
      </c>
      <c r="Y39" s="7">
        <f t="shared" si="23"/>
        <v>0</v>
      </c>
      <c r="Z39" s="7">
        <f t="shared" si="23"/>
        <v>0</v>
      </c>
      <c r="AA39" s="7">
        <f t="shared" si="23"/>
        <v>0</v>
      </c>
      <c r="AB39" s="7">
        <f t="shared" si="23"/>
        <v>0</v>
      </c>
      <c r="AC39" s="7">
        <f t="shared" si="23"/>
        <v>0</v>
      </c>
      <c r="AD39" s="7">
        <f t="shared" si="23"/>
        <v>0</v>
      </c>
      <c r="AE39" s="7">
        <f t="shared" si="23"/>
        <v>0</v>
      </c>
      <c r="AF39" s="7">
        <f t="shared" si="23"/>
        <v>0</v>
      </c>
      <c r="AG39" s="7">
        <f t="shared" si="23"/>
        <v>0</v>
      </c>
      <c r="AH39" s="7">
        <f t="shared" si="23"/>
        <v>0</v>
      </c>
      <c r="AI39" s="7">
        <f t="shared" si="23"/>
        <v>0</v>
      </c>
      <c r="AJ39" s="7">
        <f t="shared" si="23"/>
        <v>0</v>
      </c>
      <c r="AK39" s="7">
        <f t="shared" si="29"/>
        <v>0</v>
      </c>
      <c r="AL39" s="7">
        <f t="shared" si="29"/>
        <v>0</v>
      </c>
      <c r="AM39" s="7">
        <f t="shared" si="29"/>
        <v>0</v>
      </c>
      <c r="AN39" s="7">
        <f t="shared" si="29"/>
        <v>0</v>
      </c>
      <c r="AO39" s="7">
        <f t="shared" si="29"/>
        <v>0</v>
      </c>
      <c r="AP39" s="7">
        <f t="shared" si="29"/>
        <v>0</v>
      </c>
      <c r="AQ39" s="7">
        <f t="shared" si="29"/>
        <v>0</v>
      </c>
      <c r="AR39" s="7">
        <f t="shared" si="29"/>
        <v>0</v>
      </c>
      <c r="AS39" s="7">
        <f t="shared" si="29"/>
        <v>0</v>
      </c>
      <c r="AT39" s="7">
        <f t="shared" si="29"/>
        <v>0</v>
      </c>
      <c r="AU39" s="7">
        <f t="shared" si="29"/>
        <v>0</v>
      </c>
      <c r="AV39" s="7">
        <f t="shared" si="29"/>
        <v>0</v>
      </c>
      <c r="AW39" s="7">
        <f t="shared" si="29"/>
        <v>0</v>
      </c>
      <c r="AX39" s="7">
        <f t="shared" si="29"/>
        <v>0</v>
      </c>
      <c r="AY39" s="7">
        <f t="shared" si="29"/>
        <v>0</v>
      </c>
      <c r="AZ39" s="7">
        <f t="shared" si="29"/>
        <v>0</v>
      </c>
      <c r="BA39" s="7">
        <f t="shared" si="30"/>
        <v>0</v>
      </c>
      <c r="BB39" s="7">
        <f t="shared" si="30"/>
        <v>0</v>
      </c>
      <c r="BC39" s="7">
        <f t="shared" si="30"/>
        <v>0</v>
      </c>
      <c r="BD39" s="7">
        <f t="shared" si="30"/>
        <v>0</v>
      </c>
      <c r="BE39" s="7">
        <f t="shared" si="30"/>
        <v>0</v>
      </c>
      <c r="BF39" s="7">
        <f t="shared" si="30"/>
        <v>0</v>
      </c>
      <c r="BG39" s="7">
        <f t="shared" si="30"/>
        <v>0</v>
      </c>
      <c r="BH39" s="7">
        <f t="shared" si="30"/>
        <v>0</v>
      </c>
      <c r="BI39" s="7">
        <f t="shared" si="30"/>
        <v>0</v>
      </c>
      <c r="BJ39" s="7">
        <f t="shared" si="30"/>
        <v>0</v>
      </c>
      <c r="BK39" s="7">
        <f t="shared" si="30"/>
        <v>0</v>
      </c>
      <c r="BL39" s="7">
        <f t="shared" si="30"/>
        <v>0</v>
      </c>
      <c r="BM39" s="7">
        <f t="shared" si="30"/>
        <v>0</v>
      </c>
      <c r="BN39" s="7">
        <f t="shared" si="30"/>
        <v>0</v>
      </c>
      <c r="BO39" s="7">
        <f t="shared" si="30"/>
        <v>0</v>
      </c>
      <c r="BP39" s="7">
        <f t="shared" si="30"/>
        <v>0</v>
      </c>
      <c r="BQ39" s="7">
        <f t="shared" si="31"/>
        <v>0</v>
      </c>
      <c r="BR39" s="7">
        <f t="shared" si="31"/>
        <v>0</v>
      </c>
      <c r="BS39" s="7">
        <f t="shared" si="31"/>
        <v>0</v>
      </c>
      <c r="BT39" s="7">
        <f t="shared" si="31"/>
        <v>0</v>
      </c>
      <c r="BU39" s="7">
        <f t="shared" si="31"/>
        <v>0</v>
      </c>
      <c r="BV39" s="7">
        <f t="shared" si="31"/>
        <v>0</v>
      </c>
      <c r="BW39" s="7">
        <f t="shared" si="31"/>
        <v>0</v>
      </c>
      <c r="BX39" s="7">
        <f t="shared" si="31"/>
        <v>0</v>
      </c>
      <c r="BY39" s="7">
        <f t="shared" si="31"/>
        <v>0</v>
      </c>
      <c r="BZ39" s="7">
        <f t="shared" si="31"/>
        <v>0</v>
      </c>
      <c r="CA39" s="7">
        <f t="shared" si="31"/>
        <v>0</v>
      </c>
      <c r="CB39" s="7">
        <f t="shared" si="31"/>
        <v>0</v>
      </c>
      <c r="CC39" s="7">
        <f t="shared" si="31"/>
        <v>0</v>
      </c>
      <c r="CD39" s="7">
        <f t="shared" si="31"/>
        <v>0</v>
      </c>
      <c r="CE39" s="7">
        <f t="shared" si="31"/>
        <v>0</v>
      </c>
      <c r="CF39" s="7">
        <f t="shared" si="31"/>
        <v>0</v>
      </c>
      <c r="CG39" s="7">
        <f t="shared" si="32"/>
        <v>0</v>
      </c>
      <c r="CH39" s="7">
        <f t="shared" si="32"/>
        <v>0</v>
      </c>
      <c r="CI39" s="7">
        <f t="shared" si="32"/>
        <v>0</v>
      </c>
      <c r="CJ39" s="7">
        <f t="shared" si="32"/>
        <v>0</v>
      </c>
      <c r="CK39" s="7">
        <f t="shared" si="32"/>
        <v>0</v>
      </c>
      <c r="CL39" s="7">
        <f t="shared" si="32"/>
        <v>0</v>
      </c>
      <c r="CM39" s="7">
        <f t="shared" si="32"/>
        <v>0</v>
      </c>
      <c r="CN39" s="7">
        <f t="shared" si="32"/>
        <v>0</v>
      </c>
      <c r="CO39" s="7">
        <f t="shared" si="32"/>
        <v>0</v>
      </c>
      <c r="CP39" s="7">
        <f t="shared" si="32"/>
        <v>0</v>
      </c>
      <c r="CQ39" s="7">
        <f t="shared" si="25"/>
        <v>0</v>
      </c>
      <c r="CR39" s="7">
        <f t="shared" si="25"/>
        <v>0</v>
      </c>
      <c r="CS39" s="7">
        <f t="shared" si="25"/>
        <v>0</v>
      </c>
      <c r="CT39" s="7">
        <f t="shared" si="25"/>
        <v>0</v>
      </c>
      <c r="CU39" s="7">
        <f t="shared" si="25"/>
        <v>0</v>
      </c>
      <c r="CV39" s="7">
        <f t="shared" si="25"/>
        <v>0</v>
      </c>
      <c r="CW39" s="7">
        <f t="shared" si="25"/>
        <v>0</v>
      </c>
      <c r="CX39" s="7">
        <f t="shared" si="25"/>
        <v>0</v>
      </c>
      <c r="CY39" s="7">
        <f t="shared" si="25"/>
        <v>0</v>
      </c>
      <c r="CZ39" s="7">
        <f t="shared" si="25"/>
        <v>0</v>
      </c>
      <c r="DA39" s="7">
        <f t="shared" si="26"/>
        <v>0</v>
      </c>
      <c r="DB39" s="7">
        <f t="shared" si="26"/>
        <v>0</v>
      </c>
      <c r="DC39" s="7">
        <f t="shared" si="26"/>
        <v>0</v>
      </c>
      <c r="DD39" s="7">
        <f t="shared" si="26"/>
        <v>0</v>
      </c>
      <c r="DE39" s="7">
        <f t="shared" si="26"/>
        <v>0</v>
      </c>
      <c r="DF39" s="7">
        <f t="shared" si="26"/>
        <v>0</v>
      </c>
      <c r="DG39" s="7">
        <f t="shared" si="26"/>
        <v>0</v>
      </c>
      <c r="DH39" s="7">
        <f t="shared" si="26"/>
        <v>0</v>
      </c>
      <c r="DI39" s="7">
        <f t="shared" si="26"/>
        <v>0</v>
      </c>
      <c r="DJ39" s="7">
        <f t="shared" si="26"/>
        <v>0</v>
      </c>
      <c r="DK39" s="7">
        <f t="shared" si="26"/>
        <v>0</v>
      </c>
      <c r="DL39" s="7">
        <f t="shared" si="26"/>
        <v>0</v>
      </c>
      <c r="DM39" s="7">
        <f t="shared" si="26"/>
        <v>0</v>
      </c>
      <c r="DN39" s="7">
        <f t="shared" si="26"/>
        <v>0</v>
      </c>
      <c r="DO39" s="7">
        <f t="shared" si="26"/>
        <v>0</v>
      </c>
      <c r="DP39" s="7">
        <f t="shared" si="26"/>
        <v>0</v>
      </c>
      <c r="DQ39" s="7">
        <f t="shared" si="33"/>
        <v>0</v>
      </c>
      <c r="DR39" s="7">
        <f t="shared" si="33"/>
        <v>0</v>
      </c>
      <c r="DS39" s="7">
        <f t="shared" si="33"/>
        <v>0</v>
      </c>
      <c r="DT39" s="7">
        <f t="shared" si="33"/>
        <v>0</v>
      </c>
      <c r="DU39" s="7">
        <f t="shared" si="33"/>
        <v>0</v>
      </c>
      <c r="DV39" s="7">
        <f t="shared" si="33"/>
        <v>0</v>
      </c>
      <c r="DW39" s="7">
        <f t="shared" si="33"/>
        <v>0</v>
      </c>
      <c r="DX39" s="7">
        <f t="shared" si="33"/>
        <v>0</v>
      </c>
      <c r="DY39" s="7">
        <f t="shared" si="33"/>
        <v>0</v>
      </c>
      <c r="DZ39" s="7">
        <f t="shared" si="33"/>
        <v>0</v>
      </c>
      <c r="EA39" s="7">
        <f t="shared" si="33"/>
        <v>0</v>
      </c>
      <c r="EB39" s="7">
        <f t="shared" si="33"/>
        <v>0</v>
      </c>
      <c r="EC39" s="7">
        <f t="shared" si="33"/>
        <v>0</v>
      </c>
      <c r="ED39" s="7">
        <f t="shared" si="33"/>
        <v>0</v>
      </c>
      <c r="EE39" s="7">
        <f t="shared" si="34"/>
        <v>0</v>
      </c>
      <c r="EF39" s="7">
        <f t="shared" si="34"/>
        <v>0</v>
      </c>
      <c r="EG39" s="7">
        <f t="shared" si="34"/>
        <v>0</v>
      </c>
      <c r="EH39" s="7">
        <f t="shared" si="34"/>
        <v>0</v>
      </c>
      <c r="EI39" s="7">
        <f t="shared" si="34"/>
        <v>0</v>
      </c>
      <c r="EJ39" s="7">
        <f t="shared" si="34"/>
        <v>0</v>
      </c>
      <c r="EK39" s="7">
        <f t="shared" si="34"/>
        <v>0</v>
      </c>
      <c r="EL39" s="7">
        <f t="shared" si="34"/>
        <v>0</v>
      </c>
      <c r="EM39" s="7">
        <f t="shared" si="34"/>
        <v>0</v>
      </c>
      <c r="EN39" s="7">
        <f t="shared" si="34"/>
        <v>0</v>
      </c>
      <c r="EO39" s="7" cm="1">
        <f t="array" ref="EO39">SUMPRODUCT(--($B39='[3]Alum Smtg'!$B$5:$B$139),'[3]Alum Smtg'!D$5:D$139)</f>
        <v>0</v>
      </c>
      <c r="EP39" s="7" cm="1">
        <f t="array" ref="EP39">SUMPRODUCT(--($B39='[3]Alum Smtg'!$B$5:$B$139),'[3]Alum Smtg'!E$5:E$139)</f>
        <v>0</v>
      </c>
      <c r="EQ39" s="7" cm="1">
        <f t="array" ref="EQ39">SUMPRODUCT(--($B39='[3]Alum Smtg'!$B$5:$B$139),'[3]Alum Smtg'!F$5:F$139)</f>
        <v>0</v>
      </c>
      <c r="ER39" s="7" cm="1">
        <f t="array" ref="ER39">SUMPRODUCT(--($B39='[3]Alum Smtg'!$B$5:$B$139),'[3]Alum Smtg'!G$5:G$139)</f>
        <v>0</v>
      </c>
      <c r="ES39" s="7" cm="1">
        <f t="array" ref="ES39">SUMPRODUCT(--($B39='[3]Alum Smtg'!$B$5:$B$139),'[3]Alum Smtg'!H$5:H$139)</f>
        <v>0</v>
      </c>
      <c r="ET39" s="7" cm="1">
        <f t="array" ref="ET39">SUMPRODUCT(--($B39='[3]Alum Smtg'!$B$5:$B$139),'[3]Alum Smtg'!I$5:I$139)</f>
        <v>0</v>
      </c>
      <c r="EU39" s="7" cm="1">
        <f t="array" ref="EU39">SUMPRODUCT(--($B39='[3]Alum Smtg'!$B$5:$B$139),'[3]Alum Smtg'!J$5:J$139)</f>
        <v>0</v>
      </c>
      <c r="EV39" s="7" cm="1">
        <f t="array" ref="EV39">SUMPRODUCT(--($B39='[3]Alum Smtg'!$B$5:$B$139),'[3]Alum Smtg'!K$5:K$139)</f>
        <v>0</v>
      </c>
      <c r="EW39" s="7" cm="1">
        <f t="array" ref="EW39">SUMPRODUCT(--($B39='[3]Alum Smtg'!$B$5:$B$139),'[3]Alum Smtg'!L$5:L$139)</f>
        <v>0</v>
      </c>
      <c r="EX39" s="7" cm="1">
        <f t="array" ref="EX39">SUMPRODUCT(--($B39='[3]Alum Smtg'!$B$5:$B$139),'[3]Alum Smtg'!M$5:M$139)</f>
        <v>0</v>
      </c>
      <c r="EY39" s="7" cm="1">
        <f t="array" ref="EY39">SUMPRODUCT(--($B39='[3]Alum Smtg'!$B$5:$B$139),'[3]Alum Smtg'!N$5:N$139)</f>
        <v>0</v>
      </c>
      <c r="EZ39" s="7" cm="1">
        <f t="array" ref="EZ39">SUMPRODUCT(--($B39='[3]Alum Smtg'!$B$5:$B$139),'[3]Alum Smtg'!O$5:O$139)</f>
        <v>0</v>
      </c>
      <c r="FA39" s="7" cm="1">
        <f t="array" ref="FA39">SUMPRODUCT(--($B39='[3]Alum Smtg'!$B$5:$B$139),'[3]Alum Smtg'!P$5:P$139)</f>
        <v>0</v>
      </c>
      <c r="FB39" s="7" cm="1">
        <f t="array" ref="FB39">SUMPRODUCT(--($B39='[3]Alum Smtg'!$B$5:$B$139),'[3]Alum Smtg'!Q$5:Q$139)</f>
        <v>0</v>
      </c>
      <c r="FC39" s="7" cm="1">
        <f t="array" ref="FC39">SUMPRODUCT(--($B39='[3]Alum Smtg'!$B$5:$B$139),'[3]Alum Smtg'!R$5:R$139)</f>
        <v>0</v>
      </c>
      <c r="FD39" s="7" cm="1">
        <f t="array" ref="FD39">SUMPRODUCT(--($B39='[3]Alum Smtg'!$B$5:$B$139),'[3]Alum Smtg'!S$5:S$139)</f>
        <v>0</v>
      </c>
      <c r="FE39" s="7" cm="1">
        <f t="array" ref="FE39">SUMPRODUCT(--($B39='[3]Alum Smtg'!$B$5:$B$139),'[3]Alum Smtg'!T$5:T$139)</f>
        <v>0</v>
      </c>
      <c r="FF39" s="7" cm="1">
        <f t="array" ref="FF39">SUMPRODUCT(--($B39='[3]Alum Smtg'!$B$5:$B$139),'[3]Alum Smtg'!U$5:U$139)</f>
        <v>0</v>
      </c>
      <c r="FG39" s="7" cm="1">
        <f t="array" ref="FG39">SUMPRODUCT(--($B39='[3]Alum Smtg'!$B$5:$B$139),'[3]Alum Smtg'!V$5:V$139)</f>
        <v>0</v>
      </c>
      <c r="FH39" s="7" cm="1">
        <f t="array" ref="FH39">SUMPRODUCT(--($B39='[3]Alum Smtg'!$B$5:$B$139),'[3]Alum Smtg'!W$5:W$139)</f>
        <v>0</v>
      </c>
      <c r="FI39" s="7" cm="1">
        <f t="array" ref="FI39">SUMPRODUCT(--($B39='[3]Alum Smtg'!$B$5:$B$139),'[3]Alum Smtg'!X$5:X$139)</f>
        <v>0</v>
      </c>
      <c r="FJ39" s="7" cm="1">
        <f t="array" ref="FJ39">SUMPRODUCT(--($B39='[3]Alum Smtg'!$B$5:$B$139),'[3]Alum Smtg'!Y$5:Y$139)</f>
        <v>0</v>
      </c>
      <c r="FK39" s="7" cm="1">
        <f t="array" ref="FK39">SUMPRODUCT(--($B39='[3]Alum Smtg'!$B$5:$B$139),'[3]Alum Smtg'!Z$5:Z$139)</f>
        <v>0</v>
      </c>
      <c r="FL39" s="7" cm="1">
        <f t="array" ref="FL39">SUMPRODUCT(--($B39='[3]Alum Smtg'!$B$5:$B$139),'[3]Alum Smtg'!AA$5:AA$139)</f>
        <v>0</v>
      </c>
      <c r="FM39" s="7" cm="1">
        <f t="array" ref="FM39">SUMPRODUCT(--($B39='[3]Alum Smtg'!$B$5:$B$139),'[3]Alum Smtg'!AB$5:AB$139)</f>
        <v>0</v>
      </c>
      <c r="FN39" s="7" cm="1">
        <f t="array" ref="FN39">SUMPRODUCT(--($B39='[3]Alum Smtg'!$B$5:$B$139),'[3]Alum Smtg'!AC$5:AC$139)</f>
        <v>0</v>
      </c>
      <c r="FO39" s="7" cm="1">
        <f t="array" ref="FO39">SUMPRODUCT(--($B39='[3]Alum Smtg'!$B$5:$B$139),'[3]Alum Smtg'!AD$5:AD$139)</f>
        <v>0</v>
      </c>
      <c r="FP39" s="7" cm="1">
        <f t="array" ref="FP39">SUMPRODUCT(--($B39='[3]Alum Smtg'!$B$5:$B$139),'[3]Alum Smtg'!AE$5:AE$139)</f>
        <v>0</v>
      </c>
      <c r="FQ39" s="7" cm="1">
        <f t="array" ref="FQ39">SUMPRODUCT(--($B39='[3]Alum Smtg'!$B$5:$B$139),'[3]Alum Smtg'!AF$5:AF$139)</f>
        <v>0</v>
      </c>
      <c r="FU39" s="8">
        <f t="shared" si="9"/>
        <v>0</v>
      </c>
    </row>
    <row r="40" spans="1:177" x14ac:dyDescent="0.2">
      <c r="A40" s="6">
        <v>818</v>
      </c>
      <c r="B40" t="s">
        <v>43</v>
      </c>
      <c r="C40" s="1">
        <f>VLOOKUP($B40,'[4]IEA Reg #'!$B$2:$D$143,2,FALSE)</f>
        <v>9</v>
      </c>
      <c r="D40" s="1">
        <f>VLOOKUP($B40,'[4]IEA Reg #'!$B$2:$D$143,3,FALSE)</f>
        <v>19</v>
      </c>
      <c r="E40" s="7">
        <f t="shared" si="28"/>
        <v>0</v>
      </c>
      <c r="F40" s="7">
        <f t="shared" si="28"/>
        <v>0</v>
      </c>
      <c r="G40" s="7">
        <f t="shared" si="28"/>
        <v>0</v>
      </c>
      <c r="H40" s="7">
        <f t="shared" si="28"/>
        <v>0</v>
      </c>
      <c r="I40" s="7">
        <f t="shared" si="28"/>
        <v>0</v>
      </c>
      <c r="J40" s="7">
        <f t="shared" si="28"/>
        <v>0</v>
      </c>
      <c r="K40" s="7">
        <f t="shared" si="28"/>
        <v>0</v>
      </c>
      <c r="L40" s="7">
        <f t="shared" si="28"/>
        <v>0</v>
      </c>
      <c r="M40" s="7">
        <f t="shared" si="28"/>
        <v>0</v>
      </c>
      <c r="N40" s="7">
        <f t="shared" si="28"/>
        <v>0</v>
      </c>
      <c r="O40" s="7">
        <f t="shared" si="28"/>
        <v>0</v>
      </c>
      <c r="P40" s="7">
        <f t="shared" si="28"/>
        <v>0</v>
      </c>
      <c r="Q40" s="7">
        <f t="shared" si="28"/>
        <v>0</v>
      </c>
      <c r="R40" s="7">
        <f t="shared" si="28"/>
        <v>0</v>
      </c>
      <c r="S40" s="7">
        <f t="shared" si="28"/>
        <v>0</v>
      </c>
      <c r="T40" s="7">
        <f t="shared" si="28"/>
        <v>0</v>
      </c>
      <c r="U40" s="7">
        <f t="shared" si="23"/>
        <v>0</v>
      </c>
      <c r="V40" s="7">
        <f t="shared" si="23"/>
        <v>0</v>
      </c>
      <c r="W40" s="7">
        <f t="shared" si="23"/>
        <v>0</v>
      </c>
      <c r="X40" s="7">
        <f t="shared" si="23"/>
        <v>0</v>
      </c>
      <c r="Y40" s="7">
        <f t="shared" si="23"/>
        <v>0</v>
      </c>
      <c r="Z40" s="7">
        <f t="shared" si="23"/>
        <v>0</v>
      </c>
      <c r="AA40" s="7">
        <f t="shared" si="23"/>
        <v>0</v>
      </c>
      <c r="AB40" s="7">
        <f t="shared" si="23"/>
        <v>0</v>
      </c>
      <c r="AC40" s="7">
        <f t="shared" si="23"/>
        <v>0</v>
      </c>
      <c r="AD40" s="7">
        <f t="shared" si="23"/>
        <v>0</v>
      </c>
      <c r="AE40" s="7">
        <f t="shared" si="23"/>
        <v>0</v>
      </c>
      <c r="AF40" s="7">
        <f t="shared" si="23"/>
        <v>0</v>
      </c>
      <c r="AG40" s="7">
        <f t="shared" si="23"/>
        <v>0</v>
      </c>
      <c r="AH40" s="7">
        <f t="shared" si="23"/>
        <v>0</v>
      </c>
      <c r="AI40" s="7">
        <f t="shared" si="23"/>
        <v>0</v>
      </c>
      <c r="AJ40" s="7">
        <f t="shared" si="23"/>
        <v>0</v>
      </c>
      <c r="AK40" s="7">
        <f t="shared" si="29"/>
        <v>0</v>
      </c>
      <c r="AL40" s="7">
        <f t="shared" si="29"/>
        <v>0</v>
      </c>
      <c r="AM40" s="7">
        <f t="shared" si="29"/>
        <v>0</v>
      </c>
      <c r="AN40" s="7">
        <f t="shared" si="29"/>
        <v>0</v>
      </c>
      <c r="AO40" s="7">
        <f t="shared" si="29"/>
        <v>0</v>
      </c>
      <c r="AP40" s="7">
        <f t="shared" si="29"/>
        <v>0</v>
      </c>
      <c r="AQ40" s="7">
        <f t="shared" si="29"/>
        <v>0</v>
      </c>
      <c r="AR40" s="7">
        <f t="shared" si="29"/>
        <v>0</v>
      </c>
      <c r="AS40" s="7">
        <f t="shared" si="29"/>
        <v>0</v>
      </c>
      <c r="AT40" s="7">
        <f t="shared" si="29"/>
        <v>0</v>
      </c>
      <c r="AU40" s="7">
        <f t="shared" si="29"/>
        <v>0</v>
      </c>
      <c r="AV40" s="7">
        <f t="shared" si="29"/>
        <v>0</v>
      </c>
      <c r="AW40" s="7">
        <f t="shared" si="29"/>
        <v>0</v>
      </c>
      <c r="AX40" s="7">
        <f t="shared" si="29"/>
        <v>0</v>
      </c>
      <c r="AY40" s="7">
        <f t="shared" si="29"/>
        <v>0</v>
      </c>
      <c r="AZ40" s="7">
        <f t="shared" si="29"/>
        <v>0</v>
      </c>
      <c r="BA40" s="7">
        <f t="shared" si="30"/>
        <v>0</v>
      </c>
      <c r="BB40" s="7">
        <f t="shared" si="30"/>
        <v>0</v>
      </c>
      <c r="BC40" s="7">
        <f t="shared" si="30"/>
        <v>0</v>
      </c>
      <c r="BD40" s="7">
        <f t="shared" si="30"/>
        <v>0</v>
      </c>
      <c r="BE40" s="7">
        <f t="shared" si="30"/>
        <v>0</v>
      </c>
      <c r="BF40" s="7">
        <f t="shared" si="30"/>
        <v>0</v>
      </c>
      <c r="BG40" s="7">
        <f t="shared" si="30"/>
        <v>0</v>
      </c>
      <c r="BH40" s="7">
        <f t="shared" si="30"/>
        <v>0</v>
      </c>
      <c r="BI40" s="7">
        <f t="shared" si="30"/>
        <v>0</v>
      </c>
      <c r="BJ40" s="7">
        <f t="shared" si="30"/>
        <v>0</v>
      </c>
      <c r="BK40" s="7">
        <f t="shared" si="30"/>
        <v>0</v>
      </c>
      <c r="BL40" s="7">
        <f t="shared" si="30"/>
        <v>0</v>
      </c>
      <c r="BM40" s="7">
        <f t="shared" si="30"/>
        <v>0</v>
      </c>
      <c r="BN40" s="7">
        <f t="shared" si="30"/>
        <v>0</v>
      </c>
      <c r="BO40" s="7">
        <f t="shared" si="30"/>
        <v>0</v>
      </c>
      <c r="BP40" s="7">
        <f t="shared" si="30"/>
        <v>0</v>
      </c>
      <c r="BQ40" s="7">
        <f t="shared" si="31"/>
        <v>0</v>
      </c>
      <c r="BR40" s="7">
        <f t="shared" si="31"/>
        <v>0</v>
      </c>
      <c r="BS40" s="7">
        <f t="shared" si="31"/>
        <v>0</v>
      </c>
      <c r="BT40" s="7">
        <f t="shared" si="31"/>
        <v>0</v>
      </c>
      <c r="BU40" s="7">
        <f t="shared" si="31"/>
        <v>0</v>
      </c>
      <c r="BV40" s="7">
        <f t="shared" si="31"/>
        <v>0</v>
      </c>
      <c r="BW40" s="7">
        <f t="shared" si="31"/>
        <v>0</v>
      </c>
      <c r="BX40" s="7">
        <f t="shared" si="31"/>
        <v>0</v>
      </c>
      <c r="BY40" s="7">
        <f t="shared" si="31"/>
        <v>0</v>
      </c>
      <c r="BZ40" s="7">
        <f t="shared" si="31"/>
        <v>0</v>
      </c>
      <c r="CA40" s="7">
        <f t="shared" si="31"/>
        <v>0</v>
      </c>
      <c r="CB40" s="7">
        <f t="shared" si="31"/>
        <v>0</v>
      </c>
      <c r="CC40" s="7">
        <f t="shared" si="31"/>
        <v>0</v>
      </c>
      <c r="CD40" s="7">
        <f t="shared" si="31"/>
        <v>0</v>
      </c>
      <c r="CE40" s="7">
        <f t="shared" si="31"/>
        <v>0</v>
      </c>
      <c r="CF40" s="7">
        <f t="shared" si="31"/>
        <v>0</v>
      </c>
      <c r="CG40" s="7">
        <f t="shared" si="32"/>
        <v>0</v>
      </c>
      <c r="CH40" s="7">
        <f t="shared" si="32"/>
        <v>0</v>
      </c>
      <c r="CI40" s="7">
        <f t="shared" si="32"/>
        <v>0</v>
      </c>
      <c r="CJ40" s="7">
        <f t="shared" si="32"/>
        <v>0</v>
      </c>
      <c r="CK40" s="7">
        <f t="shared" si="32"/>
        <v>0</v>
      </c>
      <c r="CL40" s="7">
        <f t="shared" si="32"/>
        <v>0</v>
      </c>
      <c r="CM40" s="7">
        <f t="shared" si="32"/>
        <v>0</v>
      </c>
      <c r="CN40" s="7">
        <f t="shared" si="32"/>
        <v>0</v>
      </c>
      <c r="CO40" s="7">
        <f t="shared" si="32"/>
        <v>0</v>
      </c>
      <c r="CP40" s="7">
        <f t="shared" si="32"/>
        <v>0</v>
      </c>
      <c r="CQ40" s="7">
        <f t="shared" si="25"/>
        <v>0</v>
      </c>
      <c r="CR40" s="7">
        <f t="shared" si="25"/>
        <v>0</v>
      </c>
      <c r="CS40" s="7">
        <f t="shared" si="25"/>
        <v>0</v>
      </c>
      <c r="CT40" s="7">
        <f t="shared" si="25"/>
        <v>0</v>
      </c>
      <c r="CU40" s="7">
        <f t="shared" si="25"/>
        <v>0</v>
      </c>
      <c r="CV40" s="7">
        <f t="shared" si="25"/>
        <v>0</v>
      </c>
      <c r="CW40" s="7">
        <f t="shared" si="25"/>
        <v>0</v>
      </c>
      <c r="CX40" s="7">
        <f t="shared" si="25"/>
        <v>0</v>
      </c>
      <c r="CY40" s="7">
        <f t="shared" si="25"/>
        <v>0</v>
      </c>
      <c r="CZ40" s="7">
        <f t="shared" si="25"/>
        <v>0</v>
      </c>
      <c r="DA40" s="7">
        <f t="shared" si="26"/>
        <v>0</v>
      </c>
      <c r="DB40" s="7">
        <f t="shared" si="26"/>
        <v>0</v>
      </c>
      <c r="DC40" s="7">
        <f t="shared" si="26"/>
        <v>0</v>
      </c>
      <c r="DD40" s="7">
        <f t="shared" si="26"/>
        <v>0</v>
      </c>
      <c r="DE40" s="7">
        <f t="shared" si="26"/>
        <v>0</v>
      </c>
      <c r="DF40" s="7">
        <f t="shared" si="26"/>
        <v>0</v>
      </c>
      <c r="DG40" s="7">
        <f t="shared" si="26"/>
        <v>2.7490401396160555</v>
      </c>
      <c r="DH40" s="7">
        <f t="shared" si="26"/>
        <v>5.4980802792321111</v>
      </c>
      <c r="DI40" s="7">
        <f t="shared" si="26"/>
        <v>8.2471204188481675</v>
      </c>
      <c r="DJ40" s="7">
        <f t="shared" si="26"/>
        <v>10.996160558464222</v>
      </c>
      <c r="DK40" s="7">
        <f t="shared" si="26"/>
        <v>13.745200698080279</v>
      </c>
      <c r="DL40" s="7">
        <f t="shared" si="26"/>
        <v>14.182547993019195</v>
      </c>
      <c r="DM40" s="7">
        <f t="shared" si="26"/>
        <v>14.619895287958114</v>
      </c>
      <c r="DN40" s="7">
        <f t="shared" si="26"/>
        <v>15.057242582897031</v>
      </c>
      <c r="DO40" s="7">
        <f t="shared" si="26"/>
        <v>15.494589877835949</v>
      </c>
      <c r="DP40" s="7">
        <f t="shared" si="26"/>
        <v>15.931937172774868</v>
      </c>
      <c r="DQ40" s="7">
        <f t="shared" si="33"/>
        <v>23.054450261780101</v>
      </c>
      <c r="DR40" s="7">
        <f t="shared" si="33"/>
        <v>30.176963350785336</v>
      </c>
      <c r="DS40" s="7">
        <f t="shared" si="33"/>
        <v>37.299476439790567</v>
      </c>
      <c r="DT40" s="7">
        <f t="shared" si="33"/>
        <v>44.421989528795805</v>
      </c>
      <c r="DU40" s="7">
        <f t="shared" si="33"/>
        <v>51.544502617801044</v>
      </c>
      <c r="DV40" s="7">
        <f t="shared" si="33"/>
        <v>58.229668411867365</v>
      </c>
      <c r="DW40" s="7">
        <f t="shared" si="33"/>
        <v>64.914834205933673</v>
      </c>
      <c r="DX40" s="7">
        <f t="shared" si="33"/>
        <v>71.599999999999994</v>
      </c>
      <c r="DY40" s="7">
        <f t="shared" si="33"/>
        <v>78.285165794066316</v>
      </c>
      <c r="DZ40" s="7">
        <f t="shared" si="33"/>
        <v>84.970331588132623</v>
      </c>
      <c r="EA40" s="7">
        <f t="shared" si="33"/>
        <v>95.029319371727738</v>
      </c>
      <c r="EB40" s="7">
        <f t="shared" si="33"/>
        <v>105.08830715532285</v>
      </c>
      <c r="EC40" s="7">
        <f t="shared" si="33"/>
        <v>115.14729493891795</v>
      </c>
      <c r="ED40" s="7">
        <f t="shared" si="33"/>
        <v>125.20628272251307</v>
      </c>
      <c r="EE40" s="7">
        <f t="shared" si="34"/>
        <v>135.26527050610821</v>
      </c>
      <c r="EF40" s="7">
        <f t="shared" si="34"/>
        <v>135.07783595113435</v>
      </c>
      <c r="EG40" s="7">
        <f t="shared" si="34"/>
        <v>134.89040139616054</v>
      </c>
      <c r="EH40" s="7">
        <f t="shared" si="34"/>
        <v>134.70296684118671</v>
      </c>
      <c r="EI40" s="7">
        <f t="shared" si="34"/>
        <v>134.51553228621287</v>
      </c>
      <c r="EJ40" s="7">
        <f t="shared" si="34"/>
        <v>134.32809773123907</v>
      </c>
      <c r="EK40" s="7">
        <f t="shared" si="34"/>
        <v>143.26247818499127</v>
      </c>
      <c r="EL40" s="7">
        <f t="shared" si="34"/>
        <v>152.19685863874344</v>
      </c>
      <c r="EM40" s="7">
        <f t="shared" si="34"/>
        <v>161.13123909249566</v>
      </c>
      <c r="EN40" s="7">
        <f t="shared" si="34"/>
        <v>170.06561954624783</v>
      </c>
      <c r="EO40" s="7" cm="1">
        <f t="array" ref="EO40">SUMPRODUCT(--($B40='[3]Alum Smtg'!$B$5:$B$139),'[3]Alum Smtg'!D$5:D$139)</f>
        <v>179</v>
      </c>
      <c r="EP40" s="7" cm="1">
        <f t="array" ref="EP40">SUMPRODUCT(--($B40='[3]Alum Smtg'!$B$5:$B$139),'[3]Alum Smtg'!E$5:E$139)</f>
        <v>178</v>
      </c>
      <c r="EQ40" s="7" cm="1">
        <f t="array" ref="EQ40">SUMPRODUCT(--($B40='[3]Alum Smtg'!$B$5:$B$139),'[3]Alum Smtg'!F$5:F$139)</f>
        <v>178</v>
      </c>
      <c r="ER40" s="7" cm="1">
        <f t="array" ref="ER40">SUMPRODUCT(--($B40='[3]Alum Smtg'!$B$5:$B$139),'[3]Alum Smtg'!G$5:G$139)</f>
        <v>177</v>
      </c>
      <c r="ES40" s="7" cm="1">
        <f t="array" ref="ES40">SUMPRODUCT(--($B40='[3]Alum Smtg'!$B$5:$B$139),'[3]Alum Smtg'!H$5:H$139)</f>
        <v>188</v>
      </c>
      <c r="ET40" s="7" cm="1">
        <f t="array" ref="ET40">SUMPRODUCT(--($B40='[3]Alum Smtg'!$B$5:$B$139),'[3]Alum Smtg'!I$5:I$139)</f>
        <v>180</v>
      </c>
      <c r="EU40" s="7" cm="1">
        <f t="array" ref="EU40">SUMPRODUCT(--($B40='[3]Alum Smtg'!$B$5:$B$139),'[3]Alum Smtg'!J$5:J$139)</f>
        <v>177</v>
      </c>
      <c r="EV40" s="7" cm="1">
        <f t="array" ref="EV40">SUMPRODUCT(--($B40='[3]Alum Smtg'!$B$5:$B$139),'[3]Alum Smtg'!K$5:K$139)</f>
        <v>177</v>
      </c>
      <c r="EW40" s="7" cm="1">
        <f t="array" ref="EW40">SUMPRODUCT(--($B40='[3]Alum Smtg'!$B$5:$B$139),'[3]Alum Smtg'!L$5:L$139)</f>
        <v>195</v>
      </c>
      <c r="EX40" s="7" cm="1">
        <f t="array" ref="EX40">SUMPRODUCT(--($B40='[3]Alum Smtg'!$B$5:$B$139),'[3]Alum Smtg'!M$5:M$139)</f>
        <v>193</v>
      </c>
      <c r="EY40" s="7" cm="1">
        <f t="array" ref="EY40">SUMPRODUCT(--($B40='[3]Alum Smtg'!$B$5:$B$139),'[3]Alum Smtg'!N$5:N$139)</f>
        <v>193</v>
      </c>
      <c r="EZ40" s="7" cm="1">
        <f t="array" ref="EZ40">SUMPRODUCT(--($B40='[3]Alum Smtg'!$B$5:$B$139),'[3]Alum Smtg'!O$5:O$139)</f>
        <v>189</v>
      </c>
      <c r="FA40" s="7" cm="1">
        <f t="array" ref="FA40">SUMPRODUCT(--($B40='[3]Alum Smtg'!$B$5:$B$139),'[3]Alum Smtg'!P$5:P$139)</f>
        <v>195</v>
      </c>
      <c r="FB40" s="7" cm="1">
        <f t="array" ref="FB40">SUMPRODUCT(--($B40='[3]Alum Smtg'!$B$5:$B$139),'[3]Alum Smtg'!Q$5:Q$139)</f>
        <v>194.6</v>
      </c>
      <c r="FC40" s="7" cm="1">
        <f t="array" ref="FC40">SUMPRODUCT(--($B40='[3]Alum Smtg'!$B$5:$B$139),'[3]Alum Smtg'!R$5:R$139)</f>
        <v>216</v>
      </c>
      <c r="FD40" s="7" cm="1">
        <f t="array" ref="FD40">SUMPRODUCT(--($B40='[3]Alum Smtg'!$B$5:$B$139),'[3]Alum Smtg'!S$5:S$139)</f>
        <v>243.8</v>
      </c>
      <c r="FE40" s="7" cm="1">
        <f t="array" ref="FE40">SUMPRODUCT(--($B40='[3]Alum Smtg'!$B$5:$B$139),'[3]Alum Smtg'!T$5:T$139)</f>
        <v>252.3</v>
      </c>
      <c r="FF40" s="7" cm="1">
        <f t="array" ref="FF40">SUMPRODUCT(--($B40='[3]Alum Smtg'!$B$5:$B$139),'[3]Alum Smtg'!U$5:U$139)</f>
        <v>258</v>
      </c>
      <c r="FG40" s="7" cm="1">
        <f t="array" ref="FG40">SUMPRODUCT(--($B40='[3]Alum Smtg'!$B$5:$B$139),'[3]Alum Smtg'!V$5:V$139)</f>
        <v>260</v>
      </c>
      <c r="FH40" s="7" cm="1">
        <f t="array" ref="FH40">SUMPRODUCT(--($B40='[3]Alum Smtg'!$B$5:$B$139),'[3]Alum Smtg'!W$5:W$139)</f>
        <v>265</v>
      </c>
      <c r="FI40" s="7" cm="1">
        <f t="array" ref="FI40">SUMPRODUCT(--($B40='[3]Alum Smtg'!$B$5:$B$139),'[3]Alum Smtg'!X$5:X$139)</f>
        <v>266</v>
      </c>
      <c r="FJ40" s="7" cm="1">
        <f t="array" ref="FJ40">SUMPRODUCT(--($B40='[3]Alum Smtg'!$B$5:$B$139),'[3]Alum Smtg'!Y$5:Y$139)</f>
        <v>265</v>
      </c>
      <c r="FK40" s="7" cm="1">
        <f t="array" ref="FK40">SUMPRODUCT(--($B40='[3]Alum Smtg'!$B$5:$B$139),'[3]Alum Smtg'!Z$5:Z$139)</f>
        <v>265</v>
      </c>
      <c r="FL40" s="7" cm="1">
        <f t="array" ref="FL40">SUMPRODUCT(--($B40='[3]Alum Smtg'!$B$5:$B$139),'[3]Alum Smtg'!AA$5:AA$139)</f>
        <v>320</v>
      </c>
      <c r="FM40" s="7" cm="1">
        <f t="array" ref="FM40">SUMPRODUCT(--($B40='[3]Alum Smtg'!$B$5:$B$139),'[3]Alum Smtg'!AB$5:AB$139)</f>
        <v>300</v>
      </c>
      <c r="FN40" s="7" cm="1">
        <f t="array" ref="FN40">SUMPRODUCT(--($B40='[3]Alum Smtg'!$B$5:$B$139),'[3]Alum Smtg'!AC$5:AC$139)</f>
        <v>300</v>
      </c>
      <c r="FO40" s="7" cm="1">
        <f t="array" ref="FO40">SUMPRODUCT(--($B40='[3]Alum Smtg'!$B$5:$B$139),'[3]Alum Smtg'!AD$5:AD$139)</f>
        <v>296</v>
      </c>
      <c r="FP40" s="7" cm="1">
        <f t="array" ref="FP40">SUMPRODUCT(--($B40='[3]Alum Smtg'!$B$5:$B$139),'[3]Alum Smtg'!AE$5:AE$139)</f>
        <v>300</v>
      </c>
      <c r="FQ40" s="7" cm="1">
        <f t="array" ref="FQ40">SUMPRODUCT(--($B40='[3]Alum Smtg'!$B$5:$B$139),'[3]Alum Smtg'!AF$5:AF$139)</f>
        <v>300</v>
      </c>
      <c r="FU40" s="8">
        <f t="shared" si="9"/>
        <v>0.29586776859504132</v>
      </c>
    </row>
    <row r="41" spans="1:177" x14ac:dyDescent="0.2">
      <c r="A41" s="6">
        <v>222</v>
      </c>
      <c r="B41" t="s">
        <v>44</v>
      </c>
      <c r="C41" s="1">
        <f>VLOOKUP($B41,'[4]IEA Reg #'!$B$2:$D$143,2,FALSE)</f>
        <v>10</v>
      </c>
      <c r="D41" s="1">
        <f>VLOOKUP($B41,'[4]IEA Reg #'!$B$2:$D$143,3,FALSE)</f>
        <v>24</v>
      </c>
      <c r="E41" s="7">
        <f t="shared" si="28"/>
        <v>0</v>
      </c>
      <c r="F41" s="7">
        <f t="shared" si="28"/>
        <v>0</v>
      </c>
      <c r="G41" s="7">
        <f t="shared" si="28"/>
        <v>0</v>
      </c>
      <c r="H41" s="7">
        <f t="shared" si="28"/>
        <v>0</v>
      </c>
      <c r="I41" s="7">
        <f t="shared" si="28"/>
        <v>0</v>
      </c>
      <c r="J41" s="7">
        <f t="shared" si="28"/>
        <v>0</v>
      </c>
      <c r="K41" s="7">
        <f t="shared" si="28"/>
        <v>0</v>
      </c>
      <c r="L41" s="7">
        <f t="shared" si="28"/>
        <v>0</v>
      </c>
      <c r="M41" s="7">
        <f t="shared" si="28"/>
        <v>0</v>
      </c>
      <c r="N41" s="7">
        <f t="shared" si="28"/>
        <v>0</v>
      </c>
      <c r="O41" s="7">
        <f t="shared" si="28"/>
        <v>0</v>
      </c>
      <c r="P41" s="7">
        <f t="shared" si="28"/>
        <v>0</v>
      </c>
      <c r="Q41" s="7">
        <f t="shared" si="28"/>
        <v>0</v>
      </c>
      <c r="R41" s="7">
        <f t="shared" si="28"/>
        <v>0</v>
      </c>
      <c r="S41" s="7">
        <f t="shared" si="28"/>
        <v>0</v>
      </c>
      <c r="T41" s="7">
        <f t="shared" si="28"/>
        <v>0</v>
      </c>
      <c r="U41" s="7">
        <f t="shared" si="23"/>
        <v>0</v>
      </c>
      <c r="V41" s="7">
        <f t="shared" si="23"/>
        <v>0</v>
      </c>
      <c r="W41" s="7">
        <f t="shared" si="23"/>
        <v>0</v>
      </c>
      <c r="X41" s="7">
        <f t="shared" si="23"/>
        <v>0</v>
      </c>
      <c r="Y41" s="7">
        <f t="shared" si="23"/>
        <v>0</v>
      </c>
      <c r="Z41" s="7">
        <f t="shared" si="23"/>
        <v>0</v>
      </c>
      <c r="AA41" s="7">
        <f t="shared" si="23"/>
        <v>0</v>
      </c>
      <c r="AB41" s="7">
        <f t="shared" si="23"/>
        <v>0</v>
      </c>
      <c r="AC41" s="7">
        <f t="shared" si="23"/>
        <v>0</v>
      </c>
      <c r="AD41" s="7">
        <f t="shared" si="23"/>
        <v>0</v>
      </c>
      <c r="AE41" s="7">
        <f t="shared" si="23"/>
        <v>0</v>
      </c>
      <c r="AF41" s="7">
        <f t="shared" si="23"/>
        <v>0</v>
      </c>
      <c r="AG41" s="7">
        <f t="shared" si="23"/>
        <v>0</v>
      </c>
      <c r="AH41" s="7">
        <f t="shared" si="23"/>
        <v>0</v>
      </c>
      <c r="AI41" s="7">
        <f t="shared" si="23"/>
        <v>0</v>
      </c>
      <c r="AJ41" s="7">
        <f t="shared" si="23"/>
        <v>0</v>
      </c>
      <c r="AK41" s="7">
        <f t="shared" si="29"/>
        <v>0</v>
      </c>
      <c r="AL41" s="7">
        <f t="shared" si="29"/>
        <v>0</v>
      </c>
      <c r="AM41" s="7">
        <f t="shared" si="29"/>
        <v>0</v>
      </c>
      <c r="AN41" s="7">
        <f t="shared" si="29"/>
        <v>0</v>
      </c>
      <c r="AO41" s="7">
        <f t="shared" si="29"/>
        <v>0</v>
      </c>
      <c r="AP41" s="7">
        <f t="shared" si="29"/>
        <v>0</v>
      </c>
      <c r="AQ41" s="7">
        <f t="shared" si="29"/>
        <v>0</v>
      </c>
      <c r="AR41" s="7">
        <f t="shared" si="29"/>
        <v>0</v>
      </c>
      <c r="AS41" s="7">
        <f t="shared" si="29"/>
        <v>0</v>
      </c>
      <c r="AT41" s="7">
        <f t="shared" si="29"/>
        <v>0</v>
      </c>
      <c r="AU41" s="7">
        <f t="shared" si="29"/>
        <v>0</v>
      </c>
      <c r="AV41" s="7">
        <f t="shared" si="29"/>
        <v>0</v>
      </c>
      <c r="AW41" s="7">
        <f t="shared" si="29"/>
        <v>0</v>
      </c>
      <c r="AX41" s="7">
        <f t="shared" si="29"/>
        <v>0</v>
      </c>
      <c r="AY41" s="7">
        <f t="shared" si="29"/>
        <v>0</v>
      </c>
      <c r="AZ41" s="7">
        <f t="shared" si="29"/>
        <v>0</v>
      </c>
      <c r="BA41" s="7">
        <f t="shared" si="30"/>
        <v>0</v>
      </c>
      <c r="BB41" s="7">
        <f t="shared" si="30"/>
        <v>0</v>
      </c>
      <c r="BC41" s="7">
        <f t="shared" si="30"/>
        <v>0</v>
      </c>
      <c r="BD41" s="7">
        <f t="shared" si="30"/>
        <v>0</v>
      </c>
      <c r="BE41" s="7">
        <f t="shared" si="30"/>
        <v>0</v>
      </c>
      <c r="BF41" s="7">
        <f t="shared" si="30"/>
        <v>0</v>
      </c>
      <c r="BG41" s="7">
        <f t="shared" si="30"/>
        <v>0</v>
      </c>
      <c r="BH41" s="7">
        <f t="shared" si="30"/>
        <v>0</v>
      </c>
      <c r="BI41" s="7">
        <f t="shared" si="30"/>
        <v>0</v>
      </c>
      <c r="BJ41" s="7">
        <f t="shared" si="30"/>
        <v>0</v>
      </c>
      <c r="BK41" s="7">
        <f t="shared" si="30"/>
        <v>0</v>
      </c>
      <c r="BL41" s="7">
        <f t="shared" si="30"/>
        <v>0</v>
      </c>
      <c r="BM41" s="7">
        <f t="shared" si="30"/>
        <v>0</v>
      </c>
      <c r="BN41" s="7">
        <f t="shared" si="30"/>
        <v>0</v>
      </c>
      <c r="BO41" s="7">
        <f t="shared" si="30"/>
        <v>0</v>
      </c>
      <c r="BP41" s="7">
        <f t="shared" si="30"/>
        <v>0</v>
      </c>
      <c r="BQ41" s="7">
        <f t="shared" si="31"/>
        <v>0</v>
      </c>
      <c r="BR41" s="7">
        <f t="shared" si="31"/>
        <v>0</v>
      </c>
      <c r="BS41" s="7">
        <f t="shared" si="31"/>
        <v>0</v>
      </c>
      <c r="BT41" s="7">
        <f t="shared" si="31"/>
        <v>0</v>
      </c>
      <c r="BU41" s="7">
        <f t="shared" si="31"/>
        <v>0</v>
      </c>
      <c r="BV41" s="7">
        <f t="shared" si="31"/>
        <v>0</v>
      </c>
      <c r="BW41" s="7">
        <f t="shared" si="31"/>
        <v>0</v>
      </c>
      <c r="BX41" s="7">
        <f t="shared" si="31"/>
        <v>0</v>
      </c>
      <c r="BY41" s="7">
        <f t="shared" si="31"/>
        <v>0</v>
      </c>
      <c r="BZ41" s="7">
        <f t="shared" si="31"/>
        <v>0</v>
      </c>
      <c r="CA41" s="7">
        <f t="shared" si="31"/>
        <v>0</v>
      </c>
      <c r="CB41" s="7">
        <f t="shared" si="31"/>
        <v>0</v>
      </c>
      <c r="CC41" s="7">
        <f t="shared" si="31"/>
        <v>0</v>
      </c>
      <c r="CD41" s="7">
        <f t="shared" si="31"/>
        <v>0</v>
      </c>
      <c r="CE41" s="7">
        <f t="shared" si="31"/>
        <v>0</v>
      </c>
      <c r="CF41" s="7">
        <f t="shared" si="31"/>
        <v>0</v>
      </c>
      <c r="CG41" s="7">
        <f t="shared" si="32"/>
        <v>0</v>
      </c>
      <c r="CH41" s="7">
        <f t="shared" si="32"/>
        <v>0</v>
      </c>
      <c r="CI41" s="7">
        <f t="shared" si="32"/>
        <v>0</v>
      </c>
      <c r="CJ41" s="7">
        <f t="shared" si="32"/>
        <v>0</v>
      </c>
      <c r="CK41" s="7">
        <f t="shared" si="32"/>
        <v>0</v>
      </c>
      <c r="CL41" s="7">
        <f t="shared" si="32"/>
        <v>0</v>
      </c>
      <c r="CM41" s="7">
        <f t="shared" si="32"/>
        <v>0</v>
      </c>
      <c r="CN41" s="7">
        <f t="shared" si="32"/>
        <v>0</v>
      </c>
      <c r="CO41" s="7">
        <f t="shared" si="32"/>
        <v>0</v>
      </c>
      <c r="CP41" s="7">
        <f t="shared" si="32"/>
        <v>0</v>
      </c>
      <c r="CQ41" s="7">
        <f t="shared" si="25"/>
        <v>0</v>
      </c>
      <c r="CR41" s="7">
        <f t="shared" si="25"/>
        <v>0</v>
      </c>
      <c r="CS41" s="7">
        <f t="shared" si="25"/>
        <v>0</v>
      </c>
      <c r="CT41" s="7">
        <f t="shared" si="25"/>
        <v>0</v>
      </c>
      <c r="CU41" s="7">
        <f t="shared" si="25"/>
        <v>0</v>
      </c>
      <c r="CV41" s="7">
        <f t="shared" si="25"/>
        <v>0</v>
      </c>
      <c r="CW41" s="7">
        <f t="shared" si="25"/>
        <v>0</v>
      </c>
      <c r="CX41" s="7">
        <f t="shared" si="25"/>
        <v>0</v>
      </c>
      <c r="CY41" s="7">
        <f t="shared" si="25"/>
        <v>0</v>
      </c>
      <c r="CZ41" s="7">
        <f t="shared" si="25"/>
        <v>0</v>
      </c>
      <c r="DA41" s="7">
        <f t="shared" si="26"/>
        <v>0</v>
      </c>
      <c r="DB41" s="7">
        <f t="shared" si="26"/>
        <v>0</v>
      </c>
      <c r="DC41" s="7">
        <f t="shared" si="26"/>
        <v>0</v>
      </c>
      <c r="DD41" s="7">
        <f t="shared" si="26"/>
        <v>0</v>
      </c>
      <c r="DE41" s="7">
        <f t="shared" si="26"/>
        <v>0</v>
      </c>
      <c r="DF41" s="7">
        <f t="shared" si="26"/>
        <v>0</v>
      </c>
      <c r="DG41" s="7">
        <f t="shared" si="26"/>
        <v>0</v>
      </c>
      <c r="DH41" s="7">
        <f t="shared" si="26"/>
        <v>0</v>
      </c>
      <c r="DI41" s="7">
        <f t="shared" si="26"/>
        <v>0</v>
      </c>
      <c r="DJ41" s="7">
        <f t="shared" si="26"/>
        <v>0</v>
      </c>
      <c r="DK41" s="7">
        <f t="shared" si="26"/>
        <v>0</v>
      </c>
      <c r="DL41" s="7">
        <f t="shared" si="26"/>
        <v>0</v>
      </c>
      <c r="DM41" s="7">
        <f t="shared" si="26"/>
        <v>0</v>
      </c>
      <c r="DN41" s="7">
        <f t="shared" si="26"/>
        <v>0</v>
      </c>
      <c r="DO41" s="7">
        <f t="shared" si="26"/>
        <v>0</v>
      </c>
      <c r="DP41" s="7">
        <f t="shared" si="26"/>
        <v>0</v>
      </c>
      <c r="DQ41" s="7">
        <f t="shared" si="33"/>
        <v>0</v>
      </c>
      <c r="DR41" s="7">
        <f t="shared" si="33"/>
        <v>0</v>
      </c>
      <c r="DS41" s="7">
        <f t="shared" si="33"/>
        <v>0</v>
      </c>
      <c r="DT41" s="7">
        <f t="shared" si="33"/>
        <v>0</v>
      </c>
      <c r="DU41" s="7">
        <f t="shared" si="33"/>
        <v>0</v>
      </c>
      <c r="DV41" s="7">
        <f t="shared" si="33"/>
        <v>0</v>
      </c>
      <c r="DW41" s="7">
        <f t="shared" si="33"/>
        <v>0</v>
      </c>
      <c r="DX41" s="7">
        <f t="shared" si="33"/>
        <v>0</v>
      </c>
      <c r="DY41" s="7">
        <f t="shared" si="33"/>
        <v>0</v>
      </c>
      <c r="DZ41" s="7">
        <f t="shared" si="33"/>
        <v>0</v>
      </c>
      <c r="EA41" s="7">
        <f t="shared" si="33"/>
        <v>0</v>
      </c>
      <c r="EB41" s="7">
        <f t="shared" si="33"/>
        <v>0</v>
      </c>
      <c r="EC41" s="7">
        <f t="shared" si="33"/>
        <v>0</v>
      </c>
      <c r="ED41" s="7">
        <f t="shared" si="33"/>
        <v>0</v>
      </c>
      <c r="EE41" s="7">
        <f t="shared" si="34"/>
        <v>0</v>
      </c>
      <c r="EF41" s="7">
        <f t="shared" si="34"/>
        <v>0</v>
      </c>
      <c r="EG41" s="7">
        <f t="shared" si="34"/>
        <v>0</v>
      </c>
      <c r="EH41" s="7">
        <f t="shared" si="34"/>
        <v>0</v>
      </c>
      <c r="EI41" s="7">
        <f t="shared" si="34"/>
        <v>0</v>
      </c>
      <c r="EJ41" s="7">
        <f t="shared" si="34"/>
        <v>0</v>
      </c>
      <c r="EK41" s="7">
        <f t="shared" si="34"/>
        <v>0</v>
      </c>
      <c r="EL41" s="7">
        <f t="shared" si="34"/>
        <v>0</v>
      </c>
      <c r="EM41" s="7">
        <f t="shared" si="34"/>
        <v>0</v>
      </c>
      <c r="EN41" s="7">
        <f t="shared" si="34"/>
        <v>0</v>
      </c>
      <c r="EO41" s="7" cm="1">
        <f t="array" ref="EO41">SUMPRODUCT(--($B41='[3]Alum Smtg'!$B$5:$B$139),'[3]Alum Smtg'!D$5:D$139)</f>
        <v>0</v>
      </c>
      <c r="EP41" s="7" cm="1">
        <f t="array" ref="EP41">SUMPRODUCT(--($B41='[3]Alum Smtg'!$B$5:$B$139),'[3]Alum Smtg'!E$5:E$139)</f>
        <v>0</v>
      </c>
      <c r="EQ41" s="7" cm="1">
        <f t="array" ref="EQ41">SUMPRODUCT(--($B41='[3]Alum Smtg'!$B$5:$B$139),'[3]Alum Smtg'!F$5:F$139)</f>
        <v>0</v>
      </c>
      <c r="ER41" s="7" cm="1">
        <f t="array" ref="ER41">SUMPRODUCT(--($B41='[3]Alum Smtg'!$B$5:$B$139),'[3]Alum Smtg'!G$5:G$139)</f>
        <v>0</v>
      </c>
      <c r="ES41" s="7" cm="1">
        <f t="array" ref="ES41">SUMPRODUCT(--($B41='[3]Alum Smtg'!$B$5:$B$139),'[3]Alum Smtg'!H$5:H$139)</f>
        <v>0</v>
      </c>
      <c r="ET41" s="7" cm="1">
        <f t="array" ref="ET41">SUMPRODUCT(--($B41='[3]Alum Smtg'!$B$5:$B$139),'[3]Alum Smtg'!I$5:I$139)</f>
        <v>0</v>
      </c>
      <c r="EU41" s="7" cm="1">
        <f t="array" ref="EU41">SUMPRODUCT(--($B41='[3]Alum Smtg'!$B$5:$B$139),'[3]Alum Smtg'!J$5:J$139)</f>
        <v>0</v>
      </c>
      <c r="EV41" s="7" cm="1">
        <f t="array" ref="EV41">SUMPRODUCT(--($B41='[3]Alum Smtg'!$B$5:$B$139),'[3]Alum Smtg'!K$5:K$139)</f>
        <v>0</v>
      </c>
      <c r="EW41" s="7" cm="1">
        <f t="array" ref="EW41">SUMPRODUCT(--($B41='[3]Alum Smtg'!$B$5:$B$139),'[3]Alum Smtg'!L$5:L$139)</f>
        <v>0</v>
      </c>
      <c r="EX41" s="7" cm="1">
        <f t="array" ref="EX41">SUMPRODUCT(--($B41='[3]Alum Smtg'!$B$5:$B$139),'[3]Alum Smtg'!M$5:M$139)</f>
        <v>0</v>
      </c>
      <c r="EY41" s="7" cm="1">
        <f t="array" ref="EY41">SUMPRODUCT(--($B41='[3]Alum Smtg'!$B$5:$B$139),'[3]Alum Smtg'!N$5:N$139)</f>
        <v>0</v>
      </c>
      <c r="EZ41" s="7" cm="1">
        <f t="array" ref="EZ41">SUMPRODUCT(--($B41='[3]Alum Smtg'!$B$5:$B$139),'[3]Alum Smtg'!O$5:O$139)</f>
        <v>0</v>
      </c>
      <c r="FA41" s="7" cm="1">
        <f t="array" ref="FA41">SUMPRODUCT(--($B41='[3]Alum Smtg'!$B$5:$B$139),'[3]Alum Smtg'!P$5:P$139)</f>
        <v>0</v>
      </c>
      <c r="FB41" s="7" cm="1">
        <f t="array" ref="FB41">SUMPRODUCT(--($B41='[3]Alum Smtg'!$B$5:$B$139),'[3]Alum Smtg'!Q$5:Q$139)</f>
        <v>0</v>
      </c>
      <c r="FC41" s="7" cm="1">
        <f t="array" ref="FC41">SUMPRODUCT(--($B41='[3]Alum Smtg'!$B$5:$B$139),'[3]Alum Smtg'!R$5:R$139)</f>
        <v>0</v>
      </c>
      <c r="FD41" s="7" cm="1">
        <f t="array" ref="FD41">SUMPRODUCT(--($B41='[3]Alum Smtg'!$B$5:$B$139),'[3]Alum Smtg'!S$5:S$139)</f>
        <v>0</v>
      </c>
      <c r="FE41" s="7" cm="1">
        <f t="array" ref="FE41">SUMPRODUCT(--($B41='[3]Alum Smtg'!$B$5:$B$139),'[3]Alum Smtg'!T$5:T$139)</f>
        <v>0</v>
      </c>
      <c r="FF41" s="7" cm="1">
        <f t="array" ref="FF41">SUMPRODUCT(--($B41='[3]Alum Smtg'!$B$5:$B$139),'[3]Alum Smtg'!U$5:U$139)</f>
        <v>0</v>
      </c>
      <c r="FG41" s="7" cm="1">
        <f t="array" ref="FG41">SUMPRODUCT(--($B41='[3]Alum Smtg'!$B$5:$B$139),'[3]Alum Smtg'!V$5:V$139)</f>
        <v>0</v>
      </c>
      <c r="FH41" s="7" cm="1">
        <f t="array" ref="FH41">SUMPRODUCT(--($B41='[3]Alum Smtg'!$B$5:$B$139),'[3]Alum Smtg'!W$5:W$139)</f>
        <v>0</v>
      </c>
      <c r="FI41" s="7" cm="1">
        <f t="array" ref="FI41">SUMPRODUCT(--($B41='[3]Alum Smtg'!$B$5:$B$139),'[3]Alum Smtg'!X$5:X$139)</f>
        <v>0</v>
      </c>
      <c r="FJ41" s="7" cm="1">
        <f t="array" ref="FJ41">SUMPRODUCT(--($B41='[3]Alum Smtg'!$B$5:$B$139),'[3]Alum Smtg'!Y$5:Y$139)</f>
        <v>0</v>
      </c>
      <c r="FK41" s="7" cm="1">
        <f t="array" ref="FK41">SUMPRODUCT(--($B41='[3]Alum Smtg'!$B$5:$B$139),'[3]Alum Smtg'!Z$5:Z$139)</f>
        <v>0</v>
      </c>
      <c r="FL41" s="7" cm="1">
        <f t="array" ref="FL41">SUMPRODUCT(--($B41='[3]Alum Smtg'!$B$5:$B$139),'[3]Alum Smtg'!AA$5:AA$139)</f>
        <v>0</v>
      </c>
      <c r="FM41" s="7" cm="1">
        <f t="array" ref="FM41">SUMPRODUCT(--($B41='[3]Alum Smtg'!$B$5:$B$139),'[3]Alum Smtg'!AB$5:AB$139)</f>
        <v>0</v>
      </c>
      <c r="FN41" s="7" cm="1">
        <f t="array" ref="FN41">SUMPRODUCT(--($B41='[3]Alum Smtg'!$B$5:$B$139),'[3]Alum Smtg'!AC$5:AC$139)</f>
        <v>0</v>
      </c>
      <c r="FO41" s="7" cm="1">
        <f t="array" ref="FO41">SUMPRODUCT(--($B41='[3]Alum Smtg'!$B$5:$B$139),'[3]Alum Smtg'!AD$5:AD$139)</f>
        <v>0</v>
      </c>
      <c r="FP41" s="7" cm="1">
        <f t="array" ref="FP41">SUMPRODUCT(--($B41='[3]Alum Smtg'!$B$5:$B$139),'[3]Alum Smtg'!AE$5:AE$139)</f>
        <v>0</v>
      </c>
      <c r="FQ41" s="7" cm="1">
        <f t="array" ref="FQ41">SUMPRODUCT(--($B41='[3]Alum Smtg'!$B$5:$B$139),'[3]Alum Smtg'!AF$5:AF$139)</f>
        <v>0</v>
      </c>
      <c r="FU41" s="8">
        <f t="shared" si="9"/>
        <v>0</v>
      </c>
    </row>
    <row r="42" spans="1:177" x14ac:dyDescent="0.2">
      <c r="A42" s="6">
        <v>232</v>
      </c>
      <c r="B42" t="s">
        <v>45</v>
      </c>
      <c r="C42" s="1">
        <f>VLOOKUP($B42,'[4]IEA Reg #'!$B$2:$D$143,2,FALSE)</f>
        <v>9</v>
      </c>
      <c r="D42" s="1">
        <f>VLOOKUP($B42,'[4]IEA Reg #'!$B$2:$D$143,3,FALSE)</f>
        <v>21</v>
      </c>
      <c r="E42" s="7">
        <f t="shared" si="28"/>
        <v>0</v>
      </c>
      <c r="F42" s="7">
        <f t="shared" si="28"/>
        <v>0</v>
      </c>
      <c r="G42" s="7">
        <f t="shared" si="28"/>
        <v>0</v>
      </c>
      <c r="H42" s="7">
        <f t="shared" si="28"/>
        <v>0</v>
      </c>
      <c r="I42" s="7">
        <f t="shared" si="28"/>
        <v>0</v>
      </c>
      <c r="J42" s="7">
        <f t="shared" si="28"/>
        <v>0</v>
      </c>
      <c r="K42" s="7">
        <f t="shared" si="28"/>
        <v>0</v>
      </c>
      <c r="L42" s="7">
        <f t="shared" si="28"/>
        <v>0</v>
      </c>
      <c r="M42" s="7">
        <f t="shared" si="28"/>
        <v>0</v>
      </c>
      <c r="N42" s="7">
        <f t="shared" si="28"/>
        <v>0</v>
      </c>
      <c r="O42" s="7">
        <f t="shared" si="28"/>
        <v>0</v>
      </c>
      <c r="P42" s="7">
        <f t="shared" si="28"/>
        <v>0</v>
      </c>
      <c r="Q42" s="7">
        <f t="shared" si="28"/>
        <v>0</v>
      </c>
      <c r="R42" s="7">
        <f t="shared" si="28"/>
        <v>0</v>
      </c>
      <c r="S42" s="7">
        <f t="shared" si="28"/>
        <v>0</v>
      </c>
      <c r="T42" s="7">
        <f t="shared" si="28"/>
        <v>0</v>
      </c>
      <c r="U42" s="7">
        <f t="shared" si="23"/>
        <v>0</v>
      </c>
      <c r="V42" s="7">
        <f t="shared" si="23"/>
        <v>0</v>
      </c>
      <c r="W42" s="7">
        <f t="shared" si="23"/>
        <v>0</v>
      </c>
      <c r="X42" s="7">
        <f t="shared" si="23"/>
        <v>0</v>
      </c>
      <c r="Y42" s="7">
        <f t="shared" si="23"/>
        <v>0</v>
      </c>
      <c r="Z42" s="7">
        <f t="shared" si="23"/>
        <v>0</v>
      </c>
      <c r="AA42" s="7">
        <f t="shared" si="23"/>
        <v>0</v>
      </c>
      <c r="AB42" s="7">
        <f t="shared" si="23"/>
        <v>0</v>
      </c>
      <c r="AC42" s="7">
        <f t="shared" si="23"/>
        <v>0</v>
      </c>
      <c r="AD42" s="7">
        <f t="shared" si="23"/>
        <v>0</v>
      </c>
      <c r="AE42" s="7">
        <f t="shared" si="23"/>
        <v>0</v>
      </c>
      <c r="AF42" s="7">
        <f t="shared" si="23"/>
        <v>0</v>
      </c>
      <c r="AG42" s="7">
        <f t="shared" si="23"/>
        <v>0</v>
      </c>
      <c r="AH42" s="7">
        <f t="shared" si="23"/>
        <v>0</v>
      </c>
      <c r="AI42" s="7">
        <f t="shared" si="23"/>
        <v>0</v>
      </c>
      <c r="AJ42" s="7">
        <f t="shared" si="23"/>
        <v>0</v>
      </c>
      <c r="AK42" s="7">
        <f t="shared" si="29"/>
        <v>0</v>
      </c>
      <c r="AL42" s="7">
        <f t="shared" si="29"/>
        <v>0</v>
      </c>
      <c r="AM42" s="7">
        <f t="shared" si="29"/>
        <v>0</v>
      </c>
      <c r="AN42" s="7">
        <f t="shared" si="29"/>
        <v>0</v>
      </c>
      <c r="AO42" s="7">
        <f t="shared" si="29"/>
        <v>0</v>
      </c>
      <c r="AP42" s="7">
        <f t="shared" si="29"/>
        <v>0</v>
      </c>
      <c r="AQ42" s="7">
        <f t="shared" si="29"/>
        <v>0</v>
      </c>
      <c r="AR42" s="7">
        <f t="shared" si="29"/>
        <v>0</v>
      </c>
      <c r="AS42" s="7">
        <f t="shared" si="29"/>
        <v>0</v>
      </c>
      <c r="AT42" s="7">
        <f t="shared" si="29"/>
        <v>0</v>
      </c>
      <c r="AU42" s="7">
        <f t="shared" si="29"/>
        <v>0</v>
      </c>
      <c r="AV42" s="7">
        <f t="shared" si="29"/>
        <v>0</v>
      </c>
      <c r="AW42" s="7">
        <f t="shared" si="29"/>
        <v>0</v>
      </c>
      <c r="AX42" s="7">
        <f t="shared" si="29"/>
        <v>0</v>
      </c>
      <c r="AY42" s="7">
        <f t="shared" si="29"/>
        <v>0</v>
      </c>
      <c r="AZ42" s="7">
        <f t="shared" si="29"/>
        <v>0</v>
      </c>
      <c r="BA42" s="7">
        <f t="shared" si="30"/>
        <v>0</v>
      </c>
      <c r="BB42" s="7">
        <f t="shared" si="30"/>
        <v>0</v>
      </c>
      <c r="BC42" s="7">
        <f t="shared" si="30"/>
        <v>0</v>
      </c>
      <c r="BD42" s="7">
        <f t="shared" si="30"/>
        <v>0</v>
      </c>
      <c r="BE42" s="7">
        <f t="shared" si="30"/>
        <v>0</v>
      </c>
      <c r="BF42" s="7">
        <f t="shared" si="30"/>
        <v>0</v>
      </c>
      <c r="BG42" s="7">
        <f t="shared" si="30"/>
        <v>0</v>
      </c>
      <c r="BH42" s="7">
        <f t="shared" si="30"/>
        <v>0</v>
      </c>
      <c r="BI42" s="7">
        <f t="shared" si="30"/>
        <v>0</v>
      </c>
      <c r="BJ42" s="7">
        <f t="shared" si="30"/>
        <v>0</v>
      </c>
      <c r="BK42" s="7">
        <f t="shared" si="30"/>
        <v>0</v>
      </c>
      <c r="BL42" s="7">
        <f t="shared" si="30"/>
        <v>0</v>
      </c>
      <c r="BM42" s="7">
        <f t="shared" si="30"/>
        <v>0</v>
      </c>
      <c r="BN42" s="7">
        <f t="shared" si="30"/>
        <v>0</v>
      </c>
      <c r="BO42" s="7">
        <f t="shared" si="30"/>
        <v>0</v>
      </c>
      <c r="BP42" s="7">
        <f t="shared" si="30"/>
        <v>0</v>
      </c>
      <c r="BQ42" s="7">
        <f t="shared" si="31"/>
        <v>0</v>
      </c>
      <c r="BR42" s="7">
        <f t="shared" si="31"/>
        <v>0</v>
      </c>
      <c r="BS42" s="7">
        <f t="shared" si="31"/>
        <v>0</v>
      </c>
      <c r="BT42" s="7">
        <f t="shared" si="31"/>
        <v>0</v>
      </c>
      <c r="BU42" s="7">
        <f t="shared" si="31"/>
        <v>0</v>
      </c>
      <c r="BV42" s="7">
        <f t="shared" si="31"/>
        <v>0</v>
      </c>
      <c r="BW42" s="7">
        <f t="shared" si="31"/>
        <v>0</v>
      </c>
      <c r="BX42" s="7">
        <f t="shared" si="31"/>
        <v>0</v>
      </c>
      <c r="BY42" s="7">
        <f t="shared" si="31"/>
        <v>0</v>
      </c>
      <c r="BZ42" s="7">
        <f t="shared" si="31"/>
        <v>0</v>
      </c>
      <c r="CA42" s="7">
        <f t="shared" si="31"/>
        <v>0</v>
      </c>
      <c r="CB42" s="7">
        <f t="shared" si="31"/>
        <v>0</v>
      </c>
      <c r="CC42" s="7">
        <f t="shared" si="31"/>
        <v>0</v>
      </c>
      <c r="CD42" s="7">
        <f t="shared" si="31"/>
        <v>0</v>
      </c>
      <c r="CE42" s="7">
        <f t="shared" si="31"/>
        <v>0</v>
      </c>
      <c r="CF42" s="7">
        <f t="shared" si="31"/>
        <v>0</v>
      </c>
      <c r="CG42" s="7">
        <f t="shared" si="32"/>
        <v>0</v>
      </c>
      <c r="CH42" s="7">
        <f t="shared" si="32"/>
        <v>0</v>
      </c>
      <c r="CI42" s="7">
        <f t="shared" si="32"/>
        <v>0</v>
      </c>
      <c r="CJ42" s="7">
        <f t="shared" si="32"/>
        <v>0</v>
      </c>
      <c r="CK42" s="7">
        <f t="shared" si="32"/>
        <v>0</v>
      </c>
      <c r="CL42" s="7">
        <f t="shared" si="32"/>
        <v>0</v>
      </c>
      <c r="CM42" s="7">
        <f t="shared" si="32"/>
        <v>0</v>
      </c>
      <c r="CN42" s="7">
        <f t="shared" si="32"/>
        <v>0</v>
      </c>
      <c r="CO42" s="7">
        <f t="shared" si="32"/>
        <v>0</v>
      </c>
      <c r="CP42" s="7">
        <f t="shared" si="32"/>
        <v>0</v>
      </c>
      <c r="CQ42" s="7">
        <f t="shared" si="25"/>
        <v>0</v>
      </c>
      <c r="CR42" s="7">
        <f t="shared" si="25"/>
        <v>0</v>
      </c>
      <c r="CS42" s="7">
        <f t="shared" si="25"/>
        <v>0</v>
      </c>
      <c r="CT42" s="7">
        <f t="shared" si="25"/>
        <v>0</v>
      </c>
      <c r="CU42" s="7">
        <f t="shared" si="25"/>
        <v>0</v>
      </c>
      <c r="CV42" s="7">
        <f t="shared" si="25"/>
        <v>0</v>
      </c>
      <c r="CW42" s="7">
        <f t="shared" si="25"/>
        <v>0</v>
      </c>
      <c r="CX42" s="7">
        <f t="shared" si="25"/>
        <v>0</v>
      </c>
      <c r="CY42" s="7">
        <f t="shared" si="25"/>
        <v>0</v>
      </c>
      <c r="CZ42" s="7">
        <f t="shared" si="25"/>
        <v>0</v>
      </c>
      <c r="DA42" s="7">
        <f t="shared" si="26"/>
        <v>0</v>
      </c>
      <c r="DB42" s="7">
        <f t="shared" si="26"/>
        <v>0</v>
      </c>
      <c r="DC42" s="7">
        <f t="shared" si="26"/>
        <v>0</v>
      </c>
      <c r="DD42" s="7">
        <f t="shared" si="26"/>
        <v>0</v>
      </c>
      <c r="DE42" s="7">
        <f t="shared" si="26"/>
        <v>0</v>
      </c>
      <c r="DF42" s="7">
        <f t="shared" si="26"/>
        <v>0</v>
      </c>
      <c r="DG42" s="7">
        <f t="shared" si="26"/>
        <v>0</v>
      </c>
      <c r="DH42" s="7">
        <f t="shared" si="26"/>
        <v>0</v>
      </c>
      <c r="DI42" s="7">
        <f t="shared" si="26"/>
        <v>0</v>
      </c>
      <c r="DJ42" s="7">
        <f t="shared" si="26"/>
        <v>0</v>
      </c>
      <c r="DK42" s="7">
        <f t="shared" si="26"/>
        <v>0</v>
      </c>
      <c r="DL42" s="7">
        <f t="shared" si="26"/>
        <v>0</v>
      </c>
      <c r="DM42" s="7">
        <f t="shared" si="26"/>
        <v>0</v>
      </c>
      <c r="DN42" s="7">
        <f t="shared" si="26"/>
        <v>0</v>
      </c>
      <c r="DO42" s="7">
        <f t="shared" si="26"/>
        <v>0</v>
      </c>
      <c r="DP42" s="7">
        <f t="shared" si="26"/>
        <v>0</v>
      </c>
      <c r="DQ42" s="7">
        <f t="shared" si="33"/>
        <v>0</v>
      </c>
      <c r="DR42" s="7">
        <f t="shared" si="33"/>
        <v>0</v>
      </c>
      <c r="DS42" s="7">
        <f t="shared" si="33"/>
        <v>0</v>
      </c>
      <c r="DT42" s="7">
        <f t="shared" si="33"/>
        <v>0</v>
      </c>
      <c r="DU42" s="7">
        <f t="shared" si="33"/>
        <v>0</v>
      </c>
      <c r="DV42" s="7">
        <f t="shared" si="33"/>
        <v>0</v>
      </c>
      <c r="DW42" s="7">
        <f t="shared" si="33"/>
        <v>0</v>
      </c>
      <c r="DX42" s="7">
        <f t="shared" si="33"/>
        <v>0</v>
      </c>
      <c r="DY42" s="7">
        <f t="shared" si="33"/>
        <v>0</v>
      </c>
      <c r="DZ42" s="7">
        <f t="shared" si="33"/>
        <v>0</v>
      </c>
      <c r="EA42" s="7">
        <f t="shared" si="33"/>
        <v>0</v>
      </c>
      <c r="EB42" s="7">
        <f t="shared" si="33"/>
        <v>0</v>
      </c>
      <c r="EC42" s="7">
        <f t="shared" si="33"/>
        <v>0</v>
      </c>
      <c r="ED42" s="7">
        <f t="shared" si="33"/>
        <v>0</v>
      </c>
      <c r="EE42" s="7">
        <f t="shared" si="34"/>
        <v>0</v>
      </c>
      <c r="EF42" s="7">
        <f t="shared" si="34"/>
        <v>0</v>
      </c>
      <c r="EG42" s="7">
        <f t="shared" si="34"/>
        <v>0</v>
      </c>
      <c r="EH42" s="7">
        <f t="shared" si="34"/>
        <v>0</v>
      </c>
      <c r="EI42" s="7">
        <f t="shared" si="34"/>
        <v>0</v>
      </c>
      <c r="EJ42" s="7">
        <f t="shared" si="34"/>
        <v>0</v>
      </c>
      <c r="EK42" s="7">
        <f t="shared" si="34"/>
        <v>0</v>
      </c>
      <c r="EL42" s="7">
        <f t="shared" si="34"/>
        <v>0</v>
      </c>
      <c r="EM42" s="7">
        <f t="shared" si="34"/>
        <v>0</v>
      </c>
      <c r="EN42" s="7">
        <f t="shared" si="34"/>
        <v>0</v>
      </c>
      <c r="EO42" s="7" cm="1">
        <f t="array" ref="EO42">SUMPRODUCT(--($B42='[3]Alum Smtg'!$B$5:$B$139),'[3]Alum Smtg'!D$5:D$139)</f>
        <v>0</v>
      </c>
      <c r="EP42" s="7" cm="1">
        <f t="array" ref="EP42">SUMPRODUCT(--($B42='[3]Alum Smtg'!$B$5:$B$139),'[3]Alum Smtg'!E$5:E$139)</f>
        <v>0</v>
      </c>
      <c r="EQ42" s="7" cm="1">
        <f t="array" ref="EQ42">SUMPRODUCT(--($B42='[3]Alum Smtg'!$B$5:$B$139),'[3]Alum Smtg'!F$5:F$139)</f>
        <v>0</v>
      </c>
      <c r="ER42" s="7" cm="1">
        <f t="array" ref="ER42">SUMPRODUCT(--($B42='[3]Alum Smtg'!$B$5:$B$139),'[3]Alum Smtg'!G$5:G$139)</f>
        <v>0</v>
      </c>
      <c r="ES42" s="7" cm="1">
        <f t="array" ref="ES42">SUMPRODUCT(--($B42='[3]Alum Smtg'!$B$5:$B$139),'[3]Alum Smtg'!H$5:H$139)</f>
        <v>0</v>
      </c>
      <c r="ET42" s="7" cm="1">
        <f t="array" ref="ET42">SUMPRODUCT(--($B42='[3]Alum Smtg'!$B$5:$B$139),'[3]Alum Smtg'!I$5:I$139)</f>
        <v>0</v>
      </c>
      <c r="EU42" s="7" cm="1">
        <f t="array" ref="EU42">SUMPRODUCT(--($B42='[3]Alum Smtg'!$B$5:$B$139),'[3]Alum Smtg'!J$5:J$139)</f>
        <v>0</v>
      </c>
      <c r="EV42" s="7" cm="1">
        <f t="array" ref="EV42">SUMPRODUCT(--($B42='[3]Alum Smtg'!$B$5:$B$139),'[3]Alum Smtg'!K$5:K$139)</f>
        <v>0</v>
      </c>
      <c r="EW42" s="7" cm="1">
        <f t="array" ref="EW42">SUMPRODUCT(--($B42='[3]Alum Smtg'!$B$5:$B$139),'[3]Alum Smtg'!L$5:L$139)</f>
        <v>0</v>
      </c>
      <c r="EX42" s="7" cm="1">
        <f t="array" ref="EX42">SUMPRODUCT(--($B42='[3]Alum Smtg'!$B$5:$B$139),'[3]Alum Smtg'!M$5:M$139)</f>
        <v>0</v>
      </c>
      <c r="EY42" s="7" cm="1">
        <f t="array" ref="EY42">SUMPRODUCT(--($B42='[3]Alum Smtg'!$B$5:$B$139),'[3]Alum Smtg'!N$5:N$139)</f>
        <v>0</v>
      </c>
      <c r="EZ42" s="7" cm="1">
        <f t="array" ref="EZ42">SUMPRODUCT(--($B42='[3]Alum Smtg'!$B$5:$B$139),'[3]Alum Smtg'!O$5:O$139)</f>
        <v>0</v>
      </c>
      <c r="FA42" s="7" cm="1">
        <f t="array" ref="FA42">SUMPRODUCT(--($B42='[3]Alum Smtg'!$B$5:$B$139),'[3]Alum Smtg'!P$5:P$139)</f>
        <v>0</v>
      </c>
      <c r="FB42" s="7" cm="1">
        <f t="array" ref="FB42">SUMPRODUCT(--($B42='[3]Alum Smtg'!$B$5:$B$139),'[3]Alum Smtg'!Q$5:Q$139)</f>
        <v>0</v>
      </c>
      <c r="FC42" s="7" cm="1">
        <f t="array" ref="FC42">SUMPRODUCT(--($B42='[3]Alum Smtg'!$B$5:$B$139),'[3]Alum Smtg'!R$5:R$139)</f>
        <v>0</v>
      </c>
      <c r="FD42" s="7" cm="1">
        <f t="array" ref="FD42">SUMPRODUCT(--($B42='[3]Alum Smtg'!$B$5:$B$139),'[3]Alum Smtg'!S$5:S$139)</f>
        <v>0</v>
      </c>
      <c r="FE42" s="7" cm="1">
        <f t="array" ref="FE42">SUMPRODUCT(--($B42='[3]Alum Smtg'!$B$5:$B$139),'[3]Alum Smtg'!T$5:T$139)</f>
        <v>0</v>
      </c>
      <c r="FF42" s="7" cm="1">
        <f t="array" ref="FF42">SUMPRODUCT(--($B42='[3]Alum Smtg'!$B$5:$B$139),'[3]Alum Smtg'!U$5:U$139)</f>
        <v>0</v>
      </c>
      <c r="FG42" s="7" cm="1">
        <f t="array" ref="FG42">SUMPRODUCT(--($B42='[3]Alum Smtg'!$B$5:$B$139),'[3]Alum Smtg'!V$5:V$139)</f>
        <v>0</v>
      </c>
      <c r="FH42" s="7" cm="1">
        <f t="array" ref="FH42">SUMPRODUCT(--($B42='[3]Alum Smtg'!$B$5:$B$139),'[3]Alum Smtg'!W$5:W$139)</f>
        <v>0</v>
      </c>
      <c r="FI42" s="7" cm="1">
        <f t="array" ref="FI42">SUMPRODUCT(--($B42='[3]Alum Smtg'!$B$5:$B$139),'[3]Alum Smtg'!X$5:X$139)</f>
        <v>0</v>
      </c>
      <c r="FJ42" s="7" cm="1">
        <f t="array" ref="FJ42">SUMPRODUCT(--($B42='[3]Alum Smtg'!$B$5:$B$139),'[3]Alum Smtg'!Y$5:Y$139)</f>
        <v>0</v>
      </c>
      <c r="FK42" s="7" cm="1">
        <f t="array" ref="FK42">SUMPRODUCT(--($B42='[3]Alum Smtg'!$B$5:$B$139),'[3]Alum Smtg'!Z$5:Z$139)</f>
        <v>0</v>
      </c>
      <c r="FL42" s="7" cm="1">
        <f t="array" ref="FL42">SUMPRODUCT(--($B42='[3]Alum Smtg'!$B$5:$B$139),'[3]Alum Smtg'!AA$5:AA$139)</f>
        <v>0</v>
      </c>
      <c r="FM42" s="7" cm="1">
        <f t="array" ref="FM42">SUMPRODUCT(--($B42='[3]Alum Smtg'!$B$5:$B$139),'[3]Alum Smtg'!AB$5:AB$139)</f>
        <v>0</v>
      </c>
      <c r="FN42" s="7" cm="1">
        <f t="array" ref="FN42">SUMPRODUCT(--($B42='[3]Alum Smtg'!$B$5:$B$139),'[3]Alum Smtg'!AC$5:AC$139)</f>
        <v>0</v>
      </c>
      <c r="FO42" s="7" cm="1">
        <f t="array" ref="FO42">SUMPRODUCT(--($B42='[3]Alum Smtg'!$B$5:$B$139),'[3]Alum Smtg'!AD$5:AD$139)</f>
        <v>0</v>
      </c>
      <c r="FP42" s="7" cm="1">
        <f t="array" ref="FP42">SUMPRODUCT(--($B42='[3]Alum Smtg'!$B$5:$B$139),'[3]Alum Smtg'!AE$5:AE$139)</f>
        <v>0</v>
      </c>
      <c r="FQ42" s="7" cm="1">
        <f t="array" ref="FQ42">SUMPRODUCT(--($B42='[3]Alum Smtg'!$B$5:$B$139),'[3]Alum Smtg'!AF$5:AF$139)</f>
        <v>0</v>
      </c>
      <c r="FU42" s="8">
        <f t="shared" si="9"/>
        <v>0</v>
      </c>
    </row>
    <row r="43" spans="1:177" x14ac:dyDescent="0.2">
      <c r="A43" s="6">
        <v>233</v>
      </c>
      <c r="B43" t="s">
        <v>46</v>
      </c>
      <c r="C43" s="1">
        <f>VLOOKUP($B43,'[4]IEA Reg #'!$B$2:$D$143,2,FALSE)</f>
        <v>6</v>
      </c>
      <c r="D43" s="1">
        <f>VLOOKUP($B43,'[4]IEA Reg #'!$B$2:$D$143,3,FALSE)</f>
        <v>12</v>
      </c>
      <c r="E43" s="7">
        <f t="shared" si="28"/>
        <v>0</v>
      </c>
      <c r="F43" s="7">
        <f t="shared" si="28"/>
        <v>0</v>
      </c>
      <c r="G43" s="7">
        <f t="shared" si="28"/>
        <v>0</v>
      </c>
      <c r="H43" s="7">
        <f t="shared" si="28"/>
        <v>0</v>
      </c>
      <c r="I43" s="7">
        <f t="shared" si="28"/>
        <v>0</v>
      </c>
      <c r="J43" s="7">
        <f t="shared" si="28"/>
        <v>0</v>
      </c>
      <c r="K43" s="7">
        <f t="shared" si="28"/>
        <v>0</v>
      </c>
      <c r="L43" s="7">
        <f t="shared" si="28"/>
        <v>0</v>
      </c>
      <c r="M43" s="7">
        <f t="shared" si="28"/>
        <v>0</v>
      </c>
      <c r="N43" s="7">
        <f t="shared" si="28"/>
        <v>0</v>
      </c>
      <c r="O43" s="7">
        <f t="shared" si="28"/>
        <v>0</v>
      </c>
      <c r="P43" s="7">
        <f t="shared" si="28"/>
        <v>0</v>
      </c>
      <c r="Q43" s="7">
        <f t="shared" si="28"/>
        <v>0</v>
      </c>
      <c r="R43" s="7">
        <f t="shared" si="28"/>
        <v>0</v>
      </c>
      <c r="S43" s="7">
        <f t="shared" si="28"/>
        <v>0</v>
      </c>
      <c r="T43" s="7">
        <f t="shared" si="28"/>
        <v>0</v>
      </c>
      <c r="U43" s="7">
        <f t="shared" si="23"/>
        <v>0</v>
      </c>
      <c r="V43" s="7">
        <f t="shared" si="23"/>
        <v>0</v>
      </c>
      <c r="W43" s="7">
        <f t="shared" si="23"/>
        <v>0</v>
      </c>
      <c r="X43" s="7">
        <f t="shared" si="23"/>
        <v>0</v>
      </c>
      <c r="Y43" s="7">
        <f t="shared" si="23"/>
        <v>0</v>
      </c>
      <c r="Z43" s="7">
        <f t="shared" si="23"/>
        <v>0</v>
      </c>
      <c r="AA43" s="7">
        <f t="shared" si="23"/>
        <v>0</v>
      </c>
      <c r="AB43" s="7">
        <f t="shared" si="23"/>
        <v>0</v>
      </c>
      <c r="AC43" s="7">
        <f t="shared" si="23"/>
        <v>0</v>
      </c>
      <c r="AD43" s="7">
        <f t="shared" si="23"/>
        <v>0</v>
      </c>
      <c r="AE43" s="7">
        <f t="shared" si="23"/>
        <v>0</v>
      </c>
      <c r="AF43" s="7">
        <f t="shared" si="23"/>
        <v>0</v>
      </c>
      <c r="AG43" s="7">
        <f t="shared" si="23"/>
        <v>0</v>
      </c>
      <c r="AH43" s="7">
        <f t="shared" si="23"/>
        <v>0</v>
      </c>
      <c r="AI43" s="7">
        <f t="shared" si="23"/>
        <v>0</v>
      </c>
      <c r="AJ43" s="7">
        <f t="shared" si="23"/>
        <v>0</v>
      </c>
      <c r="AK43" s="7">
        <f t="shared" si="29"/>
        <v>0</v>
      </c>
      <c r="AL43" s="7">
        <f t="shared" si="29"/>
        <v>0</v>
      </c>
      <c r="AM43" s="7">
        <f t="shared" si="29"/>
        <v>0</v>
      </c>
      <c r="AN43" s="7">
        <f t="shared" si="29"/>
        <v>0</v>
      </c>
      <c r="AO43" s="7">
        <f t="shared" si="29"/>
        <v>0</v>
      </c>
      <c r="AP43" s="7">
        <f t="shared" si="29"/>
        <v>0</v>
      </c>
      <c r="AQ43" s="7">
        <f t="shared" si="29"/>
        <v>0</v>
      </c>
      <c r="AR43" s="7">
        <f t="shared" si="29"/>
        <v>0</v>
      </c>
      <c r="AS43" s="7">
        <f t="shared" si="29"/>
        <v>0</v>
      </c>
      <c r="AT43" s="7">
        <f t="shared" si="29"/>
        <v>0</v>
      </c>
      <c r="AU43" s="7">
        <f t="shared" si="29"/>
        <v>0</v>
      </c>
      <c r="AV43" s="7">
        <f t="shared" si="29"/>
        <v>0</v>
      </c>
      <c r="AW43" s="7">
        <f t="shared" si="29"/>
        <v>0</v>
      </c>
      <c r="AX43" s="7">
        <f t="shared" si="29"/>
        <v>0</v>
      </c>
      <c r="AY43" s="7">
        <f t="shared" si="29"/>
        <v>0</v>
      </c>
      <c r="AZ43" s="7">
        <f t="shared" si="29"/>
        <v>0</v>
      </c>
      <c r="BA43" s="7">
        <f t="shared" si="30"/>
        <v>0</v>
      </c>
      <c r="BB43" s="7">
        <f t="shared" si="30"/>
        <v>0</v>
      </c>
      <c r="BC43" s="7">
        <f t="shared" si="30"/>
        <v>0</v>
      </c>
      <c r="BD43" s="7">
        <f t="shared" si="30"/>
        <v>0</v>
      </c>
      <c r="BE43" s="7">
        <f t="shared" si="30"/>
        <v>0</v>
      </c>
      <c r="BF43" s="7">
        <f t="shared" si="30"/>
        <v>0</v>
      </c>
      <c r="BG43" s="7">
        <f t="shared" si="30"/>
        <v>0</v>
      </c>
      <c r="BH43" s="7">
        <f t="shared" si="30"/>
        <v>0</v>
      </c>
      <c r="BI43" s="7">
        <f t="shared" si="30"/>
        <v>0</v>
      </c>
      <c r="BJ43" s="7">
        <f t="shared" si="30"/>
        <v>0</v>
      </c>
      <c r="BK43" s="7">
        <f t="shared" si="30"/>
        <v>0</v>
      </c>
      <c r="BL43" s="7">
        <f t="shared" si="30"/>
        <v>0</v>
      </c>
      <c r="BM43" s="7">
        <f t="shared" si="30"/>
        <v>0</v>
      </c>
      <c r="BN43" s="7">
        <f t="shared" si="30"/>
        <v>0</v>
      </c>
      <c r="BO43" s="7">
        <f t="shared" si="30"/>
        <v>0</v>
      </c>
      <c r="BP43" s="7">
        <f t="shared" si="30"/>
        <v>0</v>
      </c>
      <c r="BQ43" s="7">
        <f t="shared" si="31"/>
        <v>0</v>
      </c>
      <c r="BR43" s="7">
        <f t="shared" si="31"/>
        <v>0</v>
      </c>
      <c r="BS43" s="7">
        <f t="shared" si="31"/>
        <v>0</v>
      </c>
      <c r="BT43" s="7">
        <f t="shared" si="31"/>
        <v>0</v>
      </c>
      <c r="BU43" s="7">
        <f t="shared" si="31"/>
        <v>0</v>
      </c>
      <c r="BV43" s="7">
        <f t="shared" si="31"/>
        <v>0</v>
      </c>
      <c r="BW43" s="7">
        <f t="shared" si="31"/>
        <v>0</v>
      </c>
      <c r="BX43" s="7">
        <f t="shared" si="31"/>
        <v>0</v>
      </c>
      <c r="BY43" s="7">
        <f t="shared" si="31"/>
        <v>0</v>
      </c>
      <c r="BZ43" s="7">
        <f t="shared" si="31"/>
        <v>0</v>
      </c>
      <c r="CA43" s="7">
        <f t="shared" si="31"/>
        <v>0</v>
      </c>
      <c r="CB43" s="7">
        <f t="shared" si="31"/>
        <v>0</v>
      </c>
      <c r="CC43" s="7">
        <f t="shared" si="31"/>
        <v>0</v>
      </c>
      <c r="CD43" s="7">
        <f t="shared" si="31"/>
        <v>0</v>
      </c>
      <c r="CE43" s="7">
        <f t="shared" si="31"/>
        <v>0</v>
      </c>
      <c r="CF43" s="7">
        <f t="shared" si="31"/>
        <v>0</v>
      </c>
      <c r="CG43" s="7">
        <f t="shared" si="32"/>
        <v>0</v>
      </c>
      <c r="CH43" s="7">
        <f t="shared" si="32"/>
        <v>0</v>
      </c>
      <c r="CI43" s="7">
        <f t="shared" si="32"/>
        <v>0</v>
      </c>
      <c r="CJ43" s="7">
        <f t="shared" si="32"/>
        <v>0</v>
      </c>
      <c r="CK43" s="7">
        <f t="shared" si="32"/>
        <v>0</v>
      </c>
      <c r="CL43" s="7">
        <f t="shared" si="32"/>
        <v>0</v>
      </c>
      <c r="CM43" s="7">
        <f t="shared" si="32"/>
        <v>0</v>
      </c>
      <c r="CN43" s="7">
        <f t="shared" si="32"/>
        <v>0</v>
      </c>
      <c r="CO43" s="7">
        <f t="shared" si="32"/>
        <v>0</v>
      </c>
      <c r="CP43" s="7">
        <f t="shared" si="32"/>
        <v>0</v>
      </c>
      <c r="CQ43" s="7">
        <f t="shared" si="25"/>
        <v>0</v>
      </c>
      <c r="CR43" s="7">
        <f t="shared" si="25"/>
        <v>0</v>
      </c>
      <c r="CS43" s="7">
        <f t="shared" si="25"/>
        <v>0</v>
      </c>
      <c r="CT43" s="7">
        <f t="shared" si="25"/>
        <v>0</v>
      </c>
      <c r="CU43" s="7">
        <f t="shared" si="25"/>
        <v>0</v>
      </c>
      <c r="CV43" s="7">
        <f t="shared" si="25"/>
        <v>0</v>
      </c>
      <c r="CW43" s="7">
        <f t="shared" si="25"/>
        <v>0</v>
      </c>
      <c r="CX43" s="7">
        <f t="shared" si="25"/>
        <v>0</v>
      </c>
      <c r="CY43" s="7">
        <f t="shared" si="25"/>
        <v>0</v>
      </c>
      <c r="CZ43" s="7">
        <f t="shared" si="25"/>
        <v>0</v>
      </c>
      <c r="DA43" s="7">
        <f t="shared" si="26"/>
        <v>0</v>
      </c>
      <c r="DB43" s="7">
        <f t="shared" si="26"/>
        <v>0</v>
      </c>
      <c r="DC43" s="7">
        <f t="shared" si="26"/>
        <v>0</v>
      </c>
      <c r="DD43" s="7">
        <f t="shared" si="26"/>
        <v>0</v>
      </c>
      <c r="DE43" s="7">
        <f t="shared" si="26"/>
        <v>0</v>
      </c>
      <c r="DF43" s="7">
        <f t="shared" si="26"/>
        <v>0</v>
      </c>
      <c r="DG43" s="7">
        <f t="shared" si="26"/>
        <v>0</v>
      </c>
      <c r="DH43" s="7">
        <f t="shared" si="26"/>
        <v>0</v>
      </c>
      <c r="DI43" s="7">
        <f t="shared" si="26"/>
        <v>0</v>
      </c>
      <c r="DJ43" s="7">
        <f t="shared" si="26"/>
        <v>0</v>
      </c>
      <c r="DK43" s="7">
        <f t="shared" si="26"/>
        <v>0</v>
      </c>
      <c r="DL43" s="7">
        <f t="shared" si="26"/>
        <v>0</v>
      </c>
      <c r="DM43" s="7">
        <f t="shared" si="26"/>
        <v>0</v>
      </c>
      <c r="DN43" s="7">
        <f t="shared" si="26"/>
        <v>0</v>
      </c>
      <c r="DO43" s="7">
        <f t="shared" si="26"/>
        <v>0</v>
      </c>
      <c r="DP43" s="7">
        <f t="shared" si="26"/>
        <v>0</v>
      </c>
      <c r="DQ43" s="7">
        <f t="shared" si="33"/>
        <v>0</v>
      </c>
      <c r="DR43" s="7">
        <f t="shared" si="33"/>
        <v>0</v>
      </c>
      <c r="DS43" s="7">
        <f t="shared" si="33"/>
        <v>0</v>
      </c>
      <c r="DT43" s="7">
        <f t="shared" si="33"/>
        <v>0</v>
      </c>
      <c r="DU43" s="7">
        <f t="shared" si="33"/>
        <v>0</v>
      </c>
      <c r="DV43" s="7">
        <f t="shared" si="33"/>
        <v>0</v>
      </c>
      <c r="DW43" s="7">
        <f t="shared" si="33"/>
        <v>0</v>
      </c>
      <c r="DX43" s="7">
        <f t="shared" si="33"/>
        <v>0</v>
      </c>
      <c r="DY43" s="7">
        <f t="shared" si="33"/>
        <v>0</v>
      </c>
      <c r="DZ43" s="7">
        <f t="shared" si="33"/>
        <v>0</v>
      </c>
      <c r="EA43" s="7">
        <f t="shared" si="33"/>
        <v>0</v>
      </c>
      <c r="EB43" s="7">
        <f t="shared" si="33"/>
        <v>0</v>
      </c>
      <c r="EC43" s="7">
        <f t="shared" si="33"/>
        <v>0</v>
      </c>
      <c r="ED43" s="7">
        <f t="shared" si="33"/>
        <v>0</v>
      </c>
      <c r="EE43" s="7">
        <f t="shared" si="34"/>
        <v>0</v>
      </c>
      <c r="EF43" s="7">
        <f t="shared" si="34"/>
        <v>0</v>
      </c>
      <c r="EG43" s="7">
        <f t="shared" si="34"/>
        <v>0</v>
      </c>
      <c r="EH43" s="7">
        <f t="shared" si="34"/>
        <v>0</v>
      </c>
      <c r="EI43" s="7">
        <f t="shared" si="34"/>
        <v>0</v>
      </c>
      <c r="EJ43" s="7">
        <f t="shared" si="34"/>
        <v>0</v>
      </c>
      <c r="EK43" s="7">
        <f t="shared" si="34"/>
        <v>0</v>
      </c>
      <c r="EL43" s="7">
        <f t="shared" si="34"/>
        <v>0</v>
      </c>
      <c r="EM43" s="7">
        <f t="shared" si="34"/>
        <v>0</v>
      </c>
      <c r="EN43" s="7">
        <f t="shared" si="34"/>
        <v>0</v>
      </c>
      <c r="EO43" s="7" cm="1">
        <f t="array" ref="EO43">SUMPRODUCT(--($B43='[3]Alum Smtg'!$B$5:$B$139),'[3]Alum Smtg'!D$5:D$139)</f>
        <v>0</v>
      </c>
      <c r="EP43" s="7" cm="1">
        <f t="array" ref="EP43">SUMPRODUCT(--($B43='[3]Alum Smtg'!$B$5:$B$139),'[3]Alum Smtg'!E$5:E$139)</f>
        <v>0</v>
      </c>
      <c r="EQ43" s="7" cm="1">
        <f t="array" ref="EQ43">SUMPRODUCT(--($B43='[3]Alum Smtg'!$B$5:$B$139),'[3]Alum Smtg'!F$5:F$139)</f>
        <v>0</v>
      </c>
      <c r="ER43" s="7" cm="1">
        <f t="array" ref="ER43">SUMPRODUCT(--($B43='[3]Alum Smtg'!$B$5:$B$139),'[3]Alum Smtg'!G$5:G$139)</f>
        <v>0</v>
      </c>
      <c r="ES43" s="7" cm="1">
        <f t="array" ref="ES43">SUMPRODUCT(--($B43='[3]Alum Smtg'!$B$5:$B$139),'[3]Alum Smtg'!H$5:H$139)</f>
        <v>0</v>
      </c>
      <c r="ET43" s="7" cm="1">
        <f t="array" ref="ET43">SUMPRODUCT(--($B43='[3]Alum Smtg'!$B$5:$B$139),'[3]Alum Smtg'!I$5:I$139)</f>
        <v>0</v>
      </c>
      <c r="EU43" s="7" cm="1">
        <f t="array" ref="EU43">SUMPRODUCT(--($B43='[3]Alum Smtg'!$B$5:$B$139),'[3]Alum Smtg'!J$5:J$139)</f>
        <v>0</v>
      </c>
      <c r="EV43" s="7" cm="1">
        <f t="array" ref="EV43">SUMPRODUCT(--($B43='[3]Alum Smtg'!$B$5:$B$139),'[3]Alum Smtg'!K$5:K$139)</f>
        <v>0</v>
      </c>
      <c r="EW43" s="7" cm="1">
        <f t="array" ref="EW43">SUMPRODUCT(--($B43='[3]Alum Smtg'!$B$5:$B$139),'[3]Alum Smtg'!L$5:L$139)</f>
        <v>0</v>
      </c>
      <c r="EX43" s="7" cm="1">
        <f t="array" ref="EX43">SUMPRODUCT(--($B43='[3]Alum Smtg'!$B$5:$B$139),'[3]Alum Smtg'!M$5:M$139)</f>
        <v>0</v>
      </c>
      <c r="EY43" s="7" cm="1">
        <f t="array" ref="EY43">SUMPRODUCT(--($B43='[3]Alum Smtg'!$B$5:$B$139),'[3]Alum Smtg'!N$5:N$139)</f>
        <v>0</v>
      </c>
      <c r="EZ43" s="7" cm="1">
        <f t="array" ref="EZ43">SUMPRODUCT(--($B43='[3]Alum Smtg'!$B$5:$B$139),'[3]Alum Smtg'!O$5:O$139)</f>
        <v>0</v>
      </c>
      <c r="FA43" s="7" cm="1">
        <f t="array" ref="FA43">SUMPRODUCT(--($B43='[3]Alum Smtg'!$B$5:$B$139),'[3]Alum Smtg'!P$5:P$139)</f>
        <v>0</v>
      </c>
      <c r="FB43" s="7" cm="1">
        <f t="array" ref="FB43">SUMPRODUCT(--($B43='[3]Alum Smtg'!$B$5:$B$139),'[3]Alum Smtg'!Q$5:Q$139)</f>
        <v>0</v>
      </c>
      <c r="FC43" s="7" cm="1">
        <f t="array" ref="FC43">SUMPRODUCT(--($B43='[3]Alum Smtg'!$B$5:$B$139),'[3]Alum Smtg'!R$5:R$139)</f>
        <v>0</v>
      </c>
      <c r="FD43" s="7" cm="1">
        <f t="array" ref="FD43">SUMPRODUCT(--($B43='[3]Alum Smtg'!$B$5:$B$139),'[3]Alum Smtg'!S$5:S$139)</f>
        <v>0</v>
      </c>
      <c r="FE43" s="7" cm="1">
        <f t="array" ref="FE43">SUMPRODUCT(--($B43='[3]Alum Smtg'!$B$5:$B$139),'[3]Alum Smtg'!T$5:T$139)</f>
        <v>0</v>
      </c>
      <c r="FF43" s="7" cm="1">
        <f t="array" ref="FF43">SUMPRODUCT(--($B43='[3]Alum Smtg'!$B$5:$B$139),'[3]Alum Smtg'!U$5:U$139)</f>
        <v>0</v>
      </c>
      <c r="FG43" s="7" cm="1">
        <f t="array" ref="FG43">SUMPRODUCT(--($B43='[3]Alum Smtg'!$B$5:$B$139),'[3]Alum Smtg'!V$5:V$139)</f>
        <v>0</v>
      </c>
      <c r="FH43" s="7" cm="1">
        <f t="array" ref="FH43">SUMPRODUCT(--($B43='[3]Alum Smtg'!$B$5:$B$139),'[3]Alum Smtg'!W$5:W$139)</f>
        <v>0</v>
      </c>
      <c r="FI43" s="7" cm="1">
        <f t="array" ref="FI43">SUMPRODUCT(--($B43='[3]Alum Smtg'!$B$5:$B$139),'[3]Alum Smtg'!X$5:X$139)</f>
        <v>0</v>
      </c>
      <c r="FJ43" s="7" cm="1">
        <f t="array" ref="FJ43">SUMPRODUCT(--($B43='[3]Alum Smtg'!$B$5:$B$139),'[3]Alum Smtg'!Y$5:Y$139)</f>
        <v>0</v>
      </c>
      <c r="FK43" s="7" cm="1">
        <f t="array" ref="FK43">SUMPRODUCT(--($B43='[3]Alum Smtg'!$B$5:$B$139),'[3]Alum Smtg'!Z$5:Z$139)</f>
        <v>0</v>
      </c>
      <c r="FL43" s="7" cm="1">
        <f t="array" ref="FL43">SUMPRODUCT(--($B43='[3]Alum Smtg'!$B$5:$B$139),'[3]Alum Smtg'!AA$5:AA$139)</f>
        <v>0</v>
      </c>
      <c r="FM43" s="7" cm="1">
        <f t="array" ref="FM43">SUMPRODUCT(--($B43='[3]Alum Smtg'!$B$5:$B$139),'[3]Alum Smtg'!AB$5:AB$139)</f>
        <v>0</v>
      </c>
      <c r="FN43" s="7" cm="1">
        <f t="array" ref="FN43">SUMPRODUCT(--($B43='[3]Alum Smtg'!$B$5:$B$139),'[3]Alum Smtg'!AC$5:AC$139)</f>
        <v>0</v>
      </c>
      <c r="FO43" s="7" cm="1">
        <f t="array" ref="FO43">SUMPRODUCT(--($B43='[3]Alum Smtg'!$B$5:$B$139),'[3]Alum Smtg'!AD$5:AD$139)</f>
        <v>0</v>
      </c>
      <c r="FP43" s="7" cm="1">
        <f t="array" ref="FP43">SUMPRODUCT(--($B43='[3]Alum Smtg'!$B$5:$B$139),'[3]Alum Smtg'!AE$5:AE$139)</f>
        <v>0</v>
      </c>
      <c r="FQ43" s="7" cm="1">
        <f t="array" ref="FQ43">SUMPRODUCT(--($B43='[3]Alum Smtg'!$B$5:$B$139),'[3]Alum Smtg'!AF$5:AF$139)</f>
        <v>0</v>
      </c>
      <c r="FU43" s="8">
        <f t="shared" si="9"/>
        <v>0</v>
      </c>
    </row>
    <row r="44" spans="1:177" x14ac:dyDescent="0.2">
      <c r="A44" s="6">
        <v>231</v>
      </c>
      <c r="B44" t="s">
        <v>47</v>
      </c>
      <c r="C44" s="1">
        <f>VLOOKUP($B44,'[4]IEA Reg #'!$B$2:$D$143,2,FALSE)</f>
        <v>9</v>
      </c>
      <c r="D44" s="1">
        <f>VLOOKUP($B44,'[4]IEA Reg #'!$B$2:$D$143,3,FALSE)</f>
        <v>21</v>
      </c>
      <c r="E44" s="7">
        <f t="shared" si="28"/>
        <v>0</v>
      </c>
      <c r="F44" s="7">
        <f t="shared" si="28"/>
        <v>0</v>
      </c>
      <c r="G44" s="7">
        <f t="shared" si="28"/>
        <v>0</v>
      </c>
      <c r="H44" s="7">
        <f t="shared" si="28"/>
        <v>0</v>
      </c>
      <c r="I44" s="7">
        <f t="shared" si="28"/>
        <v>0</v>
      </c>
      <c r="J44" s="7">
        <f t="shared" si="28"/>
        <v>0</v>
      </c>
      <c r="K44" s="7">
        <f t="shared" si="28"/>
        <v>0</v>
      </c>
      <c r="L44" s="7">
        <f t="shared" si="28"/>
        <v>0</v>
      </c>
      <c r="M44" s="7">
        <f t="shared" si="28"/>
        <v>0</v>
      </c>
      <c r="N44" s="7">
        <f t="shared" si="28"/>
        <v>0</v>
      </c>
      <c r="O44" s="7">
        <f t="shared" si="28"/>
        <v>0</v>
      </c>
      <c r="P44" s="7">
        <f t="shared" si="28"/>
        <v>0</v>
      </c>
      <c r="Q44" s="7">
        <f t="shared" si="28"/>
        <v>0</v>
      </c>
      <c r="R44" s="7">
        <f t="shared" si="28"/>
        <v>0</v>
      </c>
      <c r="S44" s="7">
        <f t="shared" si="28"/>
        <v>0</v>
      </c>
      <c r="T44" s="7">
        <f t="shared" si="28"/>
        <v>0</v>
      </c>
      <c r="U44" s="7">
        <f t="shared" si="23"/>
        <v>0</v>
      </c>
      <c r="V44" s="7">
        <f t="shared" si="23"/>
        <v>0</v>
      </c>
      <c r="W44" s="7">
        <f t="shared" si="23"/>
        <v>0</v>
      </c>
      <c r="X44" s="7">
        <f t="shared" si="23"/>
        <v>0</v>
      </c>
      <c r="Y44" s="7">
        <f t="shared" si="23"/>
        <v>0</v>
      </c>
      <c r="Z44" s="7">
        <f t="shared" si="23"/>
        <v>0</v>
      </c>
      <c r="AA44" s="7">
        <f t="shared" si="23"/>
        <v>0</v>
      </c>
      <c r="AB44" s="7">
        <f t="shared" si="23"/>
        <v>0</v>
      </c>
      <c r="AC44" s="7">
        <f t="shared" si="23"/>
        <v>0</v>
      </c>
      <c r="AD44" s="7">
        <f t="shared" si="23"/>
        <v>0</v>
      </c>
      <c r="AE44" s="7">
        <f t="shared" si="23"/>
        <v>0</v>
      </c>
      <c r="AF44" s="7">
        <f t="shared" si="23"/>
        <v>0</v>
      </c>
      <c r="AG44" s="7">
        <f t="shared" si="23"/>
        <v>0</v>
      </c>
      <c r="AH44" s="7">
        <f t="shared" si="23"/>
        <v>0</v>
      </c>
      <c r="AI44" s="7">
        <f t="shared" si="23"/>
        <v>0</v>
      </c>
      <c r="AJ44" s="7">
        <f t="shared" si="23"/>
        <v>0</v>
      </c>
      <c r="AK44" s="7">
        <f t="shared" si="29"/>
        <v>0</v>
      </c>
      <c r="AL44" s="7">
        <f t="shared" si="29"/>
        <v>0</v>
      </c>
      <c r="AM44" s="7">
        <f t="shared" si="29"/>
        <v>0</v>
      </c>
      <c r="AN44" s="7">
        <f t="shared" si="29"/>
        <v>0</v>
      </c>
      <c r="AO44" s="7">
        <f t="shared" si="29"/>
        <v>0</v>
      </c>
      <c r="AP44" s="7">
        <f t="shared" si="29"/>
        <v>0</v>
      </c>
      <c r="AQ44" s="7">
        <f t="shared" si="29"/>
        <v>0</v>
      </c>
      <c r="AR44" s="7">
        <f t="shared" si="29"/>
        <v>0</v>
      </c>
      <c r="AS44" s="7">
        <f t="shared" si="29"/>
        <v>0</v>
      </c>
      <c r="AT44" s="7">
        <f t="shared" si="29"/>
        <v>0</v>
      </c>
      <c r="AU44" s="7">
        <f t="shared" si="29"/>
        <v>0</v>
      </c>
      <c r="AV44" s="7">
        <f t="shared" si="29"/>
        <v>0</v>
      </c>
      <c r="AW44" s="7">
        <f t="shared" si="29"/>
        <v>0</v>
      </c>
      <c r="AX44" s="7">
        <f t="shared" si="29"/>
        <v>0</v>
      </c>
      <c r="AY44" s="7">
        <f t="shared" si="29"/>
        <v>0</v>
      </c>
      <c r="AZ44" s="7">
        <f t="shared" si="29"/>
        <v>0</v>
      </c>
      <c r="BA44" s="7">
        <f t="shared" si="30"/>
        <v>0</v>
      </c>
      <c r="BB44" s="7">
        <f t="shared" si="30"/>
        <v>0</v>
      </c>
      <c r="BC44" s="7">
        <f t="shared" si="30"/>
        <v>0</v>
      </c>
      <c r="BD44" s="7">
        <f t="shared" si="30"/>
        <v>0</v>
      </c>
      <c r="BE44" s="7">
        <f t="shared" si="30"/>
        <v>0</v>
      </c>
      <c r="BF44" s="7">
        <f t="shared" si="30"/>
        <v>0</v>
      </c>
      <c r="BG44" s="7">
        <f t="shared" si="30"/>
        <v>0</v>
      </c>
      <c r="BH44" s="7">
        <f t="shared" si="30"/>
        <v>0</v>
      </c>
      <c r="BI44" s="7">
        <f t="shared" si="30"/>
        <v>0</v>
      </c>
      <c r="BJ44" s="7">
        <f t="shared" si="30"/>
        <v>0</v>
      </c>
      <c r="BK44" s="7">
        <f t="shared" si="30"/>
        <v>0</v>
      </c>
      <c r="BL44" s="7">
        <f t="shared" si="30"/>
        <v>0</v>
      </c>
      <c r="BM44" s="7">
        <f t="shared" si="30"/>
        <v>0</v>
      </c>
      <c r="BN44" s="7">
        <f t="shared" si="30"/>
        <v>0</v>
      </c>
      <c r="BO44" s="7">
        <f t="shared" si="30"/>
        <v>0</v>
      </c>
      <c r="BP44" s="7">
        <f t="shared" si="30"/>
        <v>0</v>
      </c>
      <c r="BQ44" s="7">
        <f t="shared" si="31"/>
        <v>0</v>
      </c>
      <c r="BR44" s="7">
        <f t="shared" si="31"/>
        <v>0</v>
      </c>
      <c r="BS44" s="7">
        <f t="shared" si="31"/>
        <v>0</v>
      </c>
      <c r="BT44" s="7">
        <f t="shared" si="31"/>
        <v>0</v>
      </c>
      <c r="BU44" s="7">
        <f t="shared" si="31"/>
        <v>0</v>
      </c>
      <c r="BV44" s="7">
        <f t="shared" si="31"/>
        <v>0</v>
      </c>
      <c r="BW44" s="7">
        <f t="shared" si="31"/>
        <v>0</v>
      </c>
      <c r="BX44" s="7">
        <f t="shared" si="31"/>
        <v>0</v>
      </c>
      <c r="BY44" s="7">
        <f t="shared" si="31"/>
        <v>0</v>
      </c>
      <c r="BZ44" s="7">
        <f t="shared" si="31"/>
        <v>0</v>
      </c>
      <c r="CA44" s="7">
        <f t="shared" si="31"/>
        <v>0</v>
      </c>
      <c r="CB44" s="7">
        <f t="shared" si="31"/>
        <v>0</v>
      </c>
      <c r="CC44" s="7">
        <f t="shared" si="31"/>
        <v>0</v>
      </c>
      <c r="CD44" s="7">
        <f t="shared" si="31"/>
        <v>0</v>
      </c>
      <c r="CE44" s="7">
        <f t="shared" si="31"/>
        <v>0</v>
      </c>
      <c r="CF44" s="7">
        <f t="shared" si="31"/>
        <v>0</v>
      </c>
      <c r="CG44" s="7">
        <f t="shared" si="32"/>
        <v>0</v>
      </c>
      <c r="CH44" s="7">
        <f t="shared" si="32"/>
        <v>0</v>
      </c>
      <c r="CI44" s="7">
        <f t="shared" si="32"/>
        <v>0</v>
      </c>
      <c r="CJ44" s="7">
        <f t="shared" si="32"/>
        <v>0</v>
      </c>
      <c r="CK44" s="7">
        <f t="shared" si="32"/>
        <v>0</v>
      </c>
      <c r="CL44" s="7">
        <f t="shared" si="32"/>
        <v>0</v>
      </c>
      <c r="CM44" s="7">
        <f t="shared" si="32"/>
        <v>0</v>
      </c>
      <c r="CN44" s="7">
        <f t="shared" si="32"/>
        <v>0</v>
      </c>
      <c r="CO44" s="7">
        <f t="shared" si="32"/>
        <v>0</v>
      </c>
      <c r="CP44" s="7">
        <f t="shared" si="32"/>
        <v>0</v>
      </c>
      <c r="CQ44" s="7">
        <f t="shared" si="25"/>
        <v>0</v>
      </c>
      <c r="CR44" s="7">
        <f t="shared" si="25"/>
        <v>0</v>
      </c>
      <c r="CS44" s="7">
        <f t="shared" si="25"/>
        <v>0</v>
      </c>
      <c r="CT44" s="7">
        <f t="shared" si="25"/>
        <v>0</v>
      </c>
      <c r="CU44" s="7">
        <f t="shared" si="25"/>
        <v>0</v>
      </c>
      <c r="CV44" s="7">
        <f t="shared" si="25"/>
        <v>0</v>
      </c>
      <c r="CW44" s="7">
        <f t="shared" si="25"/>
        <v>0</v>
      </c>
      <c r="CX44" s="7">
        <f t="shared" si="25"/>
        <v>0</v>
      </c>
      <c r="CY44" s="7">
        <f t="shared" si="25"/>
        <v>0</v>
      </c>
      <c r="CZ44" s="7">
        <f t="shared" si="25"/>
        <v>0</v>
      </c>
      <c r="DA44" s="7">
        <f t="shared" si="26"/>
        <v>0</v>
      </c>
      <c r="DB44" s="7">
        <f t="shared" si="26"/>
        <v>0</v>
      </c>
      <c r="DC44" s="7">
        <f t="shared" si="26"/>
        <v>0</v>
      </c>
      <c r="DD44" s="7">
        <f t="shared" si="26"/>
        <v>0</v>
      </c>
      <c r="DE44" s="7">
        <f t="shared" si="26"/>
        <v>0</v>
      </c>
      <c r="DF44" s="7">
        <f t="shared" si="26"/>
        <v>0</v>
      </c>
      <c r="DG44" s="7">
        <f t="shared" si="26"/>
        <v>0</v>
      </c>
      <c r="DH44" s="7">
        <f t="shared" si="26"/>
        <v>0</v>
      </c>
      <c r="DI44" s="7">
        <f t="shared" si="26"/>
        <v>0</v>
      </c>
      <c r="DJ44" s="7">
        <f t="shared" si="26"/>
        <v>0</v>
      </c>
      <c r="DK44" s="7">
        <f t="shared" si="26"/>
        <v>0</v>
      </c>
      <c r="DL44" s="7">
        <f t="shared" si="26"/>
        <v>0</v>
      </c>
      <c r="DM44" s="7">
        <f t="shared" si="26"/>
        <v>0</v>
      </c>
      <c r="DN44" s="7">
        <f t="shared" si="26"/>
        <v>0</v>
      </c>
      <c r="DO44" s="7">
        <f t="shared" si="26"/>
        <v>0</v>
      </c>
      <c r="DP44" s="7">
        <f t="shared" si="26"/>
        <v>0</v>
      </c>
      <c r="DQ44" s="7">
        <f t="shared" si="33"/>
        <v>0</v>
      </c>
      <c r="DR44" s="7">
        <f t="shared" si="33"/>
        <v>0</v>
      </c>
      <c r="DS44" s="7">
        <f t="shared" si="33"/>
        <v>0</v>
      </c>
      <c r="DT44" s="7">
        <f t="shared" si="33"/>
        <v>0</v>
      </c>
      <c r="DU44" s="7">
        <f t="shared" si="33"/>
        <v>0</v>
      </c>
      <c r="DV44" s="7">
        <f t="shared" si="33"/>
        <v>0</v>
      </c>
      <c r="DW44" s="7">
        <f t="shared" si="33"/>
        <v>0</v>
      </c>
      <c r="DX44" s="7">
        <f t="shared" si="33"/>
        <v>0</v>
      </c>
      <c r="DY44" s="7">
        <f t="shared" si="33"/>
        <v>0</v>
      </c>
      <c r="DZ44" s="7">
        <f t="shared" si="33"/>
        <v>0</v>
      </c>
      <c r="EA44" s="7">
        <f t="shared" si="33"/>
        <v>0</v>
      </c>
      <c r="EB44" s="7">
        <f t="shared" si="33"/>
        <v>0</v>
      </c>
      <c r="EC44" s="7">
        <f t="shared" si="33"/>
        <v>0</v>
      </c>
      <c r="ED44" s="7">
        <f t="shared" si="33"/>
        <v>0</v>
      </c>
      <c r="EE44" s="7">
        <f t="shared" si="34"/>
        <v>0</v>
      </c>
      <c r="EF44" s="7">
        <f t="shared" si="34"/>
        <v>0</v>
      </c>
      <c r="EG44" s="7">
        <f t="shared" si="34"/>
        <v>0</v>
      </c>
      <c r="EH44" s="7">
        <f t="shared" si="34"/>
        <v>0</v>
      </c>
      <c r="EI44" s="7">
        <f t="shared" si="34"/>
        <v>0</v>
      </c>
      <c r="EJ44" s="7">
        <f t="shared" si="34"/>
        <v>0</v>
      </c>
      <c r="EK44" s="7">
        <f t="shared" si="34"/>
        <v>0</v>
      </c>
      <c r="EL44" s="7">
        <f t="shared" si="34"/>
        <v>0</v>
      </c>
      <c r="EM44" s="7">
        <f t="shared" si="34"/>
        <v>0</v>
      </c>
      <c r="EN44" s="7">
        <f t="shared" si="34"/>
        <v>0</v>
      </c>
      <c r="EO44" s="7" cm="1">
        <f t="array" ref="EO44">SUMPRODUCT(--($B44='[3]Alum Smtg'!$B$5:$B$139),'[3]Alum Smtg'!D$5:D$139)</f>
        <v>0</v>
      </c>
      <c r="EP44" s="7" cm="1">
        <f t="array" ref="EP44">SUMPRODUCT(--($B44='[3]Alum Smtg'!$B$5:$B$139),'[3]Alum Smtg'!E$5:E$139)</f>
        <v>0</v>
      </c>
      <c r="EQ44" s="7" cm="1">
        <f t="array" ref="EQ44">SUMPRODUCT(--($B44='[3]Alum Smtg'!$B$5:$B$139),'[3]Alum Smtg'!F$5:F$139)</f>
        <v>0</v>
      </c>
      <c r="ER44" s="7" cm="1">
        <f t="array" ref="ER44">SUMPRODUCT(--($B44='[3]Alum Smtg'!$B$5:$B$139),'[3]Alum Smtg'!G$5:G$139)</f>
        <v>0</v>
      </c>
      <c r="ES44" s="7" cm="1">
        <f t="array" ref="ES44">SUMPRODUCT(--($B44='[3]Alum Smtg'!$B$5:$B$139),'[3]Alum Smtg'!H$5:H$139)</f>
        <v>0</v>
      </c>
      <c r="ET44" s="7" cm="1">
        <f t="array" ref="ET44">SUMPRODUCT(--($B44='[3]Alum Smtg'!$B$5:$B$139),'[3]Alum Smtg'!I$5:I$139)</f>
        <v>0</v>
      </c>
      <c r="EU44" s="7" cm="1">
        <f t="array" ref="EU44">SUMPRODUCT(--($B44='[3]Alum Smtg'!$B$5:$B$139),'[3]Alum Smtg'!J$5:J$139)</f>
        <v>0</v>
      </c>
      <c r="EV44" s="7" cm="1">
        <f t="array" ref="EV44">SUMPRODUCT(--($B44='[3]Alum Smtg'!$B$5:$B$139),'[3]Alum Smtg'!K$5:K$139)</f>
        <v>0</v>
      </c>
      <c r="EW44" s="7" cm="1">
        <f t="array" ref="EW44">SUMPRODUCT(--($B44='[3]Alum Smtg'!$B$5:$B$139),'[3]Alum Smtg'!L$5:L$139)</f>
        <v>0</v>
      </c>
      <c r="EX44" s="7" cm="1">
        <f t="array" ref="EX44">SUMPRODUCT(--($B44='[3]Alum Smtg'!$B$5:$B$139),'[3]Alum Smtg'!M$5:M$139)</f>
        <v>0</v>
      </c>
      <c r="EY44" s="7" cm="1">
        <f t="array" ref="EY44">SUMPRODUCT(--($B44='[3]Alum Smtg'!$B$5:$B$139),'[3]Alum Smtg'!N$5:N$139)</f>
        <v>0</v>
      </c>
      <c r="EZ44" s="7" cm="1">
        <f t="array" ref="EZ44">SUMPRODUCT(--($B44='[3]Alum Smtg'!$B$5:$B$139),'[3]Alum Smtg'!O$5:O$139)</f>
        <v>0</v>
      </c>
      <c r="FA44" s="7" cm="1">
        <f t="array" ref="FA44">SUMPRODUCT(--($B44='[3]Alum Smtg'!$B$5:$B$139),'[3]Alum Smtg'!P$5:P$139)</f>
        <v>0</v>
      </c>
      <c r="FB44" s="7" cm="1">
        <f t="array" ref="FB44">SUMPRODUCT(--($B44='[3]Alum Smtg'!$B$5:$B$139),'[3]Alum Smtg'!Q$5:Q$139)</f>
        <v>0</v>
      </c>
      <c r="FC44" s="7" cm="1">
        <f t="array" ref="FC44">SUMPRODUCT(--($B44='[3]Alum Smtg'!$B$5:$B$139),'[3]Alum Smtg'!R$5:R$139)</f>
        <v>0</v>
      </c>
      <c r="FD44" s="7" cm="1">
        <f t="array" ref="FD44">SUMPRODUCT(--($B44='[3]Alum Smtg'!$B$5:$B$139),'[3]Alum Smtg'!S$5:S$139)</f>
        <v>0</v>
      </c>
      <c r="FE44" s="7" cm="1">
        <f t="array" ref="FE44">SUMPRODUCT(--($B44='[3]Alum Smtg'!$B$5:$B$139),'[3]Alum Smtg'!T$5:T$139)</f>
        <v>0</v>
      </c>
      <c r="FF44" s="7" cm="1">
        <f t="array" ref="FF44">SUMPRODUCT(--($B44='[3]Alum Smtg'!$B$5:$B$139),'[3]Alum Smtg'!U$5:U$139)</f>
        <v>0</v>
      </c>
      <c r="FG44" s="7" cm="1">
        <f t="array" ref="FG44">SUMPRODUCT(--($B44='[3]Alum Smtg'!$B$5:$B$139),'[3]Alum Smtg'!V$5:V$139)</f>
        <v>0</v>
      </c>
      <c r="FH44" s="7" cm="1">
        <f t="array" ref="FH44">SUMPRODUCT(--($B44='[3]Alum Smtg'!$B$5:$B$139),'[3]Alum Smtg'!W$5:W$139)</f>
        <v>0</v>
      </c>
      <c r="FI44" s="7" cm="1">
        <f t="array" ref="FI44">SUMPRODUCT(--($B44='[3]Alum Smtg'!$B$5:$B$139),'[3]Alum Smtg'!X$5:X$139)</f>
        <v>0</v>
      </c>
      <c r="FJ44" s="7" cm="1">
        <f t="array" ref="FJ44">SUMPRODUCT(--($B44='[3]Alum Smtg'!$B$5:$B$139),'[3]Alum Smtg'!Y$5:Y$139)</f>
        <v>0</v>
      </c>
      <c r="FK44" s="7" cm="1">
        <f t="array" ref="FK44">SUMPRODUCT(--($B44='[3]Alum Smtg'!$B$5:$B$139),'[3]Alum Smtg'!Z$5:Z$139)</f>
        <v>0</v>
      </c>
      <c r="FL44" s="7" cm="1">
        <f t="array" ref="FL44">SUMPRODUCT(--($B44='[3]Alum Smtg'!$B$5:$B$139),'[3]Alum Smtg'!AA$5:AA$139)</f>
        <v>0</v>
      </c>
      <c r="FM44" s="7" cm="1">
        <f t="array" ref="FM44">SUMPRODUCT(--($B44='[3]Alum Smtg'!$B$5:$B$139),'[3]Alum Smtg'!AB$5:AB$139)</f>
        <v>0</v>
      </c>
      <c r="FN44" s="7" cm="1">
        <f t="array" ref="FN44">SUMPRODUCT(--($B44='[3]Alum Smtg'!$B$5:$B$139),'[3]Alum Smtg'!AC$5:AC$139)</f>
        <v>0</v>
      </c>
      <c r="FO44" s="7" cm="1">
        <f t="array" ref="FO44">SUMPRODUCT(--($B44='[3]Alum Smtg'!$B$5:$B$139),'[3]Alum Smtg'!AD$5:AD$139)</f>
        <v>0</v>
      </c>
      <c r="FP44" s="7" cm="1">
        <f t="array" ref="FP44">SUMPRODUCT(--($B44='[3]Alum Smtg'!$B$5:$B$139),'[3]Alum Smtg'!AE$5:AE$139)</f>
        <v>0</v>
      </c>
      <c r="FQ44" s="7" cm="1">
        <f t="array" ref="FQ44">SUMPRODUCT(--($B44='[3]Alum Smtg'!$B$5:$B$139),'[3]Alum Smtg'!AF$5:AF$139)</f>
        <v>0</v>
      </c>
      <c r="FU44" s="8">
        <f t="shared" si="9"/>
        <v>0</v>
      </c>
    </row>
    <row r="45" spans="1:177" x14ac:dyDescent="0.2">
      <c r="A45" s="6">
        <v>246</v>
      </c>
      <c r="B45" t="s">
        <v>48</v>
      </c>
      <c r="C45" s="1">
        <f>VLOOKUP($B45,'[4]IEA Reg #'!$B$2:$D$143,2,FALSE)</f>
        <v>3</v>
      </c>
      <c r="D45" s="1">
        <f>VLOOKUP($B45,'[4]IEA Reg #'!$B$2:$D$143,3,FALSE)</f>
        <v>7</v>
      </c>
      <c r="E45" s="7">
        <f t="shared" si="28"/>
        <v>0</v>
      </c>
      <c r="F45" s="7">
        <f t="shared" si="28"/>
        <v>0</v>
      </c>
      <c r="G45" s="7">
        <f t="shared" si="28"/>
        <v>0</v>
      </c>
      <c r="H45" s="7">
        <f t="shared" si="28"/>
        <v>0</v>
      </c>
      <c r="I45" s="7">
        <f t="shared" si="28"/>
        <v>0</v>
      </c>
      <c r="J45" s="7">
        <f t="shared" si="28"/>
        <v>0</v>
      </c>
      <c r="K45" s="7">
        <f t="shared" si="28"/>
        <v>0</v>
      </c>
      <c r="L45" s="7">
        <f t="shared" si="28"/>
        <v>0</v>
      </c>
      <c r="M45" s="7">
        <f t="shared" si="28"/>
        <v>0</v>
      </c>
      <c r="N45" s="7">
        <f t="shared" si="28"/>
        <v>0</v>
      </c>
      <c r="O45" s="7">
        <f t="shared" si="28"/>
        <v>0</v>
      </c>
      <c r="P45" s="7">
        <f t="shared" si="28"/>
        <v>0</v>
      </c>
      <c r="Q45" s="7">
        <f t="shared" si="28"/>
        <v>0</v>
      </c>
      <c r="R45" s="7">
        <f t="shared" si="28"/>
        <v>0</v>
      </c>
      <c r="S45" s="7">
        <f t="shared" si="28"/>
        <v>0</v>
      </c>
      <c r="T45" s="7">
        <f t="shared" si="28"/>
        <v>0</v>
      </c>
      <c r="U45" s="7">
        <f t="shared" si="23"/>
        <v>0</v>
      </c>
      <c r="V45" s="7">
        <f t="shared" si="23"/>
        <v>0</v>
      </c>
      <c r="W45" s="7">
        <f t="shared" si="23"/>
        <v>0</v>
      </c>
      <c r="X45" s="7">
        <f t="shared" si="23"/>
        <v>0</v>
      </c>
      <c r="Y45" s="7">
        <f t="shared" si="23"/>
        <v>0</v>
      </c>
      <c r="Z45" s="7">
        <f t="shared" si="23"/>
        <v>0</v>
      </c>
      <c r="AA45" s="7">
        <f t="shared" si="23"/>
        <v>0</v>
      </c>
      <c r="AB45" s="7">
        <f t="shared" si="23"/>
        <v>0</v>
      </c>
      <c r="AC45" s="7">
        <f t="shared" si="23"/>
        <v>0</v>
      </c>
      <c r="AD45" s="7">
        <f t="shared" si="23"/>
        <v>0</v>
      </c>
      <c r="AE45" s="7">
        <f t="shared" si="23"/>
        <v>0</v>
      </c>
      <c r="AF45" s="7">
        <f t="shared" si="23"/>
        <v>0</v>
      </c>
      <c r="AG45" s="7">
        <f t="shared" si="23"/>
        <v>0</v>
      </c>
      <c r="AH45" s="7">
        <f t="shared" si="23"/>
        <v>0</v>
      </c>
      <c r="AI45" s="7">
        <f t="shared" si="23"/>
        <v>0</v>
      </c>
      <c r="AJ45" s="7">
        <f t="shared" si="23"/>
        <v>0</v>
      </c>
      <c r="AK45" s="7">
        <f t="shared" si="29"/>
        <v>0</v>
      </c>
      <c r="AL45" s="7">
        <f t="shared" si="29"/>
        <v>0</v>
      </c>
      <c r="AM45" s="7">
        <f t="shared" si="29"/>
        <v>0</v>
      </c>
      <c r="AN45" s="7">
        <f t="shared" si="29"/>
        <v>0</v>
      </c>
      <c r="AO45" s="7">
        <f t="shared" si="29"/>
        <v>0</v>
      </c>
      <c r="AP45" s="7">
        <f t="shared" si="29"/>
        <v>0</v>
      </c>
      <c r="AQ45" s="7">
        <f t="shared" si="29"/>
        <v>0</v>
      </c>
      <c r="AR45" s="7">
        <f t="shared" si="29"/>
        <v>0</v>
      </c>
      <c r="AS45" s="7">
        <f t="shared" si="29"/>
        <v>0</v>
      </c>
      <c r="AT45" s="7">
        <f t="shared" si="29"/>
        <v>0</v>
      </c>
      <c r="AU45" s="7">
        <f t="shared" si="29"/>
        <v>0</v>
      </c>
      <c r="AV45" s="7">
        <f t="shared" si="29"/>
        <v>0</v>
      </c>
      <c r="AW45" s="7">
        <f t="shared" si="29"/>
        <v>0</v>
      </c>
      <c r="AX45" s="7">
        <f t="shared" si="29"/>
        <v>0</v>
      </c>
      <c r="AY45" s="7">
        <f t="shared" si="29"/>
        <v>0</v>
      </c>
      <c r="AZ45" s="7">
        <f t="shared" si="29"/>
        <v>0</v>
      </c>
      <c r="BA45" s="7">
        <f t="shared" si="30"/>
        <v>0</v>
      </c>
      <c r="BB45" s="7">
        <f t="shared" si="30"/>
        <v>0</v>
      </c>
      <c r="BC45" s="7">
        <f t="shared" si="30"/>
        <v>0</v>
      </c>
      <c r="BD45" s="7">
        <f t="shared" si="30"/>
        <v>0</v>
      </c>
      <c r="BE45" s="7">
        <f t="shared" si="30"/>
        <v>0</v>
      </c>
      <c r="BF45" s="7">
        <f t="shared" si="30"/>
        <v>0</v>
      </c>
      <c r="BG45" s="7">
        <f t="shared" si="30"/>
        <v>0</v>
      </c>
      <c r="BH45" s="7">
        <f t="shared" si="30"/>
        <v>0</v>
      </c>
      <c r="BI45" s="7">
        <f t="shared" si="30"/>
        <v>0</v>
      </c>
      <c r="BJ45" s="7">
        <f t="shared" si="30"/>
        <v>0</v>
      </c>
      <c r="BK45" s="7">
        <f t="shared" si="30"/>
        <v>0</v>
      </c>
      <c r="BL45" s="7">
        <f t="shared" si="30"/>
        <v>0</v>
      </c>
      <c r="BM45" s="7">
        <f t="shared" si="30"/>
        <v>0</v>
      </c>
      <c r="BN45" s="7">
        <f t="shared" si="30"/>
        <v>0</v>
      </c>
      <c r="BO45" s="7">
        <f t="shared" si="30"/>
        <v>0</v>
      </c>
      <c r="BP45" s="7">
        <f t="shared" si="30"/>
        <v>0</v>
      </c>
      <c r="BQ45" s="7">
        <f t="shared" si="31"/>
        <v>0</v>
      </c>
      <c r="BR45" s="7">
        <f t="shared" si="31"/>
        <v>0</v>
      </c>
      <c r="BS45" s="7">
        <f t="shared" si="31"/>
        <v>0</v>
      </c>
      <c r="BT45" s="7">
        <f t="shared" si="31"/>
        <v>0</v>
      </c>
      <c r="BU45" s="7">
        <f t="shared" si="31"/>
        <v>0</v>
      </c>
      <c r="BV45" s="7">
        <f t="shared" si="31"/>
        <v>0</v>
      </c>
      <c r="BW45" s="7">
        <f t="shared" si="31"/>
        <v>0</v>
      </c>
      <c r="BX45" s="7">
        <f t="shared" si="31"/>
        <v>0</v>
      </c>
      <c r="BY45" s="7">
        <f t="shared" si="31"/>
        <v>0</v>
      </c>
      <c r="BZ45" s="7">
        <f t="shared" si="31"/>
        <v>0</v>
      </c>
      <c r="CA45" s="7">
        <f t="shared" si="31"/>
        <v>0</v>
      </c>
      <c r="CB45" s="7">
        <f t="shared" si="31"/>
        <v>0</v>
      </c>
      <c r="CC45" s="7">
        <f t="shared" si="31"/>
        <v>0</v>
      </c>
      <c r="CD45" s="7">
        <f t="shared" si="31"/>
        <v>0</v>
      </c>
      <c r="CE45" s="7">
        <f t="shared" si="31"/>
        <v>0</v>
      </c>
      <c r="CF45" s="7">
        <f t="shared" si="31"/>
        <v>0</v>
      </c>
      <c r="CG45" s="7">
        <f t="shared" si="32"/>
        <v>0</v>
      </c>
      <c r="CH45" s="7">
        <f t="shared" si="32"/>
        <v>0</v>
      </c>
      <c r="CI45" s="7">
        <f t="shared" si="32"/>
        <v>0</v>
      </c>
      <c r="CJ45" s="7">
        <f t="shared" si="32"/>
        <v>0</v>
      </c>
      <c r="CK45" s="7">
        <f t="shared" si="32"/>
        <v>0</v>
      </c>
      <c r="CL45" s="7">
        <f t="shared" si="32"/>
        <v>0</v>
      </c>
      <c r="CM45" s="7">
        <f t="shared" si="32"/>
        <v>0</v>
      </c>
      <c r="CN45" s="7">
        <f t="shared" si="32"/>
        <v>0</v>
      </c>
      <c r="CO45" s="7">
        <f t="shared" si="32"/>
        <v>0</v>
      </c>
      <c r="CP45" s="7">
        <f t="shared" si="32"/>
        <v>0</v>
      </c>
      <c r="CQ45" s="7">
        <f t="shared" si="25"/>
        <v>0</v>
      </c>
      <c r="CR45" s="7">
        <f t="shared" si="25"/>
        <v>0</v>
      </c>
      <c r="CS45" s="7">
        <f t="shared" si="25"/>
        <v>0</v>
      </c>
      <c r="CT45" s="7">
        <f t="shared" si="25"/>
        <v>0</v>
      </c>
      <c r="CU45" s="7">
        <f t="shared" si="25"/>
        <v>0</v>
      </c>
      <c r="CV45" s="7">
        <f t="shared" si="25"/>
        <v>0</v>
      </c>
      <c r="CW45" s="7">
        <f t="shared" si="25"/>
        <v>0</v>
      </c>
      <c r="CX45" s="7">
        <f t="shared" si="25"/>
        <v>0</v>
      </c>
      <c r="CY45" s="7">
        <f t="shared" si="25"/>
        <v>0</v>
      </c>
      <c r="CZ45" s="7">
        <f t="shared" si="25"/>
        <v>0</v>
      </c>
      <c r="DA45" s="7">
        <f t="shared" si="26"/>
        <v>0</v>
      </c>
      <c r="DB45" s="7">
        <f t="shared" si="26"/>
        <v>0</v>
      </c>
      <c r="DC45" s="7">
        <f t="shared" si="26"/>
        <v>0</v>
      </c>
      <c r="DD45" s="7">
        <f t="shared" si="26"/>
        <v>0</v>
      </c>
      <c r="DE45" s="7">
        <f t="shared" si="26"/>
        <v>0</v>
      </c>
      <c r="DF45" s="7">
        <f t="shared" si="26"/>
        <v>0</v>
      </c>
      <c r="DG45" s="7">
        <f t="shared" si="26"/>
        <v>0</v>
      </c>
      <c r="DH45" s="7">
        <f t="shared" si="26"/>
        <v>0</v>
      </c>
      <c r="DI45" s="7">
        <f t="shared" si="26"/>
        <v>0</v>
      </c>
      <c r="DJ45" s="7">
        <f t="shared" si="26"/>
        <v>0</v>
      </c>
      <c r="DK45" s="7">
        <f t="shared" si="26"/>
        <v>0</v>
      </c>
      <c r="DL45" s="7">
        <f t="shared" si="26"/>
        <v>0</v>
      </c>
      <c r="DM45" s="7">
        <f t="shared" si="26"/>
        <v>0</v>
      </c>
      <c r="DN45" s="7">
        <f t="shared" si="26"/>
        <v>0</v>
      </c>
      <c r="DO45" s="7">
        <f t="shared" si="26"/>
        <v>0</v>
      </c>
      <c r="DP45" s="7">
        <f t="shared" si="26"/>
        <v>0</v>
      </c>
      <c r="DQ45" s="7">
        <f t="shared" si="33"/>
        <v>0</v>
      </c>
      <c r="DR45" s="7">
        <f t="shared" si="33"/>
        <v>0</v>
      </c>
      <c r="DS45" s="7">
        <f t="shared" si="33"/>
        <v>0</v>
      </c>
      <c r="DT45" s="7">
        <f t="shared" si="33"/>
        <v>0</v>
      </c>
      <c r="DU45" s="7">
        <f t="shared" si="33"/>
        <v>0</v>
      </c>
      <c r="DV45" s="7">
        <f t="shared" si="33"/>
        <v>0</v>
      </c>
      <c r="DW45" s="7">
        <f t="shared" si="33"/>
        <v>0</v>
      </c>
      <c r="DX45" s="7">
        <f t="shared" si="33"/>
        <v>0</v>
      </c>
      <c r="DY45" s="7">
        <f t="shared" si="33"/>
        <v>0</v>
      </c>
      <c r="DZ45" s="7">
        <f t="shared" si="33"/>
        <v>0</v>
      </c>
      <c r="EA45" s="7">
        <f t="shared" si="33"/>
        <v>0</v>
      </c>
      <c r="EB45" s="7">
        <f t="shared" si="33"/>
        <v>0</v>
      </c>
      <c r="EC45" s="7">
        <f t="shared" si="33"/>
        <v>0</v>
      </c>
      <c r="ED45" s="7">
        <f t="shared" si="33"/>
        <v>0</v>
      </c>
      <c r="EE45" s="7">
        <f t="shared" si="34"/>
        <v>0</v>
      </c>
      <c r="EF45" s="7">
        <f t="shared" si="34"/>
        <v>0</v>
      </c>
      <c r="EG45" s="7">
        <f t="shared" si="34"/>
        <v>0</v>
      </c>
      <c r="EH45" s="7">
        <f t="shared" si="34"/>
        <v>0</v>
      </c>
      <c r="EI45" s="7">
        <f t="shared" si="34"/>
        <v>0</v>
      </c>
      <c r="EJ45" s="7">
        <f t="shared" si="34"/>
        <v>0</v>
      </c>
      <c r="EK45" s="7">
        <f t="shared" si="34"/>
        <v>0</v>
      </c>
      <c r="EL45" s="7">
        <f t="shared" si="34"/>
        <v>0</v>
      </c>
      <c r="EM45" s="7">
        <f t="shared" si="34"/>
        <v>0</v>
      </c>
      <c r="EN45" s="7">
        <f t="shared" si="34"/>
        <v>0</v>
      </c>
      <c r="EO45" s="7" cm="1">
        <f t="array" ref="EO45">SUMPRODUCT(--($B45='[3]Alum Smtg'!$B$5:$B$139),'[3]Alum Smtg'!D$5:D$139)</f>
        <v>0</v>
      </c>
      <c r="EP45" s="7" cm="1">
        <f t="array" ref="EP45">SUMPRODUCT(--($B45='[3]Alum Smtg'!$B$5:$B$139),'[3]Alum Smtg'!E$5:E$139)</f>
        <v>0</v>
      </c>
      <c r="EQ45" s="7" cm="1">
        <f t="array" ref="EQ45">SUMPRODUCT(--($B45='[3]Alum Smtg'!$B$5:$B$139),'[3]Alum Smtg'!F$5:F$139)</f>
        <v>0</v>
      </c>
      <c r="ER45" s="7" cm="1">
        <f t="array" ref="ER45">SUMPRODUCT(--($B45='[3]Alum Smtg'!$B$5:$B$139),'[3]Alum Smtg'!G$5:G$139)</f>
        <v>0</v>
      </c>
      <c r="ES45" s="7" cm="1">
        <f t="array" ref="ES45">SUMPRODUCT(--($B45='[3]Alum Smtg'!$B$5:$B$139),'[3]Alum Smtg'!H$5:H$139)</f>
        <v>0</v>
      </c>
      <c r="ET45" s="7" cm="1">
        <f t="array" ref="ET45">SUMPRODUCT(--($B45='[3]Alum Smtg'!$B$5:$B$139),'[3]Alum Smtg'!I$5:I$139)</f>
        <v>0</v>
      </c>
      <c r="EU45" s="7" cm="1">
        <f t="array" ref="EU45">SUMPRODUCT(--($B45='[3]Alum Smtg'!$B$5:$B$139),'[3]Alum Smtg'!J$5:J$139)</f>
        <v>0</v>
      </c>
      <c r="EV45" s="7" cm="1">
        <f t="array" ref="EV45">SUMPRODUCT(--($B45='[3]Alum Smtg'!$B$5:$B$139),'[3]Alum Smtg'!K$5:K$139)</f>
        <v>0</v>
      </c>
      <c r="EW45" s="7" cm="1">
        <f t="array" ref="EW45">SUMPRODUCT(--($B45='[3]Alum Smtg'!$B$5:$B$139),'[3]Alum Smtg'!L$5:L$139)</f>
        <v>0</v>
      </c>
      <c r="EX45" s="7" cm="1">
        <f t="array" ref="EX45">SUMPRODUCT(--($B45='[3]Alum Smtg'!$B$5:$B$139),'[3]Alum Smtg'!M$5:M$139)</f>
        <v>0</v>
      </c>
      <c r="EY45" s="7" cm="1">
        <f t="array" ref="EY45">SUMPRODUCT(--($B45='[3]Alum Smtg'!$B$5:$B$139),'[3]Alum Smtg'!N$5:N$139)</f>
        <v>0</v>
      </c>
      <c r="EZ45" s="7" cm="1">
        <f t="array" ref="EZ45">SUMPRODUCT(--($B45='[3]Alum Smtg'!$B$5:$B$139),'[3]Alum Smtg'!O$5:O$139)</f>
        <v>0</v>
      </c>
      <c r="FA45" s="7" cm="1">
        <f t="array" ref="FA45">SUMPRODUCT(--($B45='[3]Alum Smtg'!$B$5:$B$139),'[3]Alum Smtg'!P$5:P$139)</f>
        <v>0</v>
      </c>
      <c r="FB45" s="7" cm="1">
        <f t="array" ref="FB45">SUMPRODUCT(--($B45='[3]Alum Smtg'!$B$5:$B$139),'[3]Alum Smtg'!Q$5:Q$139)</f>
        <v>0</v>
      </c>
      <c r="FC45" s="7" cm="1">
        <f t="array" ref="FC45">SUMPRODUCT(--($B45='[3]Alum Smtg'!$B$5:$B$139),'[3]Alum Smtg'!R$5:R$139)</f>
        <v>0</v>
      </c>
      <c r="FD45" s="7" cm="1">
        <f t="array" ref="FD45">SUMPRODUCT(--($B45='[3]Alum Smtg'!$B$5:$B$139),'[3]Alum Smtg'!S$5:S$139)</f>
        <v>0</v>
      </c>
      <c r="FE45" s="7" cm="1">
        <f t="array" ref="FE45">SUMPRODUCT(--($B45='[3]Alum Smtg'!$B$5:$B$139),'[3]Alum Smtg'!T$5:T$139)</f>
        <v>0</v>
      </c>
      <c r="FF45" s="7" cm="1">
        <f t="array" ref="FF45">SUMPRODUCT(--($B45='[3]Alum Smtg'!$B$5:$B$139),'[3]Alum Smtg'!U$5:U$139)</f>
        <v>0</v>
      </c>
      <c r="FG45" s="7" cm="1">
        <f t="array" ref="FG45">SUMPRODUCT(--($B45='[3]Alum Smtg'!$B$5:$B$139),'[3]Alum Smtg'!V$5:V$139)</f>
        <v>0</v>
      </c>
      <c r="FH45" s="7" cm="1">
        <f t="array" ref="FH45">SUMPRODUCT(--($B45='[3]Alum Smtg'!$B$5:$B$139),'[3]Alum Smtg'!W$5:W$139)</f>
        <v>0</v>
      </c>
      <c r="FI45" s="7" cm="1">
        <f t="array" ref="FI45">SUMPRODUCT(--($B45='[3]Alum Smtg'!$B$5:$B$139),'[3]Alum Smtg'!X$5:X$139)</f>
        <v>0</v>
      </c>
      <c r="FJ45" s="7" cm="1">
        <f t="array" ref="FJ45">SUMPRODUCT(--($B45='[3]Alum Smtg'!$B$5:$B$139),'[3]Alum Smtg'!Y$5:Y$139)</f>
        <v>0</v>
      </c>
      <c r="FK45" s="7" cm="1">
        <f t="array" ref="FK45">SUMPRODUCT(--($B45='[3]Alum Smtg'!$B$5:$B$139),'[3]Alum Smtg'!Z$5:Z$139)</f>
        <v>0</v>
      </c>
      <c r="FL45" s="7" cm="1">
        <f t="array" ref="FL45">SUMPRODUCT(--($B45='[3]Alum Smtg'!$B$5:$B$139),'[3]Alum Smtg'!AA$5:AA$139)</f>
        <v>0</v>
      </c>
      <c r="FM45" s="7" cm="1">
        <f t="array" ref="FM45">SUMPRODUCT(--($B45='[3]Alum Smtg'!$B$5:$B$139),'[3]Alum Smtg'!AB$5:AB$139)</f>
        <v>0</v>
      </c>
      <c r="FN45" s="7" cm="1">
        <f t="array" ref="FN45">SUMPRODUCT(--($B45='[3]Alum Smtg'!$B$5:$B$139),'[3]Alum Smtg'!AC$5:AC$139)</f>
        <v>0</v>
      </c>
      <c r="FO45" s="7" cm="1">
        <f t="array" ref="FO45">SUMPRODUCT(--($B45='[3]Alum Smtg'!$B$5:$B$139),'[3]Alum Smtg'!AD$5:AD$139)</f>
        <v>0</v>
      </c>
      <c r="FP45" s="7" cm="1">
        <f t="array" ref="FP45">SUMPRODUCT(--($B45='[3]Alum Smtg'!$B$5:$B$139),'[3]Alum Smtg'!AE$5:AE$139)</f>
        <v>0</v>
      </c>
      <c r="FQ45" s="7" cm="1">
        <f t="array" ref="FQ45">SUMPRODUCT(--($B45='[3]Alum Smtg'!$B$5:$B$139),'[3]Alum Smtg'!AF$5:AF$139)</f>
        <v>0</v>
      </c>
      <c r="FU45" s="8">
        <f t="shared" si="9"/>
        <v>0</v>
      </c>
    </row>
    <row r="46" spans="1:177" x14ac:dyDescent="0.2">
      <c r="A46" s="6">
        <v>250</v>
      </c>
      <c r="B46" t="s">
        <v>49</v>
      </c>
      <c r="C46" s="1">
        <f>VLOOKUP($B46,'[4]IEA Reg #'!$B$2:$D$143,2,FALSE)</f>
        <v>3</v>
      </c>
      <c r="D46" s="1">
        <f>VLOOKUP($B46,'[4]IEA Reg #'!$B$2:$D$143,3,FALSE)</f>
        <v>3</v>
      </c>
      <c r="E46" s="7">
        <f t="shared" si="28"/>
        <v>0</v>
      </c>
      <c r="F46" s="7">
        <f t="shared" si="28"/>
        <v>0</v>
      </c>
      <c r="G46" s="7">
        <f t="shared" si="28"/>
        <v>0</v>
      </c>
      <c r="H46" s="7">
        <f t="shared" si="28"/>
        <v>0</v>
      </c>
      <c r="I46" s="7">
        <f t="shared" si="28"/>
        <v>0</v>
      </c>
      <c r="J46" s="7">
        <f t="shared" si="28"/>
        <v>0</v>
      </c>
      <c r="K46" s="7">
        <f t="shared" si="28"/>
        <v>0</v>
      </c>
      <c r="L46" s="7">
        <f t="shared" si="28"/>
        <v>0</v>
      </c>
      <c r="M46" s="7">
        <f t="shared" si="28"/>
        <v>0</v>
      </c>
      <c r="N46" s="7">
        <f t="shared" si="28"/>
        <v>0</v>
      </c>
      <c r="O46" s="7">
        <f t="shared" si="28"/>
        <v>0</v>
      </c>
      <c r="P46" s="7">
        <f t="shared" si="28"/>
        <v>0</v>
      </c>
      <c r="Q46" s="7">
        <f t="shared" si="28"/>
        <v>0</v>
      </c>
      <c r="R46" s="7">
        <f t="shared" si="28"/>
        <v>0</v>
      </c>
      <c r="S46" s="7">
        <f t="shared" si="28"/>
        <v>0</v>
      </c>
      <c r="T46" s="7">
        <f t="shared" si="28"/>
        <v>0</v>
      </c>
      <c r="U46" s="7">
        <f t="shared" si="23"/>
        <v>0</v>
      </c>
      <c r="V46" s="7">
        <f t="shared" si="23"/>
        <v>0</v>
      </c>
      <c r="W46" s="7">
        <f t="shared" si="23"/>
        <v>0</v>
      </c>
      <c r="X46" s="7">
        <f t="shared" si="23"/>
        <v>0</v>
      </c>
      <c r="Y46" s="7">
        <f t="shared" si="23"/>
        <v>0</v>
      </c>
      <c r="Z46" s="7">
        <f t="shared" si="23"/>
        <v>0</v>
      </c>
      <c r="AA46" s="7">
        <f t="shared" si="23"/>
        <v>0</v>
      </c>
      <c r="AB46" s="7">
        <f t="shared" si="23"/>
        <v>0</v>
      </c>
      <c r="AC46" s="7">
        <f t="shared" si="23"/>
        <v>0</v>
      </c>
      <c r="AD46" s="7">
        <f t="shared" si="23"/>
        <v>0</v>
      </c>
      <c r="AE46" s="7">
        <f t="shared" si="23"/>
        <v>0</v>
      </c>
      <c r="AF46" s="7">
        <f t="shared" si="23"/>
        <v>0</v>
      </c>
      <c r="AG46" s="7">
        <f t="shared" si="23"/>
        <v>0</v>
      </c>
      <c r="AH46" s="7">
        <f t="shared" si="23"/>
        <v>0</v>
      </c>
      <c r="AI46" s="7">
        <f t="shared" si="23"/>
        <v>0</v>
      </c>
      <c r="AJ46" s="7">
        <f t="shared" si="23"/>
        <v>0</v>
      </c>
      <c r="AK46" s="7">
        <f t="shared" si="29"/>
        <v>0</v>
      </c>
      <c r="AL46" s="7">
        <f t="shared" si="29"/>
        <v>0</v>
      </c>
      <c r="AM46" s="7">
        <f t="shared" si="29"/>
        <v>0</v>
      </c>
      <c r="AN46" s="7">
        <f t="shared" si="29"/>
        <v>0</v>
      </c>
      <c r="AO46" s="7">
        <f t="shared" si="29"/>
        <v>0</v>
      </c>
      <c r="AP46" s="7">
        <f t="shared" si="29"/>
        <v>0</v>
      </c>
      <c r="AQ46" s="7">
        <f t="shared" si="29"/>
        <v>0</v>
      </c>
      <c r="AR46" s="7">
        <f t="shared" si="29"/>
        <v>0</v>
      </c>
      <c r="AS46" s="7">
        <f t="shared" si="29"/>
        <v>0</v>
      </c>
      <c r="AT46" s="7">
        <f t="shared" si="29"/>
        <v>1.8202121719709658E-2</v>
      </c>
      <c r="AU46" s="7">
        <f t="shared" si="29"/>
        <v>3.6404243439419316E-2</v>
      </c>
      <c r="AV46" s="7">
        <f t="shared" si="29"/>
        <v>5.4606365159128978E-2</v>
      </c>
      <c r="AW46" s="7">
        <f t="shared" si="29"/>
        <v>7.2808486878838632E-2</v>
      </c>
      <c r="AX46" s="7">
        <f t="shared" si="29"/>
        <v>9.1010608598548287E-2</v>
      </c>
      <c r="AY46" s="7">
        <f t="shared" si="29"/>
        <v>0.14561697375767726</v>
      </c>
      <c r="AZ46" s="7">
        <f t="shared" si="29"/>
        <v>0.20022333891680624</v>
      </c>
      <c r="BA46" s="7">
        <f t="shared" si="30"/>
        <v>0.25482970407593519</v>
      </c>
      <c r="BB46" s="7">
        <f t="shared" si="30"/>
        <v>0.30943606923506423</v>
      </c>
      <c r="BC46" s="7">
        <f t="shared" si="30"/>
        <v>0.36404243439419315</v>
      </c>
      <c r="BD46" s="7">
        <f t="shared" si="30"/>
        <v>0.40044667783361249</v>
      </c>
      <c r="BE46" s="7">
        <f t="shared" si="30"/>
        <v>0.43685092127303182</v>
      </c>
      <c r="BF46" s="7">
        <f t="shared" si="30"/>
        <v>0.47325516471245116</v>
      </c>
      <c r="BG46" s="7">
        <f t="shared" si="30"/>
        <v>0.5096594081518705</v>
      </c>
      <c r="BH46" s="7">
        <f t="shared" si="30"/>
        <v>0.54606365159128967</v>
      </c>
      <c r="BI46" s="7">
        <f t="shared" si="30"/>
        <v>0.81909547738693456</v>
      </c>
      <c r="BJ46" s="7">
        <f t="shared" si="30"/>
        <v>1.0921273031825793</v>
      </c>
      <c r="BK46" s="7">
        <f t="shared" si="30"/>
        <v>1.3651591289782243</v>
      </c>
      <c r="BL46" s="7">
        <f t="shared" si="30"/>
        <v>1.6381909547738691</v>
      </c>
      <c r="BM46" s="7">
        <f t="shared" si="30"/>
        <v>1.9112227805695141</v>
      </c>
      <c r="BN46" s="7">
        <f t="shared" si="30"/>
        <v>2.0568397543271915</v>
      </c>
      <c r="BO46" s="7">
        <f t="shared" si="30"/>
        <v>2.2024567280848686</v>
      </c>
      <c r="BP46" s="7">
        <f t="shared" si="30"/>
        <v>2.3480737018425462</v>
      </c>
      <c r="BQ46" s="7">
        <f t="shared" si="31"/>
        <v>2.4936906756002233</v>
      </c>
      <c r="BR46" s="7">
        <f t="shared" si="31"/>
        <v>2.6393076493579004</v>
      </c>
      <c r="BS46" s="7">
        <f t="shared" si="31"/>
        <v>3.0761585706309318</v>
      </c>
      <c r="BT46" s="7">
        <f t="shared" si="31"/>
        <v>3.5130094919039636</v>
      </c>
      <c r="BU46" s="7">
        <f t="shared" si="31"/>
        <v>3.949860413176995</v>
      </c>
      <c r="BV46" s="7">
        <f t="shared" si="31"/>
        <v>4.3867113344500268</v>
      </c>
      <c r="BW46" s="7">
        <f t="shared" si="31"/>
        <v>4.8235622557230586</v>
      </c>
      <c r="BX46" s="7">
        <f t="shared" si="31"/>
        <v>5.7336683417085421</v>
      </c>
      <c r="BY46" s="7">
        <f t="shared" si="31"/>
        <v>6.6437744276940256</v>
      </c>
      <c r="BZ46" s="7">
        <f t="shared" si="31"/>
        <v>7.5538805136795082</v>
      </c>
      <c r="CA46" s="7">
        <f t="shared" si="31"/>
        <v>8.4639865996649917</v>
      </c>
      <c r="CB46" s="7">
        <f t="shared" si="31"/>
        <v>9.3740926856504743</v>
      </c>
      <c r="CC46" s="7">
        <f t="shared" si="31"/>
        <v>9.8291457286432156</v>
      </c>
      <c r="CD46" s="7">
        <f t="shared" si="31"/>
        <v>10.284198771635957</v>
      </c>
      <c r="CE46" s="7">
        <f t="shared" si="31"/>
        <v>10.739251814628698</v>
      </c>
      <c r="CF46" s="7">
        <f t="shared" si="31"/>
        <v>11.194304857621439</v>
      </c>
      <c r="CG46" s="7">
        <f t="shared" si="32"/>
        <v>11.649357900614181</v>
      </c>
      <c r="CH46" s="7">
        <f t="shared" si="32"/>
        <v>12.086208821887213</v>
      </c>
      <c r="CI46" s="7">
        <f t="shared" si="32"/>
        <v>12.523059743160246</v>
      </c>
      <c r="CJ46" s="7">
        <f t="shared" si="32"/>
        <v>12.959910664433281</v>
      </c>
      <c r="CK46" s="7">
        <f t="shared" si="32"/>
        <v>13.396761585706313</v>
      </c>
      <c r="CL46" s="7">
        <f t="shared" si="32"/>
        <v>13.833612506979341</v>
      </c>
      <c r="CM46" s="7">
        <f t="shared" si="32"/>
        <v>18.165717476270238</v>
      </c>
      <c r="CN46" s="7">
        <f t="shared" si="32"/>
        <v>22.497822445561134</v>
      </c>
      <c r="CO46" s="7">
        <f t="shared" si="32"/>
        <v>26.829927414852037</v>
      </c>
      <c r="CP46" s="7">
        <f t="shared" si="32"/>
        <v>31.162032384142936</v>
      </c>
      <c r="CQ46" s="7">
        <f t="shared" si="25"/>
        <v>35.494137353433828</v>
      </c>
      <c r="CR46" s="7">
        <f t="shared" si="25"/>
        <v>38.476837971369442</v>
      </c>
      <c r="CS46" s="7">
        <f t="shared" si="25"/>
        <v>41.857232005029815</v>
      </c>
      <c r="CT46" s="7">
        <f t="shared" si="25"/>
        <v>42.056078712892187</v>
      </c>
      <c r="CU46" s="7">
        <f t="shared" si="25"/>
        <v>34.102210398397212</v>
      </c>
      <c r="CV46" s="7">
        <f t="shared" si="25"/>
        <v>11.632532409948903</v>
      </c>
      <c r="CW46" s="7">
        <f t="shared" si="25"/>
        <v>13.69273726240915</v>
      </c>
      <c r="CX46" s="7">
        <f t="shared" si="25"/>
        <v>15.752942114869398</v>
      </c>
      <c r="CY46" s="7">
        <f t="shared" si="25"/>
        <v>17.813146967329644</v>
      </c>
      <c r="CZ46" s="7">
        <f t="shared" si="25"/>
        <v>19.873351819789889</v>
      </c>
      <c r="DA46" s="7">
        <f t="shared" si="26"/>
        <v>21.933556672250138</v>
      </c>
      <c r="DB46" s="7">
        <f t="shared" si="26"/>
        <v>26.884533780011161</v>
      </c>
      <c r="DC46" s="7">
        <f t="shared" si="26"/>
        <v>31.835510887772184</v>
      </c>
      <c r="DD46" s="7">
        <f t="shared" si="26"/>
        <v>36.786487995533214</v>
      </c>
      <c r="DE46" s="7">
        <f t="shared" si="26"/>
        <v>41.737465103294234</v>
      </c>
      <c r="DF46" s="7">
        <f t="shared" si="26"/>
        <v>46.688442211055275</v>
      </c>
      <c r="DG46" s="7">
        <f t="shared" si="26"/>
        <v>53.441429369067556</v>
      </c>
      <c r="DH46" s="7">
        <f t="shared" si="26"/>
        <v>60.194416527079845</v>
      </c>
      <c r="DI46" s="7">
        <f t="shared" si="26"/>
        <v>66.947403685092127</v>
      </c>
      <c r="DJ46" s="7">
        <f t="shared" si="26"/>
        <v>73.700390843104415</v>
      </c>
      <c r="DK46" s="7">
        <f t="shared" si="26"/>
        <v>80.45337800111669</v>
      </c>
      <c r="DL46" s="7">
        <f t="shared" si="26"/>
        <v>87.807035175879392</v>
      </c>
      <c r="DM46" s="7">
        <f t="shared" si="26"/>
        <v>95.160692350642066</v>
      </c>
      <c r="DN46" s="7">
        <f t="shared" si="26"/>
        <v>102.51434952540478</v>
      </c>
      <c r="DO46" s="7">
        <f t="shared" si="26"/>
        <v>109.86800670016748</v>
      </c>
      <c r="DP46" s="7">
        <f t="shared" si="26"/>
        <v>117.22166387493019</v>
      </c>
      <c r="DQ46" s="7">
        <f t="shared" si="33"/>
        <v>130.69123394751534</v>
      </c>
      <c r="DR46" s="7">
        <f t="shared" si="33"/>
        <v>144.16080402010047</v>
      </c>
      <c r="DS46" s="7">
        <f t="shared" si="33"/>
        <v>157.63037409268563</v>
      </c>
      <c r="DT46" s="7">
        <f t="shared" si="33"/>
        <v>171.09994416527078</v>
      </c>
      <c r="DU46" s="7">
        <f t="shared" si="33"/>
        <v>184.56951423785594</v>
      </c>
      <c r="DV46" s="7">
        <f t="shared" si="33"/>
        <v>204.53724176437743</v>
      </c>
      <c r="DW46" s="7">
        <f t="shared" si="33"/>
        <v>224.50496929089891</v>
      </c>
      <c r="DX46" s="7">
        <f t="shared" si="33"/>
        <v>244.47269681742043</v>
      </c>
      <c r="DY46" s="7">
        <f t="shared" si="33"/>
        <v>264.44042434394191</v>
      </c>
      <c r="DZ46" s="7">
        <f t="shared" si="33"/>
        <v>284.40815187046337</v>
      </c>
      <c r="EA46" s="7">
        <f t="shared" si="33"/>
        <v>294.09168062534894</v>
      </c>
      <c r="EB46" s="7">
        <f t="shared" si="33"/>
        <v>303.77520938023446</v>
      </c>
      <c r="EC46" s="7">
        <f t="shared" si="33"/>
        <v>313.45873813512003</v>
      </c>
      <c r="ED46" s="7">
        <f t="shared" si="33"/>
        <v>323.1422668900056</v>
      </c>
      <c r="EE46" s="7">
        <f t="shared" si="34"/>
        <v>332.82579564489112</v>
      </c>
      <c r="EF46" s="7">
        <f t="shared" si="34"/>
        <v>328.02043551088769</v>
      </c>
      <c r="EG46" s="7">
        <f t="shared" si="34"/>
        <v>323.21507537688439</v>
      </c>
      <c r="EH46" s="7">
        <f t="shared" si="34"/>
        <v>318.40971524288096</v>
      </c>
      <c r="EI46" s="7">
        <f t="shared" si="34"/>
        <v>313.60435510887766</v>
      </c>
      <c r="EJ46" s="7">
        <f t="shared" si="34"/>
        <v>308.79899497487435</v>
      </c>
      <c r="EK46" s="7">
        <f t="shared" si="34"/>
        <v>312.23919597989948</v>
      </c>
      <c r="EL46" s="7">
        <f t="shared" si="34"/>
        <v>315.67939698492461</v>
      </c>
      <c r="EM46" s="7">
        <f t="shared" si="34"/>
        <v>319.1195979899498</v>
      </c>
      <c r="EN46" s="7">
        <f t="shared" si="34"/>
        <v>322.55979899497493</v>
      </c>
      <c r="EO46" s="7" cm="1">
        <f t="array" ref="EO46">SUMPRODUCT(--($B46='[3]Alum Smtg'!$B$5:$B$139),'[3]Alum Smtg'!D$5:D$139)</f>
        <v>326</v>
      </c>
      <c r="EP46" s="7" cm="1">
        <f t="array" ref="EP46">SUMPRODUCT(--($B46='[3]Alum Smtg'!$B$5:$B$139),'[3]Alum Smtg'!E$5:E$139)</f>
        <v>286</v>
      </c>
      <c r="EQ46" s="7" cm="1">
        <f t="array" ref="EQ46">SUMPRODUCT(--($B46='[3]Alum Smtg'!$B$5:$B$139),'[3]Alum Smtg'!F$5:F$139)</f>
        <v>418</v>
      </c>
      <c r="ER46" s="7" cm="1">
        <f t="array" ref="ER46">SUMPRODUCT(--($B46='[3]Alum Smtg'!$B$5:$B$139),'[3]Alum Smtg'!G$5:G$139)</f>
        <v>456</v>
      </c>
      <c r="ES46" s="7" cm="1">
        <f t="array" ref="ES46">SUMPRODUCT(--($B46='[3]Alum Smtg'!$B$5:$B$139),'[3]Alum Smtg'!H$5:H$139)</f>
        <v>438</v>
      </c>
      <c r="ET46" s="7" cm="1">
        <f t="array" ref="ET46">SUMPRODUCT(--($B46='[3]Alum Smtg'!$B$5:$B$139),'[3]Alum Smtg'!I$5:I$139)</f>
        <v>372</v>
      </c>
      <c r="EU46" s="7" cm="1">
        <f t="array" ref="EU46">SUMPRODUCT(--($B46='[3]Alum Smtg'!$B$5:$B$139),'[3]Alum Smtg'!J$5:J$139)</f>
        <v>380</v>
      </c>
      <c r="EV46" s="7" cm="1">
        <f t="array" ref="EV46">SUMPRODUCT(--($B46='[3]Alum Smtg'!$B$5:$B$139),'[3]Alum Smtg'!K$5:K$139)</f>
        <v>390</v>
      </c>
      <c r="EW46" s="7" cm="1">
        <f t="array" ref="EW46">SUMPRODUCT(--($B46='[3]Alum Smtg'!$B$5:$B$139),'[3]Alum Smtg'!L$5:L$139)</f>
        <v>424</v>
      </c>
      <c r="EX46" s="7" cm="1">
        <f t="array" ref="EX46">SUMPRODUCT(--($B46='[3]Alum Smtg'!$B$5:$B$139),'[3]Alum Smtg'!M$5:M$139)</f>
        <v>455</v>
      </c>
      <c r="EY46" s="7" cm="1">
        <f t="array" ref="EY46">SUMPRODUCT(--($B46='[3]Alum Smtg'!$B$5:$B$139),'[3]Alum Smtg'!N$5:N$139)</f>
        <v>441</v>
      </c>
      <c r="EZ46" s="7" cm="1">
        <f t="array" ref="EZ46">SUMPRODUCT(--($B46='[3]Alum Smtg'!$B$5:$B$139),'[3]Alum Smtg'!O$5:O$139)</f>
        <v>462</v>
      </c>
      <c r="FA46" s="7" cm="1">
        <f t="array" ref="FA46">SUMPRODUCT(--($B46='[3]Alum Smtg'!$B$5:$B$139),'[3]Alum Smtg'!P$5:P$139)</f>
        <v>463.2</v>
      </c>
      <c r="FB46" s="7" cm="1">
        <f t="array" ref="FB46">SUMPRODUCT(--($B46='[3]Alum Smtg'!$B$5:$B$139),'[3]Alum Smtg'!Q$5:Q$139)</f>
        <v>443.14600000000002</v>
      </c>
      <c r="FC46" s="7" cm="1">
        <f t="array" ref="FC46">SUMPRODUCT(--($B46='[3]Alum Smtg'!$B$5:$B$139),'[3]Alum Smtg'!R$5:R$139)</f>
        <v>451.20600000000002</v>
      </c>
      <c r="FD46" s="7" cm="1">
        <f t="array" ref="FD46">SUMPRODUCT(--($B46='[3]Alum Smtg'!$B$5:$B$139),'[3]Alum Smtg'!S$5:S$139)</f>
        <v>442.3</v>
      </c>
      <c r="FE46" s="7" cm="1">
        <f t="array" ref="FE46">SUMPRODUCT(--($B46='[3]Alum Smtg'!$B$5:$B$139),'[3]Alum Smtg'!T$5:T$139)</f>
        <v>442.09300000000002</v>
      </c>
      <c r="FF46" s="7" cm="1">
        <f t="array" ref="FF46">SUMPRODUCT(--($B46='[3]Alum Smtg'!$B$5:$B$139),'[3]Alum Smtg'!U$5:U$139)</f>
        <v>427.834</v>
      </c>
      <c r="FG46" s="7" cm="1">
        <f t="array" ref="FG46">SUMPRODUCT(--($B46='[3]Alum Smtg'!$B$5:$B$139),'[3]Alum Smtg'!V$5:V$139)</f>
        <v>389</v>
      </c>
      <c r="FH46" s="7" cm="1">
        <f t="array" ref="FH46">SUMPRODUCT(--($B46='[3]Alum Smtg'!$B$5:$B$139),'[3]Alum Smtg'!W$5:W$139)</f>
        <v>345</v>
      </c>
      <c r="FI46" s="7" cm="1">
        <f t="array" ref="FI46">SUMPRODUCT(--($B46='[3]Alum Smtg'!$B$5:$B$139),'[3]Alum Smtg'!X$5:X$139)</f>
        <v>356</v>
      </c>
      <c r="FJ46" s="7" cm="1">
        <f t="array" ref="FJ46">SUMPRODUCT(--($B46='[3]Alum Smtg'!$B$5:$B$139),'[3]Alum Smtg'!Y$5:Y$139)</f>
        <v>334</v>
      </c>
      <c r="FK46" s="7" cm="1">
        <f t="array" ref="FK46">SUMPRODUCT(--($B46='[3]Alum Smtg'!$B$5:$B$139),'[3]Alum Smtg'!Z$5:Z$139)</f>
        <v>349</v>
      </c>
      <c r="FL46" s="7" cm="1">
        <f t="array" ref="FL46">SUMPRODUCT(--($B46='[3]Alum Smtg'!$B$5:$B$139),'[3]Alum Smtg'!AA$5:AA$139)</f>
        <v>346</v>
      </c>
      <c r="FM46" s="7" cm="1">
        <f t="array" ref="FM46">SUMPRODUCT(--($B46='[3]Alum Smtg'!$B$5:$B$139),'[3]Alum Smtg'!AB$5:AB$139)</f>
        <v>360</v>
      </c>
      <c r="FN46" s="7" cm="1">
        <f t="array" ref="FN46">SUMPRODUCT(--($B46='[3]Alum Smtg'!$B$5:$B$139),'[3]Alum Smtg'!AC$5:AC$139)</f>
        <v>420</v>
      </c>
      <c r="FO46" s="7" cm="1">
        <f t="array" ref="FO46">SUMPRODUCT(--($B46='[3]Alum Smtg'!$B$5:$B$139),'[3]Alum Smtg'!AD$5:AD$139)</f>
        <v>425</v>
      </c>
      <c r="FP46" s="7" cm="1">
        <f t="array" ref="FP46">SUMPRODUCT(--($B46='[3]Alum Smtg'!$B$5:$B$139),'[3]Alum Smtg'!AE$5:AE$139)</f>
        <v>429</v>
      </c>
      <c r="FQ46" s="7" cm="1">
        <f t="array" ref="FQ46">SUMPRODUCT(--($B46='[3]Alum Smtg'!$B$5:$B$139),'[3]Alum Smtg'!AF$5:AF$139)</f>
        <v>380</v>
      </c>
      <c r="FU46" s="8">
        <f t="shared" si="9"/>
        <v>9.0179806362378975E-2</v>
      </c>
    </row>
    <row r="47" spans="1:177" x14ac:dyDescent="0.2">
      <c r="A47" s="6">
        <v>807</v>
      </c>
      <c r="B47" t="s">
        <v>50</v>
      </c>
      <c r="C47" s="1">
        <f>VLOOKUP($B47,'[4]IEA Reg #'!$B$2:$D$143,2,FALSE)</f>
        <v>12</v>
      </c>
      <c r="D47" s="1">
        <f>VLOOKUP($B47,'[4]IEA Reg #'!$B$2:$D$143,3,FALSE)</f>
        <v>33</v>
      </c>
      <c r="E47" s="7">
        <f t="shared" si="28"/>
        <v>0</v>
      </c>
      <c r="F47" s="7">
        <f t="shared" si="28"/>
        <v>0</v>
      </c>
      <c r="G47" s="7">
        <f t="shared" si="28"/>
        <v>0</v>
      </c>
      <c r="H47" s="7">
        <f t="shared" si="28"/>
        <v>0</v>
      </c>
      <c r="I47" s="7">
        <f t="shared" si="28"/>
        <v>0</v>
      </c>
      <c r="J47" s="7">
        <f t="shared" si="28"/>
        <v>0</v>
      </c>
      <c r="K47" s="7">
        <f t="shared" si="28"/>
        <v>0</v>
      </c>
      <c r="L47" s="7">
        <f t="shared" si="28"/>
        <v>0</v>
      </c>
      <c r="M47" s="7">
        <f t="shared" si="28"/>
        <v>0</v>
      </c>
      <c r="N47" s="7">
        <f t="shared" si="28"/>
        <v>0</v>
      </c>
      <c r="O47" s="7">
        <f t="shared" si="28"/>
        <v>0</v>
      </c>
      <c r="P47" s="7">
        <f t="shared" si="28"/>
        <v>0</v>
      </c>
      <c r="Q47" s="7">
        <f t="shared" si="28"/>
        <v>0</v>
      </c>
      <c r="R47" s="7">
        <f t="shared" si="28"/>
        <v>0</v>
      </c>
      <c r="S47" s="7">
        <f t="shared" si="28"/>
        <v>0</v>
      </c>
      <c r="T47" s="7">
        <f t="shared" si="28"/>
        <v>0</v>
      </c>
      <c r="U47" s="7">
        <f t="shared" si="23"/>
        <v>0</v>
      </c>
      <c r="V47" s="7">
        <f t="shared" si="23"/>
        <v>0</v>
      </c>
      <c r="W47" s="7">
        <f t="shared" si="23"/>
        <v>0</v>
      </c>
      <c r="X47" s="7">
        <f t="shared" si="23"/>
        <v>0</v>
      </c>
      <c r="Y47" s="7">
        <f t="shared" si="23"/>
        <v>0</v>
      </c>
      <c r="Z47" s="7">
        <f t="shared" si="23"/>
        <v>0</v>
      </c>
      <c r="AA47" s="7">
        <f t="shared" si="23"/>
        <v>0</v>
      </c>
      <c r="AB47" s="7">
        <f t="shared" si="23"/>
        <v>0</v>
      </c>
      <c r="AC47" s="7">
        <f t="shared" si="23"/>
        <v>0</v>
      </c>
      <c r="AD47" s="7">
        <f t="shared" si="23"/>
        <v>0</v>
      </c>
      <c r="AE47" s="7">
        <f t="shared" si="23"/>
        <v>0</v>
      </c>
      <c r="AF47" s="7">
        <f t="shared" si="23"/>
        <v>0</v>
      </c>
      <c r="AG47" s="7">
        <f t="shared" si="23"/>
        <v>0</v>
      </c>
      <c r="AH47" s="7">
        <f t="shared" si="23"/>
        <v>0</v>
      </c>
      <c r="AI47" s="7">
        <f t="shared" si="23"/>
        <v>0</v>
      </c>
      <c r="AJ47" s="7">
        <f t="shared" si="23"/>
        <v>0</v>
      </c>
      <c r="AK47" s="7">
        <f t="shared" si="29"/>
        <v>0</v>
      </c>
      <c r="AL47" s="7">
        <f t="shared" si="29"/>
        <v>0</v>
      </c>
      <c r="AM47" s="7">
        <f t="shared" si="29"/>
        <v>0</v>
      </c>
      <c r="AN47" s="7">
        <f t="shared" si="29"/>
        <v>0</v>
      </c>
      <c r="AO47" s="7">
        <f t="shared" si="29"/>
        <v>0</v>
      </c>
      <c r="AP47" s="7">
        <f t="shared" si="29"/>
        <v>0</v>
      </c>
      <c r="AQ47" s="7">
        <f t="shared" si="29"/>
        <v>0</v>
      </c>
      <c r="AR47" s="7">
        <f t="shared" si="29"/>
        <v>0</v>
      </c>
      <c r="AS47" s="7">
        <f t="shared" si="29"/>
        <v>0</v>
      </c>
      <c r="AT47" s="7">
        <f t="shared" si="29"/>
        <v>0</v>
      </c>
      <c r="AU47" s="7">
        <f t="shared" si="29"/>
        <v>0</v>
      </c>
      <c r="AV47" s="7">
        <f t="shared" si="29"/>
        <v>0</v>
      </c>
      <c r="AW47" s="7">
        <f t="shared" si="29"/>
        <v>0</v>
      </c>
      <c r="AX47" s="7">
        <f t="shared" si="29"/>
        <v>0</v>
      </c>
      <c r="AY47" s="7">
        <f t="shared" si="29"/>
        <v>0</v>
      </c>
      <c r="AZ47" s="7">
        <f t="shared" si="29"/>
        <v>0</v>
      </c>
      <c r="BA47" s="7">
        <f t="shared" si="30"/>
        <v>0</v>
      </c>
      <c r="BB47" s="7">
        <f t="shared" si="30"/>
        <v>0</v>
      </c>
      <c r="BC47" s="7">
        <f t="shared" si="30"/>
        <v>0</v>
      </c>
      <c r="BD47" s="7">
        <f t="shared" si="30"/>
        <v>0</v>
      </c>
      <c r="BE47" s="7">
        <f t="shared" si="30"/>
        <v>0</v>
      </c>
      <c r="BF47" s="7">
        <f t="shared" si="30"/>
        <v>0</v>
      </c>
      <c r="BG47" s="7">
        <f t="shared" si="30"/>
        <v>0</v>
      </c>
      <c r="BH47" s="7">
        <f t="shared" si="30"/>
        <v>0</v>
      </c>
      <c r="BI47" s="7">
        <f t="shared" si="30"/>
        <v>0</v>
      </c>
      <c r="BJ47" s="7">
        <f t="shared" si="30"/>
        <v>0</v>
      </c>
      <c r="BK47" s="7">
        <f t="shared" si="30"/>
        <v>0</v>
      </c>
      <c r="BL47" s="7">
        <f t="shared" si="30"/>
        <v>0</v>
      </c>
      <c r="BM47" s="7">
        <f t="shared" si="30"/>
        <v>0</v>
      </c>
      <c r="BN47" s="7">
        <f t="shared" si="30"/>
        <v>0</v>
      </c>
      <c r="BO47" s="7">
        <f t="shared" si="30"/>
        <v>0</v>
      </c>
      <c r="BP47" s="7">
        <f t="shared" si="30"/>
        <v>0</v>
      </c>
      <c r="BQ47" s="7">
        <f t="shared" si="31"/>
        <v>0</v>
      </c>
      <c r="BR47" s="7">
        <f t="shared" si="31"/>
        <v>0</v>
      </c>
      <c r="BS47" s="7">
        <f t="shared" si="31"/>
        <v>0</v>
      </c>
      <c r="BT47" s="7">
        <f t="shared" si="31"/>
        <v>0</v>
      </c>
      <c r="BU47" s="7">
        <f t="shared" si="31"/>
        <v>0</v>
      </c>
      <c r="BV47" s="7">
        <f t="shared" si="31"/>
        <v>0</v>
      </c>
      <c r="BW47" s="7">
        <f t="shared" si="31"/>
        <v>0</v>
      </c>
      <c r="BX47" s="7">
        <f t="shared" si="31"/>
        <v>0</v>
      </c>
      <c r="BY47" s="7">
        <f t="shared" si="31"/>
        <v>0</v>
      </c>
      <c r="BZ47" s="7">
        <f t="shared" si="31"/>
        <v>0</v>
      </c>
      <c r="CA47" s="7">
        <f t="shared" si="31"/>
        <v>0</v>
      </c>
      <c r="CB47" s="7">
        <f t="shared" si="31"/>
        <v>0</v>
      </c>
      <c r="CC47" s="7">
        <f t="shared" si="31"/>
        <v>0</v>
      </c>
      <c r="CD47" s="7">
        <f t="shared" si="31"/>
        <v>0</v>
      </c>
      <c r="CE47" s="7">
        <f t="shared" si="31"/>
        <v>0</v>
      </c>
      <c r="CF47" s="7">
        <f t="shared" si="31"/>
        <v>0</v>
      </c>
      <c r="CG47" s="7">
        <f t="shared" si="32"/>
        <v>0</v>
      </c>
      <c r="CH47" s="7">
        <f t="shared" si="32"/>
        <v>0</v>
      </c>
      <c r="CI47" s="7">
        <f t="shared" si="32"/>
        <v>0</v>
      </c>
      <c r="CJ47" s="7">
        <f t="shared" si="32"/>
        <v>0</v>
      </c>
      <c r="CK47" s="7">
        <f t="shared" si="32"/>
        <v>0</v>
      </c>
      <c r="CL47" s="7">
        <f t="shared" si="32"/>
        <v>0</v>
      </c>
      <c r="CM47" s="7">
        <f t="shared" si="32"/>
        <v>0</v>
      </c>
      <c r="CN47" s="7">
        <f t="shared" si="32"/>
        <v>0</v>
      </c>
      <c r="CO47" s="7">
        <f t="shared" si="32"/>
        <v>0</v>
      </c>
      <c r="CP47" s="7">
        <f t="shared" si="32"/>
        <v>0</v>
      </c>
      <c r="CQ47" s="7">
        <f t="shared" si="25"/>
        <v>0</v>
      </c>
      <c r="CR47" s="7">
        <f t="shared" si="25"/>
        <v>0</v>
      </c>
      <c r="CS47" s="7">
        <f t="shared" si="25"/>
        <v>0</v>
      </c>
      <c r="CT47" s="7">
        <f t="shared" si="25"/>
        <v>0</v>
      </c>
      <c r="CU47" s="7">
        <f t="shared" si="25"/>
        <v>0</v>
      </c>
      <c r="CV47" s="7">
        <f t="shared" si="25"/>
        <v>0</v>
      </c>
      <c r="CW47" s="7">
        <f t="shared" si="25"/>
        <v>0</v>
      </c>
      <c r="CX47" s="7">
        <f t="shared" si="25"/>
        <v>0</v>
      </c>
      <c r="CY47" s="7">
        <f t="shared" si="25"/>
        <v>0</v>
      </c>
      <c r="CZ47" s="7">
        <f t="shared" si="25"/>
        <v>0</v>
      </c>
      <c r="DA47" s="7">
        <f t="shared" si="26"/>
        <v>0</v>
      </c>
      <c r="DB47" s="7">
        <f t="shared" si="26"/>
        <v>0</v>
      </c>
      <c r="DC47" s="7">
        <f t="shared" si="26"/>
        <v>0</v>
      </c>
      <c r="DD47" s="7">
        <f t="shared" si="26"/>
        <v>0</v>
      </c>
      <c r="DE47" s="7">
        <f t="shared" si="26"/>
        <v>0</v>
      </c>
      <c r="DF47" s="7">
        <f t="shared" si="26"/>
        <v>0</v>
      </c>
      <c r="DG47" s="7">
        <f t="shared" si="26"/>
        <v>0</v>
      </c>
      <c r="DH47" s="7">
        <f t="shared" si="26"/>
        <v>0</v>
      </c>
      <c r="DI47" s="7">
        <f t="shared" si="26"/>
        <v>0</v>
      </c>
      <c r="DJ47" s="7">
        <f t="shared" si="26"/>
        <v>0</v>
      </c>
      <c r="DK47" s="7">
        <f t="shared" si="26"/>
        <v>0</v>
      </c>
      <c r="DL47" s="7">
        <f t="shared" si="26"/>
        <v>0</v>
      </c>
      <c r="DM47" s="7">
        <f t="shared" si="26"/>
        <v>0</v>
      </c>
      <c r="DN47" s="7">
        <f t="shared" si="26"/>
        <v>0</v>
      </c>
      <c r="DO47" s="7">
        <f t="shared" si="26"/>
        <v>0</v>
      </c>
      <c r="DP47" s="7">
        <f t="shared" si="26"/>
        <v>0</v>
      </c>
      <c r="DQ47" s="7">
        <f t="shared" si="33"/>
        <v>0</v>
      </c>
      <c r="DR47" s="7">
        <f t="shared" si="33"/>
        <v>0</v>
      </c>
      <c r="DS47" s="7">
        <f t="shared" si="33"/>
        <v>0</v>
      </c>
      <c r="DT47" s="7">
        <f t="shared" si="33"/>
        <v>0</v>
      </c>
      <c r="DU47" s="7">
        <f t="shared" si="33"/>
        <v>0</v>
      </c>
      <c r="DV47" s="7">
        <f t="shared" si="33"/>
        <v>0</v>
      </c>
      <c r="DW47" s="7">
        <f t="shared" si="33"/>
        <v>0</v>
      </c>
      <c r="DX47" s="7">
        <f t="shared" si="33"/>
        <v>0</v>
      </c>
      <c r="DY47" s="7">
        <f t="shared" si="33"/>
        <v>0</v>
      </c>
      <c r="DZ47" s="7">
        <f t="shared" si="33"/>
        <v>0</v>
      </c>
      <c r="EA47" s="7">
        <f t="shared" si="33"/>
        <v>0</v>
      </c>
      <c r="EB47" s="7">
        <f t="shared" si="33"/>
        <v>0</v>
      </c>
      <c r="EC47" s="7">
        <f t="shared" si="33"/>
        <v>0</v>
      </c>
      <c r="ED47" s="7">
        <f t="shared" si="33"/>
        <v>0</v>
      </c>
      <c r="EE47" s="7">
        <f t="shared" si="34"/>
        <v>0</v>
      </c>
      <c r="EF47" s="7">
        <f t="shared" si="34"/>
        <v>0</v>
      </c>
      <c r="EG47" s="7">
        <f t="shared" si="34"/>
        <v>0</v>
      </c>
      <c r="EH47" s="7">
        <f t="shared" si="34"/>
        <v>0</v>
      </c>
      <c r="EI47" s="7">
        <f t="shared" si="34"/>
        <v>0</v>
      </c>
      <c r="EJ47" s="7">
        <f t="shared" si="34"/>
        <v>0</v>
      </c>
      <c r="EK47" s="7">
        <f t="shared" si="34"/>
        <v>0</v>
      </c>
      <c r="EL47" s="7">
        <f t="shared" si="34"/>
        <v>0</v>
      </c>
      <c r="EM47" s="7">
        <f t="shared" si="34"/>
        <v>0</v>
      </c>
      <c r="EN47" s="7">
        <f t="shared" si="34"/>
        <v>0</v>
      </c>
      <c r="EO47" s="7" cm="1">
        <f t="array" ref="EO47">SUMPRODUCT(--($B47='[3]Alum Smtg'!$B$5:$B$139),'[3]Alum Smtg'!D$5:D$139)</f>
        <v>0</v>
      </c>
      <c r="EP47" s="7" cm="1">
        <f t="array" ref="EP47">SUMPRODUCT(--($B47='[3]Alum Smtg'!$B$5:$B$139),'[3]Alum Smtg'!E$5:E$139)</f>
        <v>0</v>
      </c>
      <c r="EQ47" s="7" cm="1">
        <f t="array" ref="EQ47">SUMPRODUCT(--($B47='[3]Alum Smtg'!$B$5:$B$139),'[3]Alum Smtg'!F$5:F$139)</f>
        <v>0</v>
      </c>
      <c r="ER47" s="7" cm="1">
        <f t="array" ref="ER47">SUMPRODUCT(--($B47='[3]Alum Smtg'!$B$5:$B$139),'[3]Alum Smtg'!G$5:G$139)</f>
        <v>0</v>
      </c>
      <c r="ES47" s="7" cm="1">
        <f t="array" ref="ES47">SUMPRODUCT(--($B47='[3]Alum Smtg'!$B$5:$B$139),'[3]Alum Smtg'!H$5:H$139)</f>
        <v>0</v>
      </c>
      <c r="ET47" s="7" cm="1">
        <f t="array" ref="ET47">SUMPRODUCT(--($B47='[3]Alum Smtg'!$B$5:$B$139),'[3]Alum Smtg'!I$5:I$139)</f>
        <v>0</v>
      </c>
      <c r="EU47" s="7" cm="1">
        <f t="array" ref="EU47">SUMPRODUCT(--($B47='[3]Alum Smtg'!$B$5:$B$139),'[3]Alum Smtg'!J$5:J$139)</f>
        <v>0</v>
      </c>
      <c r="EV47" s="7" cm="1">
        <f t="array" ref="EV47">SUMPRODUCT(--($B47='[3]Alum Smtg'!$B$5:$B$139),'[3]Alum Smtg'!K$5:K$139)</f>
        <v>0</v>
      </c>
      <c r="EW47" s="7" cm="1">
        <f t="array" ref="EW47">SUMPRODUCT(--($B47='[3]Alum Smtg'!$B$5:$B$139),'[3]Alum Smtg'!L$5:L$139)</f>
        <v>0</v>
      </c>
      <c r="EX47" s="7" cm="1">
        <f t="array" ref="EX47">SUMPRODUCT(--($B47='[3]Alum Smtg'!$B$5:$B$139),'[3]Alum Smtg'!M$5:M$139)</f>
        <v>0</v>
      </c>
      <c r="EY47" s="7" cm="1">
        <f t="array" ref="EY47">SUMPRODUCT(--($B47='[3]Alum Smtg'!$B$5:$B$139),'[3]Alum Smtg'!N$5:N$139)</f>
        <v>0</v>
      </c>
      <c r="EZ47" s="7" cm="1">
        <f t="array" ref="EZ47">SUMPRODUCT(--($B47='[3]Alum Smtg'!$B$5:$B$139),'[3]Alum Smtg'!O$5:O$139)</f>
        <v>0</v>
      </c>
      <c r="FA47" s="7" cm="1">
        <f t="array" ref="FA47">SUMPRODUCT(--($B47='[3]Alum Smtg'!$B$5:$B$139),'[3]Alum Smtg'!P$5:P$139)</f>
        <v>0</v>
      </c>
      <c r="FB47" s="7" cm="1">
        <f t="array" ref="FB47">SUMPRODUCT(--($B47='[3]Alum Smtg'!$B$5:$B$139),'[3]Alum Smtg'!Q$5:Q$139)</f>
        <v>0</v>
      </c>
      <c r="FC47" s="7" cm="1">
        <f t="array" ref="FC47">SUMPRODUCT(--($B47='[3]Alum Smtg'!$B$5:$B$139),'[3]Alum Smtg'!R$5:R$139)</f>
        <v>0</v>
      </c>
      <c r="FD47" s="7" cm="1">
        <f t="array" ref="FD47">SUMPRODUCT(--($B47='[3]Alum Smtg'!$B$5:$B$139),'[3]Alum Smtg'!S$5:S$139)</f>
        <v>0</v>
      </c>
      <c r="FE47" s="7" cm="1">
        <f t="array" ref="FE47">SUMPRODUCT(--($B47='[3]Alum Smtg'!$B$5:$B$139),'[3]Alum Smtg'!T$5:T$139)</f>
        <v>0</v>
      </c>
      <c r="FF47" s="7" cm="1">
        <f t="array" ref="FF47">SUMPRODUCT(--($B47='[3]Alum Smtg'!$B$5:$B$139),'[3]Alum Smtg'!U$5:U$139)</f>
        <v>0</v>
      </c>
      <c r="FG47" s="7" cm="1">
        <f t="array" ref="FG47">SUMPRODUCT(--($B47='[3]Alum Smtg'!$B$5:$B$139),'[3]Alum Smtg'!V$5:V$139)</f>
        <v>0</v>
      </c>
      <c r="FH47" s="7" cm="1">
        <f t="array" ref="FH47">SUMPRODUCT(--($B47='[3]Alum Smtg'!$B$5:$B$139),'[3]Alum Smtg'!W$5:W$139)</f>
        <v>0</v>
      </c>
      <c r="FI47" s="7" cm="1">
        <f t="array" ref="FI47">SUMPRODUCT(--($B47='[3]Alum Smtg'!$B$5:$B$139),'[3]Alum Smtg'!X$5:X$139)</f>
        <v>0</v>
      </c>
      <c r="FJ47" s="7" cm="1">
        <f t="array" ref="FJ47">SUMPRODUCT(--($B47='[3]Alum Smtg'!$B$5:$B$139),'[3]Alum Smtg'!Y$5:Y$139)</f>
        <v>0</v>
      </c>
      <c r="FK47" s="7" cm="1">
        <f t="array" ref="FK47">SUMPRODUCT(--($B47='[3]Alum Smtg'!$B$5:$B$139),'[3]Alum Smtg'!Z$5:Z$139)</f>
        <v>0</v>
      </c>
      <c r="FL47" s="7" cm="1">
        <f t="array" ref="FL47">SUMPRODUCT(--($B47='[3]Alum Smtg'!$B$5:$B$139),'[3]Alum Smtg'!AA$5:AA$139)</f>
        <v>0</v>
      </c>
      <c r="FM47" s="7" cm="1">
        <f t="array" ref="FM47">SUMPRODUCT(--($B47='[3]Alum Smtg'!$B$5:$B$139),'[3]Alum Smtg'!AB$5:AB$139)</f>
        <v>0</v>
      </c>
      <c r="FN47" s="7" cm="1">
        <f t="array" ref="FN47">SUMPRODUCT(--($B47='[3]Alum Smtg'!$B$5:$B$139),'[3]Alum Smtg'!AC$5:AC$139)</f>
        <v>0</v>
      </c>
      <c r="FO47" s="7" cm="1">
        <f t="array" ref="FO47">SUMPRODUCT(--($B47='[3]Alum Smtg'!$B$5:$B$139),'[3]Alum Smtg'!AD$5:AD$139)</f>
        <v>0</v>
      </c>
      <c r="FP47" s="7" cm="1">
        <f t="array" ref="FP47">SUMPRODUCT(--($B47='[3]Alum Smtg'!$B$5:$B$139),'[3]Alum Smtg'!AE$5:AE$139)</f>
        <v>0</v>
      </c>
      <c r="FQ47" s="7" cm="1">
        <f t="array" ref="FQ47">SUMPRODUCT(--($B47='[3]Alum Smtg'!$B$5:$B$139),'[3]Alum Smtg'!AF$5:AF$139)</f>
        <v>0</v>
      </c>
      <c r="FU47" s="8">
        <f t="shared" si="9"/>
        <v>0</v>
      </c>
    </row>
    <row r="48" spans="1:177" x14ac:dyDescent="0.2">
      <c r="A48" s="6">
        <v>266</v>
      </c>
      <c r="B48" t="s">
        <v>51</v>
      </c>
      <c r="C48" s="1">
        <f>VLOOKUP($B48,'[4]IEA Reg #'!$B$2:$D$143,2,FALSE)</f>
        <v>9</v>
      </c>
      <c r="D48" s="1">
        <f>VLOOKUP($B48,'[4]IEA Reg #'!$B$2:$D$143,3,FALSE)</f>
        <v>20</v>
      </c>
      <c r="E48" s="7">
        <f t="shared" si="28"/>
        <v>0</v>
      </c>
      <c r="F48" s="7">
        <f t="shared" si="28"/>
        <v>0</v>
      </c>
      <c r="G48" s="7">
        <f t="shared" si="28"/>
        <v>0</v>
      </c>
      <c r="H48" s="7">
        <f t="shared" si="28"/>
        <v>0</v>
      </c>
      <c r="I48" s="7">
        <f t="shared" si="28"/>
        <v>0</v>
      </c>
      <c r="J48" s="7">
        <f t="shared" si="28"/>
        <v>0</v>
      </c>
      <c r="K48" s="7">
        <f t="shared" si="28"/>
        <v>0</v>
      </c>
      <c r="L48" s="7">
        <f t="shared" si="28"/>
        <v>0</v>
      </c>
      <c r="M48" s="7">
        <f t="shared" si="28"/>
        <v>0</v>
      </c>
      <c r="N48" s="7">
        <f t="shared" si="28"/>
        <v>0</v>
      </c>
      <c r="O48" s="7">
        <f t="shared" si="28"/>
        <v>0</v>
      </c>
      <c r="P48" s="7">
        <f t="shared" si="28"/>
        <v>0</v>
      </c>
      <c r="Q48" s="7">
        <f t="shared" si="28"/>
        <v>0</v>
      </c>
      <c r="R48" s="7">
        <f t="shared" si="28"/>
        <v>0</v>
      </c>
      <c r="S48" s="7">
        <f t="shared" si="28"/>
        <v>0</v>
      </c>
      <c r="T48" s="7">
        <f t="shared" si="28"/>
        <v>0</v>
      </c>
      <c r="U48" s="7">
        <f t="shared" si="23"/>
        <v>0</v>
      </c>
      <c r="V48" s="7">
        <f t="shared" si="23"/>
        <v>0</v>
      </c>
      <c r="W48" s="7">
        <f t="shared" si="23"/>
        <v>0</v>
      </c>
      <c r="X48" s="7">
        <f t="shared" si="23"/>
        <v>0</v>
      </c>
      <c r="Y48" s="7">
        <f t="shared" si="23"/>
        <v>0</v>
      </c>
      <c r="Z48" s="7">
        <f t="shared" si="23"/>
        <v>0</v>
      </c>
      <c r="AA48" s="7">
        <f t="shared" si="23"/>
        <v>0</v>
      </c>
      <c r="AB48" s="7">
        <f t="shared" si="23"/>
        <v>0</v>
      </c>
      <c r="AC48" s="7">
        <f t="shared" si="23"/>
        <v>0</v>
      </c>
      <c r="AD48" s="7">
        <f t="shared" si="23"/>
        <v>0</v>
      </c>
      <c r="AE48" s="7">
        <f t="shared" si="23"/>
        <v>0</v>
      </c>
      <c r="AF48" s="7">
        <f t="shared" si="23"/>
        <v>0</v>
      </c>
      <c r="AG48" s="7">
        <f t="shared" si="23"/>
        <v>0</v>
      </c>
      <c r="AH48" s="7">
        <f t="shared" si="23"/>
        <v>0</v>
      </c>
      <c r="AI48" s="7">
        <f t="shared" si="23"/>
        <v>0</v>
      </c>
      <c r="AJ48" s="7">
        <f t="shared" si="23"/>
        <v>0</v>
      </c>
      <c r="AK48" s="7">
        <f t="shared" si="29"/>
        <v>0</v>
      </c>
      <c r="AL48" s="7">
        <f t="shared" si="29"/>
        <v>0</v>
      </c>
      <c r="AM48" s="7">
        <f t="shared" si="29"/>
        <v>0</v>
      </c>
      <c r="AN48" s="7">
        <f t="shared" si="29"/>
        <v>0</v>
      </c>
      <c r="AO48" s="7">
        <f t="shared" si="29"/>
        <v>0</v>
      </c>
      <c r="AP48" s="7">
        <f t="shared" si="29"/>
        <v>0</v>
      </c>
      <c r="AQ48" s="7">
        <f t="shared" si="29"/>
        <v>0</v>
      </c>
      <c r="AR48" s="7">
        <f t="shared" si="29"/>
        <v>0</v>
      </c>
      <c r="AS48" s="7">
        <f t="shared" si="29"/>
        <v>0</v>
      </c>
      <c r="AT48" s="7">
        <f t="shared" si="29"/>
        <v>0</v>
      </c>
      <c r="AU48" s="7">
        <f t="shared" si="29"/>
        <v>0</v>
      </c>
      <c r="AV48" s="7">
        <f t="shared" si="29"/>
        <v>0</v>
      </c>
      <c r="AW48" s="7">
        <f t="shared" si="29"/>
        <v>0</v>
      </c>
      <c r="AX48" s="7">
        <f t="shared" si="29"/>
        <v>0</v>
      </c>
      <c r="AY48" s="7">
        <f t="shared" si="29"/>
        <v>0</v>
      </c>
      <c r="AZ48" s="7">
        <f t="shared" si="29"/>
        <v>0</v>
      </c>
      <c r="BA48" s="7">
        <f t="shared" si="30"/>
        <v>0</v>
      </c>
      <c r="BB48" s="7">
        <f t="shared" si="30"/>
        <v>0</v>
      </c>
      <c r="BC48" s="7">
        <f t="shared" si="30"/>
        <v>0</v>
      </c>
      <c r="BD48" s="7">
        <f t="shared" si="30"/>
        <v>0</v>
      </c>
      <c r="BE48" s="7">
        <f t="shared" si="30"/>
        <v>0</v>
      </c>
      <c r="BF48" s="7">
        <f t="shared" si="30"/>
        <v>0</v>
      </c>
      <c r="BG48" s="7">
        <f t="shared" si="30"/>
        <v>0</v>
      </c>
      <c r="BH48" s="7">
        <f t="shared" si="30"/>
        <v>0</v>
      </c>
      <c r="BI48" s="7">
        <f t="shared" si="30"/>
        <v>0</v>
      </c>
      <c r="BJ48" s="7">
        <f t="shared" si="30"/>
        <v>0</v>
      </c>
      <c r="BK48" s="7">
        <f t="shared" si="30"/>
        <v>0</v>
      </c>
      <c r="BL48" s="7">
        <f t="shared" si="30"/>
        <v>0</v>
      </c>
      <c r="BM48" s="7">
        <f t="shared" si="30"/>
        <v>0</v>
      </c>
      <c r="BN48" s="7">
        <f t="shared" si="30"/>
        <v>0</v>
      </c>
      <c r="BO48" s="7">
        <f t="shared" si="30"/>
        <v>0</v>
      </c>
      <c r="BP48" s="7">
        <f t="shared" si="30"/>
        <v>0</v>
      </c>
      <c r="BQ48" s="7">
        <f t="shared" si="31"/>
        <v>0</v>
      </c>
      <c r="BR48" s="7">
        <f t="shared" si="31"/>
        <v>0</v>
      </c>
      <c r="BS48" s="7">
        <f t="shared" si="31"/>
        <v>0</v>
      </c>
      <c r="BT48" s="7">
        <f t="shared" si="31"/>
        <v>0</v>
      </c>
      <c r="BU48" s="7">
        <f t="shared" si="31"/>
        <v>0</v>
      </c>
      <c r="BV48" s="7">
        <f t="shared" si="31"/>
        <v>0</v>
      </c>
      <c r="BW48" s="7">
        <f t="shared" si="31"/>
        <v>0</v>
      </c>
      <c r="BX48" s="7">
        <f t="shared" si="31"/>
        <v>0</v>
      </c>
      <c r="BY48" s="7">
        <f t="shared" si="31"/>
        <v>0</v>
      </c>
      <c r="BZ48" s="7">
        <f t="shared" si="31"/>
        <v>0</v>
      </c>
      <c r="CA48" s="7">
        <f t="shared" si="31"/>
        <v>0</v>
      </c>
      <c r="CB48" s="7">
        <f t="shared" si="31"/>
        <v>0</v>
      </c>
      <c r="CC48" s="7">
        <f t="shared" si="31"/>
        <v>0</v>
      </c>
      <c r="CD48" s="7">
        <f t="shared" si="31"/>
        <v>0</v>
      </c>
      <c r="CE48" s="7">
        <f t="shared" si="31"/>
        <v>0</v>
      </c>
      <c r="CF48" s="7">
        <f t="shared" si="31"/>
        <v>0</v>
      </c>
      <c r="CG48" s="7">
        <f t="shared" si="32"/>
        <v>0</v>
      </c>
      <c r="CH48" s="7">
        <f t="shared" si="32"/>
        <v>0</v>
      </c>
      <c r="CI48" s="7">
        <f t="shared" si="32"/>
        <v>0</v>
      </c>
      <c r="CJ48" s="7">
        <f t="shared" si="32"/>
        <v>0</v>
      </c>
      <c r="CK48" s="7">
        <f t="shared" si="32"/>
        <v>0</v>
      </c>
      <c r="CL48" s="7">
        <f t="shared" si="32"/>
        <v>0</v>
      </c>
      <c r="CM48" s="7">
        <f t="shared" si="32"/>
        <v>0</v>
      </c>
      <c r="CN48" s="7">
        <f t="shared" si="32"/>
        <v>0</v>
      </c>
      <c r="CO48" s="7">
        <f t="shared" si="32"/>
        <v>0</v>
      </c>
      <c r="CP48" s="7">
        <f t="shared" si="32"/>
        <v>0</v>
      </c>
      <c r="CQ48" s="7">
        <f t="shared" si="25"/>
        <v>0</v>
      </c>
      <c r="CR48" s="7">
        <f t="shared" si="25"/>
        <v>0</v>
      </c>
      <c r="CS48" s="7">
        <f t="shared" si="25"/>
        <v>0</v>
      </c>
      <c r="CT48" s="7">
        <f t="shared" si="25"/>
        <v>0</v>
      </c>
      <c r="CU48" s="7">
        <f t="shared" si="25"/>
        <v>0</v>
      </c>
      <c r="CV48" s="7">
        <f t="shared" si="25"/>
        <v>0</v>
      </c>
      <c r="CW48" s="7">
        <f t="shared" si="25"/>
        <v>0</v>
      </c>
      <c r="CX48" s="7">
        <f t="shared" si="25"/>
        <v>0</v>
      </c>
      <c r="CY48" s="7">
        <f t="shared" si="25"/>
        <v>0</v>
      </c>
      <c r="CZ48" s="7">
        <f t="shared" si="25"/>
        <v>0</v>
      </c>
      <c r="DA48" s="7">
        <f t="shared" si="26"/>
        <v>0</v>
      </c>
      <c r="DB48" s="7">
        <f t="shared" si="26"/>
        <v>0</v>
      </c>
      <c r="DC48" s="7">
        <f t="shared" si="26"/>
        <v>0</v>
      </c>
      <c r="DD48" s="7">
        <f t="shared" si="26"/>
        <v>0</v>
      </c>
      <c r="DE48" s="7">
        <f t="shared" si="26"/>
        <v>0</v>
      </c>
      <c r="DF48" s="7">
        <f t="shared" si="26"/>
        <v>0</v>
      </c>
      <c r="DG48" s="7">
        <f t="shared" si="26"/>
        <v>0</v>
      </c>
      <c r="DH48" s="7">
        <f t="shared" si="26"/>
        <v>0</v>
      </c>
      <c r="DI48" s="7">
        <f t="shared" si="26"/>
        <v>0</v>
      </c>
      <c r="DJ48" s="7">
        <f t="shared" si="26"/>
        <v>0</v>
      </c>
      <c r="DK48" s="7">
        <f t="shared" si="26"/>
        <v>0</v>
      </c>
      <c r="DL48" s="7">
        <f t="shared" si="26"/>
        <v>0</v>
      </c>
      <c r="DM48" s="7">
        <f t="shared" si="26"/>
        <v>0</v>
      </c>
      <c r="DN48" s="7">
        <f t="shared" si="26"/>
        <v>0</v>
      </c>
      <c r="DO48" s="7">
        <f t="shared" si="26"/>
        <v>0</v>
      </c>
      <c r="DP48" s="7">
        <f t="shared" si="26"/>
        <v>0</v>
      </c>
      <c r="DQ48" s="7">
        <f t="shared" si="33"/>
        <v>0</v>
      </c>
      <c r="DR48" s="7">
        <f t="shared" si="33"/>
        <v>0</v>
      </c>
      <c r="DS48" s="7">
        <f t="shared" si="33"/>
        <v>0</v>
      </c>
      <c r="DT48" s="7">
        <f t="shared" si="33"/>
        <v>0</v>
      </c>
      <c r="DU48" s="7">
        <f t="shared" si="33"/>
        <v>0</v>
      </c>
      <c r="DV48" s="7">
        <f t="shared" si="33"/>
        <v>0</v>
      </c>
      <c r="DW48" s="7">
        <f t="shared" si="33"/>
        <v>0</v>
      </c>
      <c r="DX48" s="7">
        <f t="shared" si="33"/>
        <v>0</v>
      </c>
      <c r="DY48" s="7">
        <f t="shared" si="33"/>
        <v>0</v>
      </c>
      <c r="DZ48" s="7">
        <f t="shared" si="33"/>
        <v>0</v>
      </c>
      <c r="EA48" s="7">
        <f t="shared" si="33"/>
        <v>0</v>
      </c>
      <c r="EB48" s="7">
        <f t="shared" si="33"/>
        <v>0</v>
      </c>
      <c r="EC48" s="7">
        <f t="shared" si="33"/>
        <v>0</v>
      </c>
      <c r="ED48" s="7">
        <f t="shared" si="33"/>
        <v>0</v>
      </c>
      <c r="EE48" s="7">
        <f t="shared" si="34"/>
        <v>0</v>
      </c>
      <c r="EF48" s="7">
        <f t="shared" si="34"/>
        <v>0</v>
      </c>
      <c r="EG48" s="7">
        <f t="shared" si="34"/>
        <v>0</v>
      </c>
      <c r="EH48" s="7">
        <f t="shared" si="34"/>
        <v>0</v>
      </c>
      <c r="EI48" s="7">
        <f t="shared" si="34"/>
        <v>0</v>
      </c>
      <c r="EJ48" s="7">
        <f t="shared" si="34"/>
        <v>0</v>
      </c>
      <c r="EK48" s="7">
        <f t="shared" si="34"/>
        <v>0</v>
      </c>
      <c r="EL48" s="7">
        <f t="shared" si="34"/>
        <v>0</v>
      </c>
      <c r="EM48" s="7">
        <f t="shared" si="34"/>
        <v>0</v>
      </c>
      <c r="EN48" s="7">
        <f t="shared" si="34"/>
        <v>0</v>
      </c>
      <c r="EO48" s="7" cm="1">
        <f t="array" ref="EO48">SUMPRODUCT(--($B48='[3]Alum Smtg'!$B$5:$B$139),'[3]Alum Smtg'!D$5:D$139)</f>
        <v>0</v>
      </c>
      <c r="EP48" s="7" cm="1">
        <f t="array" ref="EP48">SUMPRODUCT(--($B48='[3]Alum Smtg'!$B$5:$B$139),'[3]Alum Smtg'!E$5:E$139)</f>
        <v>0</v>
      </c>
      <c r="EQ48" s="7" cm="1">
        <f t="array" ref="EQ48">SUMPRODUCT(--($B48='[3]Alum Smtg'!$B$5:$B$139),'[3]Alum Smtg'!F$5:F$139)</f>
        <v>0</v>
      </c>
      <c r="ER48" s="7" cm="1">
        <f t="array" ref="ER48">SUMPRODUCT(--($B48='[3]Alum Smtg'!$B$5:$B$139),'[3]Alum Smtg'!G$5:G$139)</f>
        <v>0</v>
      </c>
      <c r="ES48" s="7" cm="1">
        <f t="array" ref="ES48">SUMPRODUCT(--($B48='[3]Alum Smtg'!$B$5:$B$139),'[3]Alum Smtg'!H$5:H$139)</f>
        <v>0</v>
      </c>
      <c r="ET48" s="7" cm="1">
        <f t="array" ref="ET48">SUMPRODUCT(--($B48='[3]Alum Smtg'!$B$5:$B$139),'[3]Alum Smtg'!I$5:I$139)</f>
        <v>0</v>
      </c>
      <c r="EU48" s="7" cm="1">
        <f t="array" ref="EU48">SUMPRODUCT(--($B48='[3]Alum Smtg'!$B$5:$B$139),'[3]Alum Smtg'!J$5:J$139)</f>
        <v>0</v>
      </c>
      <c r="EV48" s="7" cm="1">
        <f t="array" ref="EV48">SUMPRODUCT(--($B48='[3]Alum Smtg'!$B$5:$B$139),'[3]Alum Smtg'!K$5:K$139)</f>
        <v>0</v>
      </c>
      <c r="EW48" s="7" cm="1">
        <f t="array" ref="EW48">SUMPRODUCT(--($B48='[3]Alum Smtg'!$B$5:$B$139),'[3]Alum Smtg'!L$5:L$139)</f>
        <v>0</v>
      </c>
      <c r="EX48" s="7" cm="1">
        <f t="array" ref="EX48">SUMPRODUCT(--($B48='[3]Alum Smtg'!$B$5:$B$139),'[3]Alum Smtg'!M$5:M$139)</f>
        <v>0</v>
      </c>
      <c r="EY48" s="7" cm="1">
        <f t="array" ref="EY48">SUMPRODUCT(--($B48='[3]Alum Smtg'!$B$5:$B$139),'[3]Alum Smtg'!N$5:N$139)</f>
        <v>0</v>
      </c>
      <c r="EZ48" s="7" cm="1">
        <f t="array" ref="EZ48">SUMPRODUCT(--($B48='[3]Alum Smtg'!$B$5:$B$139),'[3]Alum Smtg'!O$5:O$139)</f>
        <v>0</v>
      </c>
      <c r="FA48" s="7" cm="1">
        <f t="array" ref="FA48">SUMPRODUCT(--($B48='[3]Alum Smtg'!$B$5:$B$139),'[3]Alum Smtg'!P$5:P$139)</f>
        <v>0</v>
      </c>
      <c r="FB48" s="7" cm="1">
        <f t="array" ref="FB48">SUMPRODUCT(--($B48='[3]Alum Smtg'!$B$5:$B$139),'[3]Alum Smtg'!Q$5:Q$139)</f>
        <v>0</v>
      </c>
      <c r="FC48" s="7" cm="1">
        <f t="array" ref="FC48">SUMPRODUCT(--($B48='[3]Alum Smtg'!$B$5:$B$139),'[3]Alum Smtg'!R$5:R$139)</f>
        <v>0</v>
      </c>
      <c r="FD48" s="7" cm="1">
        <f t="array" ref="FD48">SUMPRODUCT(--($B48='[3]Alum Smtg'!$B$5:$B$139),'[3]Alum Smtg'!S$5:S$139)</f>
        <v>0</v>
      </c>
      <c r="FE48" s="7" cm="1">
        <f t="array" ref="FE48">SUMPRODUCT(--($B48='[3]Alum Smtg'!$B$5:$B$139),'[3]Alum Smtg'!T$5:T$139)</f>
        <v>0</v>
      </c>
      <c r="FF48" s="7" cm="1">
        <f t="array" ref="FF48">SUMPRODUCT(--($B48='[3]Alum Smtg'!$B$5:$B$139),'[3]Alum Smtg'!U$5:U$139)</f>
        <v>0</v>
      </c>
      <c r="FG48" s="7" cm="1">
        <f t="array" ref="FG48">SUMPRODUCT(--($B48='[3]Alum Smtg'!$B$5:$B$139),'[3]Alum Smtg'!V$5:V$139)</f>
        <v>0</v>
      </c>
      <c r="FH48" s="7" cm="1">
        <f t="array" ref="FH48">SUMPRODUCT(--($B48='[3]Alum Smtg'!$B$5:$B$139),'[3]Alum Smtg'!W$5:W$139)</f>
        <v>0</v>
      </c>
      <c r="FI48" s="7" cm="1">
        <f t="array" ref="FI48">SUMPRODUCT(--($B48='[3]Alum Smtg'!$B$5:$B$139),'[3]Alum Smtg'!X$5:X$139)</f>
        <v>0</v>
      </c>
      <c r="FJ48" s="7" cm="1">
        <f t="array" ref="FJ48">SUMPRODUCT(--($B48='[3]Alum Smtg'!$B$5:$B$139),'[3]Alum Smtg'!Y$5:Y$139)</f>
        <v>0</v>
      </c>
      <c r="FK48" s="7" cm="1">
        <f t="array" ref="FK48">SUMPRODUCT(--($B48='[3]Alum Smtg'!$B$5:$B$139),'[3]Alum Smtg'!Z$5:Z$139)</f>
        <v>0</v>
      </c>
      <c r="FL48" s="7" cm="1">
        <f t="array" ref="FL48">SUMPRODUCT(--($B48='[3]Alum Smtg'!$B$5:$B$139),'[3]Alum Smtg'!AA$5:AA$139)</f>
        <v>0</v>
      </c>
      <c r="FM48" s="7" cm="1">
        <f t="array" ref="FM48">SUMPRODUCT(--($B48='[3]Alum Smtg'!$B$5:$B$139),'[3]Alum Smtg'!AB$5:AB$139)</f>
        <v>0</v>
      </c>
      <c r="FN48" s="7" cm="1">
        <f t="array" ref="FN48">SUMPRODUCT(--($B48='[3]Alum Smtg'!$B$5:$B$139),'[3]Alum Smtg'!AC$5:AC$139)</f>
        <v>0</v>
      </c>
      <c r="FO48" s="7" cm="1">
        <f t="array" ref="FO48">SUMPRODUCT(--($B48='[3]Alum Smtg'!$B$5:$B$139),'[3]Alum Smtg'!AD$5:AD$139)</f>
        <v>0</v>
      </c>
      <c r="FP48" s="7" cm="1">
        <f t="array" ref="FP48">SUMPRODUCT(--($B48='[3]Alum Smtg'!$B$5:$B$139),'[3]Alum Smtg'!AE$5:AE$139)</f>
        <v>0</v>
      </c>
      <c r="FQ48" s="7" cm="1">
        <f t="array" ref="FQ48">SUMPRODUCT(--($B48='[3]Alum Smtg'!$B$5:$B$139),'[3]Alum Smtg'!AF$5:AF$139)</f>
        <v>0</v>
      </c>
      <c r="FU48" s="8">
        <f t="shared" si="9"/>
        <v>0</v>
      </c>
    </row>
    <row r="49" spans="1:177" x14ac:dyDescent="0.2">
      <c r="A49" s="6">
        <v>268</v>
      </c>
      <c r="B49" t="s">
        <v>52</v>
      </c>
      <c r="C49" s="1">
        <f>VLOOKUP($B49,'[4]IEA Reg #'!$B$2:$D$143,2,FALSE)</f>
        <v>6</v>
      </c>
      <c r="D49" s="1">
        <f>VLOOKUP($B49,'[4]IEA Reg #'!$B$2:$D$143,3,FALSE)</f>
        <v>15</v>
      </c>
      <c r="E49" s="7">
        <f t="shared" si="28"/>
        <v>0</v>
      </c>
      <c r="F49" s="7">
        <f t="shared" si="28"/>
        <v>0</v>
      </c>
      <c r="G49" s="7">
        <f t="shared" si="28"/>
        <v>0</v>
      </c>
      <c r="H49" s="7">
        <f t="shared" si="28"/>
        <v>0</v>
      </c>
      <c r="I49" s="7">
        <f t="shared" si="28"/>
        <v>0</v>
      </c>
      <c r="J49" s="7">
        <f t="shared" si="28"/>
        <v>0</v>
      </c>
      <c r="K49" s="7">
        <f t="shared" si="28"/>
        <v>0</v>
      </c>
      <c r="L49" s="7">
        <f t="shared" si="28"/>
        <v>0</v>
      </c>
      <c r="M49" s="7">
        <f t="shared" si="28"/>
        <v>0</v>
      </c>
      <c r="N49" s="7">
        <f t="shared" si="28"/>
        <v>0</v>
      </c>
      <c r="O49" s="7">
        <f t="shared" si="28"/>
        <v>0</v>
      </c>
      <c r="P49" s="7">
        <f t="shared" si="28"/>
        <v>0</v>
      </c>
      <c r="Q49" s="7">
        <f t="shared" si="28"/>
        <v>0</v>
      </c>
      <c r="R49" s="7">
        <f t="shared" si="28"/>
        <v>0</v>
      </c>
      <c r="S49" s="7">
        <f t="shared" si="28"/>
        <v>0</v>
      </c>
      <c r="T49" s="7">
        <f t="shared" si="28"/>
        <v>0</v>
      </c>
      <c r="U49" s="7">
        <f t="shared" si="23"/>
        <v>0</v>
      </c>
      <c r="V49" s="7">
        <f t="shared" si="23"/>
        <v>0</v>
      </c>
      <c r="W49" s="7">
        <f t="shared" si="23"/>
        <v>0</v>
      </c>
      <c r="X49" s="7">
        <f t="shared" si="23"/>
        <v>0</v>
      </c>
      <c r="Y49" s="7">
        <f t="shared" si="23"/>
        <v>0</v>
      </c>
      <c r="Z49" s="7">
        <f t="shared" si="23"/>
        <v>0</v>
      </c>
      <c r="AA49" s="7">
        <f t="shared" si="23"/>
        <v>0</v>
      </c>
      <c r="AB49" s="7">
        <f t="shared" si="23"/>
        <v>0</v>
      </c>
      <c r="AC49" s="7">
        <f t="shared" si="23"/>
        <v>0</v>
      </c>
      <c r="AD49" s="7">
        <f t="shared" si="23"/>
        <v>0</v>
      </c>
      <c r="AE49" s="7">
        <f t="shared" si="23"/>
        <v>0</v>
      </c>
      <c r="AF49" s="7">
        <f t="shared" si="23"/>
        <v>0</v>
      </c>
      <c r="AG49" s="7">
        <f t="shared" si="23"/>
        <v>0</v>
      </c>
      <c r="AH49" s="7">
        <f t="shared" si="23"/>
        <v>0</v>
      </c>
      <c r="AI49" s="7">
        <f t="shared" si="23"/>
        <v>0</v>
      </c>
      <c r="AJ49" s="7">
        <f t="shared" si="23"/>
        <v>0</v>
      </c>
      <c r="AK49" s="7">
        <f t="shared" si="29"/>
        <v>0</v>
      </c>
      <c r="AL49" s="7">
        <f t="shared" si="29"/>
        <v>0</v>
      </c>
      <c r="AM49" s="7">
        <f t="shared" si="29"/>
        <v>0</v>
      </c>
      <c r="AN49" s="7">
        <f t="shared" si="29"/>
        <v>0</v>
      </c>
      <c r="AO49" s="7">
        <f t="shared" si="29"/>
        <v>0</v>
      </c>
      <c r="AP49" s="7">
        <f t="shared" si="29"/>
        <v>0</v>
      </c>
      <c r="AQ49" s="7">
        <f t="shared" si="29"/>
        <v>0</v>
      </c>
      <c r="AR49" s="7">
        <f t="shared" si="29"/>
        <v>0</v>
      </c>
      <c r="AS49" s="7">
        <f t="shared" si="29"/>
        <v>0</v>
      </c>
      <c r="AT49" s="7">
        <f t="shared" si="29"/>
        <v>0</v>
      </c>
      <c r="AU49" s="7">
        <f t="shared" si="29"/>
        <v>0</v>
      </c>
      <c r="AV49" s="7">
        <f t="shared" si="29"/>
        <v>0</v>
      </c>
      <c r="AW49" s="7">
        <f t="shared" si="29"/>
        <v>0</v>
      </c>
      <c r="AX49" s="7">
        <f t="shared" si="29"/>
        <v>0</v>
      </c>
      <c r="AY49" s="7">
        <f t="shared" si="29"/>
        <v>0</v>
      </c>
      <c r="AZ49" s="7">
        <f t="shared" si="29"/>
        <v>0</v>
      </c>
      <c r="BA49" s="7">
        <f t="shared" si="30"/>
        <v>0</v>
      </c>
      <c r="BB49" s="7">
        <f t="shared" si="30"/>
        <v>0</v>
      </c>
      <c r="BC49" s="7">
        <f t="shared" si="30"/>
        <v>0</v>
      </c>
      <c r="BD49" s="7">
        <f t="shared" si="30"/>
        <v>0</v>
      </c>
      <c r="BE49" s="7">
        <f t="shared" si="30"/>
        <v>0</v>
      </c>
      <c r="BF49" s="7">
        <f t="shared" si="30"/>
        <v>0</v>
      </c>
      <c r="BG49" s="7">
        <f t="shared" si="30"/>
        <v>0</v>
      </c>
      <c r="BH49" s="7">
        <f t="shared" si="30"/>
        <v>0</v>
      </c>
      <c r="BI49" s="7">
        <f t="shared" si="30"/>
        <v>0</v>
      </c>
      <c r="BJ49" s="7">
        <f t="shared" si="30"/>
        <v>0</v>
      </c>
      <c r="BK49" s="7">
        <f t="shared" si="30"/>
        <v>0</v>
      </c>
      <c r="BL49" s="7">
        <f t="shared" si="30"/>
        <v>0</v>
      </c>
      <c r="BM49" s="7">
        <f t="shared" si="30"/>
        <v>0</v>
      </c>
      <c r="BN49" s="7">
        <f t="shared" si="30"/>
        <v>0</v>
      </c>
      <c r="BO49" s="7">
        <f t="shared" si="30"/>
        <v>0</v>
      </c>
      <c r="BP49" s="7">
        <f t="shared" si="30"/>
        <v>0</v>
      </c>
      <c r="BQ49" s="7">
        <f t="shared" si="31"/>
        <v>0</v>
      </c>
      <c r="BR49" s="7">
        <f t="shared" si="31"/>
        <v>0</v>
      </c>
      <c r="BS49" s="7">
        <f t="shared" si="31"/>
        <v>0</v>
      </c>
      <c r="BT49" s="7">
        <f t="shared" si="31"/>
        <v>0</v>
      </c>
      <c r="BU49" s="7">
        <f t="shared" si="31"/>
        <v>0</v>
      </c>
      <c r="BV49" s="7">
        <f t="shared" si="31"/>
        <v>0</v>
      </c>
      <c r="BW49" s="7">
        <f t="shared" si="31"/>
        <v>0</v>
      </c>
      <c r="BX49" s="7">
        <f t="shared" si="31"/>
        <v>0</v>
      </c>
      <c r="BY49" s="7">
        <f t="shared" si="31"/>
        <v>0</v>
      </c>
      <c r="BZ49" s="7">
        <f t="shared" si="31"/>
        <v>0</v>
      </c>
      <c r="CA49" s="7">
        <f t="shared" si="31"/>
        <v>0</v>
      </c>
      <c r="CB49" s="7">
        <f t="shared" si="31"/>
        <v>0</v>
      </c>
      <c r="CC49" s="7">
        <f t="shared" si="31"/>
        <v>0</v>
      </c>
      <c r="CD49" s="7">
        <f t="shared" si="31"/>
        <v>0</v>
      </c>
      <c r="CE49" s="7">
        <f t="shared" si="31"/>
        <v>0</v>
      </c>
      <c r="CF49" s="7">
        <f t="shared" si="31"/>
        <v>0</v>
      </c>
      <c r="CG49" s="7">
        <f t="shared" si="32"/>
        <v>0</v>
      </c>
      <c r="CH49" s="7">
        <f t="shared" si="32"/>
        <v>0</v>
      </c>
      <c r="CI49" s="7">
        <f t="shared" si="32"/>
        <v>0</v>
      </c>
      <c r="CJ49" s="7">
        <f t="shared" si="32"/>
        <v>0</v>
      </c>
      <c r="CK49" s="7">
        <f t="shared" si="32"/>
        <v>0</v>
      </c>
      <c r="CL49" s="7">
        <f t="shared" si="32"/>
        <v>0</v>
      </c>
      <c r="CM49" s="7">
        <f t="shared" si="32"/>
        <v>0</v>
      </c>
      <c r="CN49" s="7">
        <f t="shared" si="32"/>
        <v>0</v>
      </c>
      <c r="CO49" s="7">
        <f t="shared" si="32"/>
        <v>0</v>
      </c>
      <c r="CP49" s="7">
        <f t="shared" si="32"/>
        <v>0</v>
      </c>
      <c r="CQ49" s="7">
        <f t="shared" si="25"/>
        <v>0</v>
      </c>
      <c r="CR49" s="7">
        <f t="shared" si="25"/>
        <v>0</v>
      </c>
      <c r="CS49" s="7">
        <f t="shared" si="25"/>
        <v>0</v>
      </c>
      <c r="CT49" s="7">
        <f t="shared" si="25"/>
        <v>0</v>
      </c>
      <c r="CU49" s="7">
        <f t="shared" si="25"/>
        <v>0</v>
      </c>
      <c r="CV49" s="7">
        <f t="shared" si="25"/>
        <v>0</v>
      </c>
      <c r="CW49" s="7">
        <f t="shared" si="25"/>
        <v>0</v>
      </c>
      <c r="CX49" s="7">
        <f t="shared" si="25"/>
        <v>0</v>
      </c>
      <c r="CY49" s="7">
        <f t="shared" si="25"/>
        <v>0</v>
      </c>
      <c r="CZ49" s="7">
        <f t="shared" si="25"/>
        <v>0</v>
      </c>
      <c r="DA49" s="7">
        <f t="shared" si="26"/>
        <v>0</v>
      </c>
      <c r="DB49" s="7">
        <f t="shared" si="26"/>
        <v>0</v>
      </c>
      <c r="DC49" s="7">
        <f t="shared" si="26"/>
        <v>0</v>
      </c>
      <c r="DD49" s="7">
        <f t="shared" si="26"/>
        <v>0</v>
      </c>
      <c r="DE49" s="7">
        <f t="shared" si="26"/>
        <v>0</v>
      </c>
      <c r="DF49" s="7">
        <f t="shared" si="26"/>
        <v>0</v>
      </c>
      <c r="DG49" s="7">
        <f t="shared" si="26"/>
        <v>0</v>
      </c>
      <c r="DH49" s="7">
        <f t="shared" si="26"/>
        <v>0</v>
      </c>
      <c r="DI49" s="7">
        <f t="shared" si="26"/>
        <v>0</v>
      </c>
      <c r="DJ49" s="7">
        <f t="shared" si="26"/>
        <v>0</v>
      </c>
      <c r="DK49" s="7">
        <f t="shared" si="26"/>
        <v>0</v>
      </c>
      <c r="DL49" s="7">
        <f t="shared" si="26"/>
        <v>0</v>
      </c>
      <c r="DM49" s="7">
        <f t="shared" si="26"/>
        <v>0</v>
      </c>
      <c r="DN49" s="7">
        <f t="shared" si="26"/>
        <v>0</v>
      </c>
      <c r="DO49" s="7">
        <f t="shared" si="26"/>
        <v>0</v>
      </c>
      <c r="DP49" s="7">
        <f t="shared" si="26"/>
        <v>0</v>
      </c>
      <c r="DQ49" s="7">
        <f t="shared" si="33"/>
        <v>0</v>
      </c>
      <c r="DR49" s="7">
        <f t="shared" si="33"/>
        <v>0</v>
      </c>
      <c r="DS49" s="7">
        <f t="shared" si="33"/>
        <v>0</v>
      </c>
      <c r="DT49" s="7">
        <f t="shared" si="33"/>
        <v>0</v>
      </c>
      <c r="DU49" s="7">
        <f t="shared" si="33"/>
        <v>0</v>
      </c>
      <c r="DV49" s="7">
        <f t="shared" si="33"/>
        <v>0</v>
      </c>
      <c r="DW49" s="7">
        <f t="shared" si="33"/>
        <v>0</v>
      </c>
      <c r="DX49" s="7">
        <f t="shared" si="33"/>
        <v>0</v>
      </c>
      <c r="DY49" s="7">
        <f t="shared" si="33"/>
        <v>0</v>
      </c>
      <c r="DZ49" s="7">
        <f t="shared" si="33"/>
        <v>0</v>
      </c>
      <c r="EA49" s="7">
        <f t="shared" si="33"/>
        <v>0</v>
      </c>
      <c r="EB49" s="7">
        <f t="shared" si="33"/>
        <v>0</v>
      </c>
      <c r="EC49" s="7">
        <f t="shared" si="33"/>
        <v>0</v>
      </c>
      <c r="ED49" s="7">
        <f t="shared" si="33"/>
        <v>0</v>
      </c>
      <c r="EE49" s="7">
        <f t="shared" si="34"/>
        <v>0</v>
      </c>
      <c r="EF49" s="7">
        <f t="shared" si="34"/>
        <v>0</v>
      </c>
      <c r="EG49" s="7">
        <f t="shared" si="34"/>
        <v>0</v>
      </c>
      <c r="EH49" s="7">
        <f t="shared" si="34"/>
        <v>0</v>
      </c>
      <c r="EI49" s="7">
        <f t="shared" si="34"/>
        <v>0</v>
      </c>
      <c r="EJ49" s="7">
        <f t="shared" si="34"/>
        <v>0</v>
      </c>
      <c r="EK49" s="7">
        <f t="shared" si="34"/>
        <v>0</v>
      </c>
      <c r="EL49" s="7">
        <f t="shared" si="34"/>
        <v>0</v>
      </c>
      <c r="EM49" s="7">
        <f t="shared" si="34"/>
        <v>0</v>
      </c>
      <c r="EN49" s="7">
        <f t="shared" si="34"/>
        <v>0</v>
      </c>
      <c r="EO49" s="7" cm="1">
        <f t="array" ref="EO49">SUMPRODUCT(--($B49='[3]Alum Smtg'!$B$5:$B$139),'[3]Alum Smtg'!D$5:D$139)</f>
        <v>0</v>
      </c>
      <c r="EP49" s="7" cm="1">
        <f t="array" ref="EP49">SUMPRODUCT(--($B49='[3]Alum Smtg'!$B$5:$B$139),'[3]Alum Smtg'!E$5:E$139)</f>
        <v>0</v>
      </c>
      <c r="EQ49" s="7" cm="1">
        <f t="array" ref="EQ49">SUMPRODUCT(--($B49='[3]Alum Smtg'!$B$5:$B$139),'[3]Alum Smtg'!F$5:F$139)</f>
        <v>0</v>
      </c>
      <c r="ER49" s="7" cm="1">
        <f t="array" ref="ER49">SUMPRODUCT(--($B49='[3]Alum Smtg'!$B$5:$B$139),'[3]Alum Smtg'!G$5:G$139)</f>
        <v>0</v>
      </c>
      <c r="ES49" s="7" cm="1">
        <f t="array" ref="ES49">SUMPRODUCT(--($B49='[3]Alum Smtg'!$B$5:$B$139),'[3]Alum Smtg'!H$5:H$139)</f>
        <v>0</v>
      </c>
      <c r="ET49" s="7" cm="1">
        <f t="array" ref="ET49">SUMPRODUCT(--($B49='[3]Alum Smtg'!$B$5:$B$139),'[3]Alum Smtg'!I$5:I$139)</f>
        <v>0</v>
      </c>
      <c r="EU49" s="7" cm="1">
        <f t="array" ref="EU49">SUMPRODUCT(--($B49='[3]Alum Smtg'!$B$5:$B$139),'[3]Alum Smtg'!J$5:J$139)</f>
        <v>0</v>
      </c>
      <c r="EV49" s="7" cm="1">
        <f t="array" ref="EV49">SUMPRODUCT(--($B49='[3]Alum Smtg'!$B$5:$B$139),'[3]Alum Smtg'!K$5:K$139)</f>
        <v>0</v>
      </c>
      <c r="EW49" s="7" cm="1">
        <f t="array" ref="EW49">SUMPRODUCT(--($B49='[3]Alum Smtg'!$B$5:$B$139),'[3]Alum Smtg'!L$5:L$139)</f>
        <v>0</v>
      </c>
      <c r="EX49" s="7" cm="1">
        <f t="array" ref="EX49">SUMPRODUCT(--($B49='[3]Alum Smtg'!$B$5:$B$139),'[3]Alum Smtg'!M$5:M$139)</f>
        <v>0</v>
      </c>
      <c r="EY49" s="7" cm="1">
        <f t="array" ref="EY49">SUMPRODUCT(--($B49='[3]Alum Smtg'!$B$5:$B$139),'[3]Alum Smtg'!N$5:N$139)</f>
        <v>0</v>
      </c>
      <c r="EZ49" s="7" cm="1">
        <f t="array" ref="EZ49">SUMPRODUCT(--($B49='[3]Alum Smtg'!$B$5:$B$139),'[3]Alum Smtg'!O$5:O$139)</f>
        <v>0</v>
      </c>
      <c r="FA49" s="7" cm="1">
        <f t="array" ref="FA49">SUMPRODUCT(--($B49='[3]Alum Smtg'!$B$5:$B$139),'[3]Alum Smtg'!P$5:P$139)</f>
        <v>0</v>
      </c>
      <c r="FB49" s="7" cm="1">
        <f t="array" ref="FB49">SUMPRODUCT(--($B49='[3]Alum Smtg'!$B$5:$B$139),'[3]Alum Smtg'!Q$5:Q$139)</f>
        <v>0</v>
      </c>
      <c r="FC49" s="7" cm="1">
        <f t="array" ref="FC49">SUMPRODUCT(--($B49='[3]Alum Smtg'!$B$5:$B$139),'[3]Alum Smtg'!R$5:R$139)</f>
        <v>0</v>
      </c>
      <c r="FD49" s="7" cm="1">
        <f t="array" ref="FD49">SUMPRODUCT(--($B49='[3]Alum Smtg'!$B$5:$B$139),'[3]Alum Smtg'!S$5:S$139)</f>
        <v>0</v>
      </c>
      <c r="FE49" s="7" cm="1">
        <f t="array" ref="FE49">SUMPRODUCT(--($B49='[3]Alum Smtg'!$B$5:$B$139),'[3]Alum Smtg'!T$5:T$139)</f>
        <v>0</v>
      </c>
      <c r="FF49" s="7" cm="1">
        <f t="array" ref="FF49">SUMPRODUCT(--($B49='[3]Alum Smtg'!$B$5:$B$139),'[3]Alum Smtg'!U$5:U$139)</f>
        <v>0</v>
      </c>
      <c r="FG49" s="7" cm="1">
        <f t="array" ref="FG49">SUMPRODUCT(--($B49='[3]Alum Smtg'!$B$5:$B$139),'[3]Alum Smtg'!V$5:V$139)</f>
        <v>0</v>
      </c>
      <c r="FH49" s="7" cm="1">
        <f t="array" ref="FH49">SUMPRODUCT(--($B49='[3]Alum Smtg'!$B$5:$B$139),'[3]Alum Smtg'!W$5:W$139)</f>
        <v>0</v>
      </c>
      <c r="FI49" s="7" cm="1">
        <f t="array" ref="FI49">SUMPRODUCT(--($B49='[3]Alum Smtg'!$B$5:$B$139),'[3]Alum Smtg'!X$5:X$139)</f>
        <v>0</v>
      </c>
      <c r="FJ49" s="7" cm="1">
        <f t="array" ref="FJ49">SUMPRODUCT(--($B49='[3]Alum Smtg'!$B$5:$B$139),'[3]Alum Smtg'!Y$5:Y$139)</f>
        <v>0</v>
      </c>
      <c r="FK49" s="7" cm="1">
        <f t="array" ref="FK49">SUMPRODUCT(--($B49='[3]Alum Smtg'!$B$5:$B$139),'[3]Alum Smtg'!Z$5:Z$139)</f>
        <v>0</v>
      </c>
      <c r="FL49" s="7" cm="1">
        <f t="array" ref="FL49">SUMPRODUCT(--($B49='[3]Alum Smtg'!$B$5:$B$139),'[3]Alum Smtg'!AA$5:AA$139)</f>
        <v>0</v>
      </c>
      <c r="FM49" s="7" cm="1">
        <f t="array" ref="FM49">SUMPRODUCT(--($B49='[3]Alum Smtg'!$B$5:$B$139),'[3]Alum Smtg'!AB$5:AB$139)</f>
        <v>0</v>
      </c>
      <c r="FN49" s="7" cm="1">
        <f t="array" ref="FN49">SUMPRODUCT(--($B49='[3]Alum Smtg'!$B$5:$B$139),'[3]Alum Smtg'!AC$5:AC$139)</f>
        <v>0</v>
      </c>
      <c r="FO49" s="7" cm="1">
        <f t="array" ref="FO49">SUMPRODUCT(--($B49='[3]Alum Smtg'!$B$5:$B$139),'[3]Alum Smtg'!AD$5:AD$139)</f>
        <v>0</v>
      </c>
      <c r="FP49" s="7" cm="1">
        <f t="array" ref="FP49">SUMPRODUCT(--($B49='[3]Alum Smtg'!$B$5:$B$139),'[3]Alum Smtg'!AE$5:AE$139)</f>
        <v>0</v>
      </c>
      <c r="FQ49" s="7" cm="1">
        <f t="array" ref="FQ49">SUMPRODUCT(--($B49='[3]Alum Smtg'!$B$5:$B$139),'[3]Alum Smtg'!AF$5:AF$139)</f>
        <v>0</v>
      </c>
      <c r="FU49" s="8">
        <f t="shared" si="9"/>
        <v>0</v>
      </c>
    </row>
    <row r="50" spans="1:177" x14ac:dyDescent="0.2">
      <c r="A50" s="6">
        <v>276</v>
      </c>
      <c r="B50" t="s">
        <v>53</v>
      </c>
      <c r="C50" s="1">
        <f>VLOOKUP($B50,'[4]IEA Reg #'!$B$2:$D$143,2,FALSE)</f>
        <v>3</v>
      </c>
      <c r="D50" s="1">
        <f>VLOOKUP($B50,'[4]IEA Reg #'!$B$2:$D$143,3,FALSE)</f>
        <v>4</v>
      </c>
      <c r="E50" s="7">
        <f t="shared" si="28"/>
        <v>0</v>
      </c>
      <c r="F50" s="7">
        <f t="shared" si="28"/>
        <v>0</v>
      </c>
      <c r="G50" s="7">
        <f t="shared" si="28"/>
        <v>0</v>
      </c>
      <c r="H50" s="7">
        <f t="shared" si="28"/>
        <v>0</v>
      </c>
      <c r="I50" s="7">
        <f t="shared" si="28"/>
        <v>0</v>
      </c>
      <c r="J50" s="7">
        <f t="shared" si="28"/>
        <v>0</v>
      </c>
      <c r="K50" s="7">
        <f t="shared" si="28"/>
        <v>0</v>
      </c>
      <c r="L50" s="7">
        <f t="shared" si="28"/>
        <v>0</v>
      </c>
      <c r="M50" s="7">
        <f t="shared" si="28"/>
        <v>0</v>
      </c>
      <c r="N50" s="7">
        <f t="shared" si="28"/>
        <v>0</v>
      </c>
      <c r="O50" s="7">
        <f t="shared" si="28"/>
        <v>0</v>
      </c>
      <c r="P50" s="7">
        <f t="shared" si="28"/>
        <v>0</v>
      </c>
      <c r="Q50" s="7">
        <f t="shared" si="28"/>
        <v>0</v>
      </c>
      <c r="R50" s="7">
        <f t="shared" si="28"/>
        <v>0</v>
      </c>
      <c r="S50" s="7">
        <f t="shared" si="28"/>
        <v>0</v>
      </c>
      <c r="T50" s="7">
        <f t="shared" si="28"/>
        <v>0</v>
      </c>
      <c r="U50" s="7">
        <f t="shared" si="23"/>
        <v>0</v>
      </c>
      <c r="V50" s="7">
        <f t="shared" si="23"/>
        <v>0</v>
      </c>
      <c r="W50" s="7">
        <f t="shared" si="23"/>
        <v>0</v>
      </c>
      <c r="X50" s="7">
        <f t="shared" si="23"/>
        <v>0</v>
      </c>
      <c r="Y50" s="7">
        <f t="shared" si="23"/>
        <v>0</v>
      </c>
      <c r="Z50" s="7">
        <f t="shared" si="23"/>
        <v>0</v>
      </c>
      <c r="AA50" s="7">
        <f t="shared" si="23"/>
        <v>0</v>
      </c>
      <c r="AB50" s="7">
        <f t="shared" si="23"/>
        <v>0</v>
      </c>
      <c r="AC50" s="7">
        <f t="shared" si="23"/>
        <v>0</v>
      </c>
      <c r="AD50" s="7">
        <f t="shared" si="23"/>
        <v>0</v>
      </c>
      <c r="AE50" s="7">
        <f t="shared" si="23"/>
        <v>0</v>
      </c>
      <c r="AF50" s="7">
        <f t="shared" si="23"/>
        <v>0</v>
      </c>
      <c r="AG50" s="7">
        <f t="shared" si="23"/>
        <v>0</v>
      </c>
      <c r="AH50" s="7">
        <f t="shared" si="23"/>
        <v>0</v>
      </c>
      <c r="AI50" s="7">
        <f t="shared" si="23"/>
        <v>0</v>
      </c>
      <c r="AJ50" s="7">
        <f t="shared" si="23"/>
        <v>0</v>
      </c>
      <c r="AK50" s="7">
        <f t="shared" si="29"/>
        <v>0</v>
      </c>
      <c r="AL50" s="7">
        <f t="shared" si="29"/>
        <v>0</v>
      </c>
      <c r="AM50" s="7">
        <f t="shared" si="29"/>
        <v>0</v>
      </c>
      <c r="AN50" s="7">
        <f t="shared" si="29"/>
        <v>0</v>
      </c>
      <c r="AO50" s="7">
        <f t="shared" si="29"/>
        <v>0</v>
      </c>
      <c r="AP50" s="7">
        <f t="shared" si="29"/>
        <v>0</v>
      </c>
      <c r="AQ50" s="7">
        <f t="shared" si="29"/>
        <v>0</v>
      </c>
      <c r="AR50" s="7">
        <f t="shared" si="29"/>
        <v>0</v>
      </c>
      <c r="AS50" s="7">
        <f t="shared" si="29"/>
        <v>0</v>
      </c>
      <c r="AT50" s="7">
        <f t="shared" si="29"/>
        <v>4.1317699609156898E-2</v>
      </c>
      <c r="AU50" s="7">
        <f t="shared" si="29"/>
        <v>8.2635399218313796E-2</v>
      </c>
      <c r="AV50" s="7">
        <f t="shared" si="29"/>
        <v>0.12395309882747069</v>
      </c>
      <c r="AW50" s="7">
        <f t="shared" si="29"/>
        <v>0.16527079843662759</v>
      </c>
      <c r="AX50" s="7">
        <f t="shared" si="29"/>
        <v>0.20658849804578444</v>
      </c>
      <c r="AY50" s="7">
        <f t="shared" si="29"/>
        <v>0.33054159687325518</v>
      </c>
      <c r="AZ50" s="7">
        <f t="shared" si="29"/>
        <v>0.45449469570072581</v>
      </c>
      <c r="BA50" s="7">
        <f t="shared" si="30"/>
        <v>0.5784477945281965</v>
      </c>
      <c r="BB50" s="7">
        <f t="shared" si="30"/>
        <v>0.70240089335566724</v>
      </c>
      <c r="BC50" s="7">
        <f t="shared" si="30"/>
        <v>0.82635399218313776</v>
      </c>
      <c r="BD50" s="7">
        <f t="shared" si="30"/>
        <v>0.90898939140145163</v>
      </c>
      <c r="BE50" s="7">
        <f t="shared" si="30"/>
        <v>0.99162479061976549</v>
      </c>
      <c r="BF50" s="7">
        <f t="shared" si="30"/>
        <v>1.0742601898380792</v>
      </c>
      <c r="BG50" s="7">
        <f t="shared" si="30"/>
        <v>1.1568955890563932</v>
      </c>
      <c r="BH50" s="7">
        <f t="shared" si="30"/>
        <v>1.2395309882747065</v>
      </c>
      <c r="BI50" s="7">
        <f t="shared" si="30"/>
        <v>1.8592964824120599</v>
      </c>
      <c r="BJ50" s="7">
        <f t="shared" si="30"/>
        <v>2.4790619765494131</v>
      </c>
      <c r="BK50" s="7">
        <f t="shared" si="30"/>
        <v>3.0988274706867669</v>
      </c>
      <c r="BL50" s="7">
        <f t="shared" si="30"/>
        <v>3.7185929648241198</v>
      </c>
      <c r="BM50" s="7">
        <f t="shared" si="30"/>
        <v>4.3383584589614737</v>
      </c>
      <c r="BN50" s="7">
        <f t="shared" si="30"/>
        <v>4.6689000558347287</v>
      </c>
      <c r="BO50" s="7">
        <f t="shared" si="30"/>
        <v>4.9994416527079846</v>
      </c>
      <c r="BP50" s="7">
        <f t="shared" si="30"/>
        <v>5.3299832495812396</v>
      </c>
      <c r="BQ50" s="7">
        <f t="shared" si="31"/>
        <v>5.6605248464544946</v>
      </c>
      <c r="BR50" s="7">
        <f t="shared" si="31"/>
        <v>5.9910664433277487</v>
      </c>
      <c r="BS50" s="7">
        <f t="shared" si="31"/>
        <v>6.9826912339475138</v>
      </c>
      <c r="BT50" s="7">
        <f t="shared" si="31"/>
        <v>7.9743160245672797</v>
      </c>
      <c r="BU50" s="7">
        <f t="shared" si="31"/>
        <v>8.965940815187043</v>
      </c>
      <c r="BV50" s="7">
        <f t="shared" si="31"/>
        <v>9.9575656058068081</v>
      </c>
      <c r="BW50" s="7">
        <f t="shared" si="31"/>
        <v>10.949190396426575</v>
      </c>
      <c r="BX50" s="7">
        <f t="shared" si="31"/>
        <v>13.01507537688442</v>
      </c>
      <c r="BY50" s="7">
        <f t="shared" si="31"/>
        <v>15.080960357342265</v>
      </c>
      <c r="BZ50" s="7">
        <f t="shared" si="31"/>
        <v>17.146845337800112</v>
      </c>
      <c r="CA50" s="7">
        <f t="shared" si="31"/>
        <v>19.212730318257954</v>
      </c>
      <c r="CB50" s="7">
        <f t="shared" si="31"/>
        <v>21.278615298715799</v>
      </c>
      <c r="CC50" s="7">
        <f t="shared" si="31"/>
        <v>22.311557788944722</v>
      </c>
      <c r="CD50" s="7">
        <f t="shared" si="31"/>
        <v>23.344500279173644</v>
      </c>
      <c r="CE50" s="7">
        <f t="shared" si="31"/>
        <v>24.377442769402567</v>
      </c>
      <c r="CF50" s="7">
        <f t="shared" si="31"/>
        <v>25.410385259631489</v>
      </c>
      <c r="CG50" s="7">
        <f t="shared" si="32"/>
        <v>26.443327749860408</v>
      </c>
      <c r="CH50" s="7">
        <f t="shared" si="32"/>
        <v>27.434952540480179</v>
      </c>
      <c r="CI50" s="7">
        <f t="shared" si="32"/>
        <v>28.426577331099946</v>
      </c>
      <c r="CJ50" s="7">
        <f t="shared" si="32"/>
        <v>29.418202121719716</v>
      </c>
      <c r="CK50" s="7">
        <f t="shared" si="32"/>
        <v>30.409826912339483</v>
      </c>
      <c r="CL50" s="7">
        <f t="shared" si="32"/>
        <v>31.401451702959239</v>
      </c>
      <c r="CM50" s="7">
        <f t="shared" si="32"/>
        <v>41.235064209938578</v>
      </c>
      <c r="CN50" s="7">
        <f t="shared" si="32"/>
        <v>51.068676716917913</v>
      </c>
      <c r="CO50" s="7">
        <f t="shared" si="32"/>
        <v>60.902289223897263</v>
      </c>
      <c r="CP50" s="7">
        <f t="shared" si="32"/>
        <v>70.735901730876606</v>
      </c>
      <c r="CQ50" s="7">
        <f t="shared" si="25"/>
        <v>80.569514237855927</v>
      </c>
      <c r="CR50" s="7">
        <f t="shared" si="25"/>
        <v>87.340061652801808</v>
      </c>
      <c r="CS50" s="7">
        <f t="shared" si="25"/>
        <v>95.013348723073804</v>
      </c>
      <c r="CT50" s="7">
        <f t="shared" si="25"/>
        <v>95.464718550736862</v>
      </c>
      <c r="CU50" s="7">
        <f t="shared" si="25"/>
        <v>77.409925444214522</v>
      </c>
      <c r="CV50" s="7">
        <f t="shared" si="25"/>
        <v>26.405134918288923</v>
      </c>
      <c r="CW50" s="7">
        <f t="shared" si="25"/>
        <v>31.081673540437947</v>
      </c>
      <c r="CX50" s="7">
        <f t="shared" si="25"/>
        <v>35.758212162586979</v>
      </c>
      <c r="CY50" s="7">
        <f t="shared" si="25"/>
        <v>40.434750784735996</v>
      </c>
      <c r="CZ50" s="7">
        <f t="shared" si="25"/>
        <v>45.111289406885021</v>
      </c>
      <c r="DA50" s="7">
        <f t="shared" si="26"/>
        <v>49.787828029034053</v>
      </c>
      <c r="DB50" s="7">
        <f t="shared" si="26"/>
        <v>61.02624232272472</v>
      </c>
      <c r="DC50" s="7">
        <f t="shared" si="26"/>
        <v>72.264656616415394</v>
      </c>
      <c r="DD50" s="7">
        <f t="shared" si="26"/>
        <v>83.503070910106061</v>
      </c>
      <c r="DE50" s="7">
        <f t="shared" si="26"/>
        <v>94.741485203796728</v>
      </c>
      <c r="DF50" s="7">
        <f t="shared" si="26"/>
        <v>105.97989949748742</v>
      </c>
      <c r="DG50" s="7">
        <f t="shared" si="26"/>
        <v>121.30876605248464</v>
      </c>
      <c r="DH50" s="7">
        <f t="shared" si="26"/>
        <v>136.63763260748186</v>
      </c>
      <c r="DI50" s="7">
        <f t="shared" si="26"/>
        <v>151.96649916247907</v>
      </c>
      <c r="DJ50" s="7">
        <f t="shared" si="26"/>
        <v>167.29536571747627</v>
      </c>
      <c r="DK50" s="7">
        <f t="shared" si="26"/>
        <v>182.62423227247345</v>
      </c>
      <c r="DL50" s="7">
        <f t="shared" si="26"/>
        <v>199.31658291457285</v>
      </c>
      <c r="DM50" s="7">
        <f t="shared" si="26"/>
        <v>216.00893355667219</v>
      </c>
      <c r="DN50" s="7">
        <f t="shared" si="26"/>
        <v>232.70128419877159</v>
      </c>
      <c r="DO50" s="7">
        <f t="shared" si="26"/>
        <v>249.39363484087096</v>
      </c>
      <c r="DP50" s="7">
        <f t="shared" si="26"/>
        <v>266.08598548297039</v>
      </c>
      <c r="DQ50" s="7">
        <f t="shared" si="33"/>
        <v>296.66108319374649</v>
      </c>
      <c r="DR50" s="7">
        <f t="shared" si="33"/>
        <v>327.23618090452254</v>
      </c>
      <c r="DS50" s="7">
        <f t="shared" si="33"/>
        <v>357.8112786152987</v>
      </c>
      <c r="DT50" s="7">
        <f t="shared" si="33"/>
        <v>388.38637632607475</v>
      </c>
      <c r="DU50" s="7">
        <f t="shared" si="33"/>
        <v>418.96147403685086</v>
      </c>
      <c r="DV50" s="7">
        <f t="shared" si="33"/>
        <v>464.28699050809598</v>
      </c>
      <c r="DW50" s="7">
        <f t="shared" si="33"/>
        <v>509.61250697934111</v>
      </c>
      <c r="DX50" s="7">
        <f t="shared" si="33"/>
        <v>554.93802345058623</v>
      </c>
      <c r="DY50" s="7">
        <f t="shared" si="33"/>
        <v>600.26353992183135</v>
      </c>
      <c r="DZ50" s="7">
        <f t="shared" si="33"/>
        <v>645.58905639307636</v>
      </c>
      <c r="EA50" s="7">
        <f t="shared" si="33"/>
        <v>667.57007258514795</v>
      </c>
      <c r="EB50" s="7">
        <f t="shared" si="33"/>
        <v>689.55108877721932</v>
      </c>
      <c r="EC50" s="7">
        <f t="shared" si="33"/>
        <v>711.53210496929091</v>
      </c>
      <c r="ED50" s="7">
        <f t="shared" si="33"/>
        <v>733.51312116136239</v>
      </c>
      <c r="EE50" s="7">
        <f t="shared" si="34"/>
        <v>755.49413735343376</v>
      </c>
      <c r="EF50" s="7">
        <f t="shared" si="34"/>
        <v>744.58626465661632</v>
      </c>
      <c r="EG50" s="7">
        <f t="shared" si="34"/>
        <v>733.67839195979889</v>
      </c>
      <c r="EH50" s="7">
        <f t="shared" si="34"/>
        <v>722.77051926298134</v>
      </c>
      <c r="EI50" s="7">
        <f t="shared" si="34"/>
        <v>711.8626465661639</v>
      </c>
      <c r="EJ50" s="7">
        <f t="shared" si="34"/>
        <v>700.95477386934658</v>
      </c>
      <c r="EK50" s="7">
        <f t="shared" si="34"/>
        <v>708.76381909547729</v>
      </c>
      <c r="EL50" s="7">
        <f t="shared" si="34"/>
        <v>716.57286432160799</v>
      </c>
      <c r="EM50" s="7">
        <f t="shared" si="34"/>
        <v>724.3819095477387</v>
      </c>
      <c r="EN50" s="7">
        <f t="shared" si="34"/>
        <v>732.19095477386941</v>
      </c>
      <c r="EO50" s="7" cm="1">
        <f t="array" ref="EO50">SUMPRODUCT(--($B50='[3]Alum Smtg'!$B$5:$B$139),'[3]Alum Smtg'!D$5:D$139)</f>
        <v>740</v>
      </c>
      <c r="EP50" s="7" cm="1">
        <f t="array" ref="EP50">SUMPRODUCT(--($B50='[3]Alum Smtg'!$B$5:$B$139),'[3]Alum Smtg'!E$5:E$139)</f>
        <v>690</v>
      </c>
      <c r="EQ50" s="7" cm="1">
        <f t="array" ref="EQ50">SUMPRODUCT(--($B50='[3]Alum Smtg'!$B$5:$B$139),'[3]Alum Smtg'!F$5:F$139)</f>
        <v>603</v>
      </c>
      <c r="ER50" s="7" cm="1">
        <f t="array" ref="ER50">SUMPRODUCT(--($B50='[3]Alum Smtg'!$B$5:$B$139),'[3]Alum Smtg'!G$5:G$139)</f>
        <v>552</v>
      </c>
      <c r="ES50" s="7" cm="1">
        <f t="array" ref="ES50">SUMPRODUCT(--($B50='[3]Alum Smtg'!$B$5:$B$139),'[3]Alum Smtg'!H$5:H$139)</f>
        <v>505</v>
      </c>
      <c r="ET50" s="7" cm="1">
        <f t="array" ref="ET50">SUMPRODUCT(--($B50='[3]Alum Smtg'!$B$5:$B$139),'[3]Alum Smtg'!I$5:I$139)</f>
        <v>575</v>
      </c>
      <c r="EU50" s="7" cm="1">
        <f t="array" ref="EU50">SUMPRODUCT(--($B50='[3]Alum Smtg'!$B$5:$B$139),'[3]Alum Smtg'!J$5:J$139)</f>
        <v>576</v>
      </c>
      <c r="EV50" s="7" cm="1">
        <f t="array" ref="EV50">SUMPRODUCT(--($B50='[3]Alum Smtg'!$B$5:$B$139),'[3]Alum Smtg'!K$5:K$139)</f>
        <v>575</v>
      </c>
      <c r="EW50" s="7" cm="1">
        <f t="array" ref="EW50">SUMPRODUCT(--($B50='[3]Alum Smtg'!$B$5:$B$139),'[3]Alum Smtg'!L$5:L$139)</f>
        <v>612</v>
      </c>
      <c r="EX50" s="7" cm="1">
        <f t="array" ref="EX50">SUMPRODUCT(--($B50='[3]Alum Smtg'!$B$5:$B$139),'[3]Alum Smtg'!M$5:M$139)</f>
        <v>634</v>
      </c>
      <c r="EY50" s="7" cm="1">
        <f t="array" ref="EY50">SUMPRODUCT(--($B50='[3]Alum Smtg'!$B$5:$B$139),'[3]Alum Smtg'!N$5:N$139)</f>
        <v>644</v>
      </c>
      <c r="EZ50" s="7" cm="1">
        <f t="array" ref="EZ50">SUMPRODUCT(--($B50='[3]Alum Smtg'!$B$5:$B$139),'[3]Alum Smtg'!O$5:O$139)</f>
        <v>652</v>
      </c>
      <c r="FA50" s="7" cm="1">
        <f t="array" ref="FA50">SUMPRODUCT(--($B50='[3]Alum Smtg'!$B$5:$B$139),'[3]Alum Smtg'!P$5:P$139)</f>
        <v>652.84500000000003</v>
      </c>
      <c r="FB50" s="7" cm="1">
        <f t="array" ref="FB50">SUMPRODUCT(--($B50='[3]Alum Smtg'!$B$5:$B$139),'[3]Alum Smtg'!Q$5:Q$139)</f>
        <v>660.79300000000001</v>
      </c>
      <c r="FC50" s="7" cm="1">
        <f t="array" ref="FC50">SUMPRODUCT(--($B50='[3]Alum Smtg'!$B$5:$B$139),'[3]Alum Smtg'!R$5:R$139)</f>
        <v>667.83900000000006</v>
      </c>
      <c r="FD50" s="7" cm="1">
        <f t="array" ref="FD50">SUMPRODUCT(--($B50='[3]Alum Smtg'!$B$5:$B$139),'[3]Alum Smtg'!S$5:S$139)</f>
        <v>647.93399999999997</v>
      </c>
      <c r="FE50" s="7" cm="1">
        <f t="array" ref="FE50">SUMPRODUCT(--($B50='[3]Alum Smtg'!$B$5:$B$139),'[3]Alum Smtg'!T$5:T$139)</f>
        <v>515.53899999999999</v>
      </c>
      <c r="FF50" s="7" cm="1">
        <f t="array" ref="FF50">SUMPRODUCT(--($B50='[3]Alum Smtg'!$B$5:$B$139),'[3]Alum Smtg'!U$5:U$139)</f>
        <v>551.03</v>
      </c>
      <c r="FG50" s="7" cm="1">
        <f t="array" ref="FG50">SUMPRODUCT(--($B50='[3]Alum Smtg'!$B$5:$B$139),'[3]Alum Smtg'!V$5:V$139)</f>
        <v>605.87599999999998</v>
      </c>
      <c r="FH50" s="7" cm="1">
        <f t="array" ref="FH50">SUMPRODUCT(--($B50='[3]Alum Smtg'!$B$5:$B$139),'[3]Alum Smtg'!W$5:W$139)</f>
        <v>291.75</v>
      </c>
      <c r="FI50" s="7" cm="1">
        <f t="array" ref="FI50">SUMPRODUCT(--($B50='[3]Alum Smtg'!$B$5:$B$139),'[3]Alum Smtg'!X$5:X$139)</f>
        <v>402.476</v>
      </c>
      <c r="FJ50" s="7" cm="1">
        <f t="array" ref="FJ50">SUMPRODUCT(--($B50='[3]Alum Smtg'!$B$5:$B$139),'[3]Alum Smtg'!Y$5:Y$139)</f>
        <v>432.47199999999998</v>
      </c>
      <c r="FK50" s="7" cm="1">
        <f t="array" ref="FK50">SUMPRODUCT(--($B50='[3]Alum Smtg'!$B$5:$B$139),'[3]Alum Smtg'!Z$5:Z$139)</f>
        <v>410.41300000000001</v>
      </c>
      <c r="FL50" s="7" cm="1">
        <f t="array" ref="FL50">SUMPRODUCT(--($B50='[3]Alum Smtg'!$B$5:$B$139),'[3]Alum Smtg'!AA$5:AA$139)</f>
        <v>492.36799999999999</v>
      </c>
      <c r="FM50" s="7" cm="1">
        <f t="array" ref="FM50">SUMPRODUCT(--($B50='[3]Alum Smtg'!$B$5:$B$139),'[3]Alum Smtg'!AB$5:AB$139)</f>
        <v>531</v>
      </c>
      <c r="FN50" s="7" cm="1">
        <f t="array" ref="FN50">SUMPRODUCT(--($B50='[3]Alum Smtg'!$B$5:$B$139),'[3]Alum Smtg'!AC$5:AC$139)</f>
        <v>541</v>
      </c>
      <c r="FO50" s="7" cm="1">
        <f t="array" ref="FO50">SUMPRODUCT(--($B50='[3]Alum Smtg'!$B$5:$B$139),'[3]Alum Smtg'!AD$5:AD$139)</f>
        <v>547</v>
      </c>
      <c r="FP50" s="7" cm="1">
        <f t="array" ref="FP50">SUMPRODUCT(--($B50='[3]Alum Smtg'!$B$5:$B$139),'[3]Alum Smtg'!AE$5:AE$139)</f>
        <v>550</v>
      </c>
      <c r="FQ50" s="7" cm="1">
        <f t="array" ref="FQ50">SUMPRODUCT(--($B50='[3]Alum Smtg'!$B$5:$B$139),'[3]Alum Smtg'!AF$5:AF$139)</f>
        <v>540</v>
      </c>
      <c r="FU50" s="8">
        <f t="shared" si="9"/>
        <v>0.20470262793914246</v>
      </c>
    </row>
    <row r="51" spans="1:177" x14ac:dyDescent="0.2">
      <c r="A51" s="6">
        <v>288</v>
      </c>
      <c r="B51" t="s">
        <v>54</v>
      </c>
      <c r="C51" s="1">
        <f>VLOOKUP($B51,'[4]IEA Reg #'!$B$2:$D$143,2,FALSE)</f>
        <v>9</v>
      </c>
      <c r="D51" s="1">
        <f>VLOOKUP($B51,'[4]IEA Reg #'!$B$2:$D$143,3,FALSE)</f>
        <v>20</v>
      </c>
      <c r="E51" s="7">
        <f t="shared" si="28"/>
        <v>0</v>
      </c>
      <c r="F51" s="7">
        <f t="shared" si="28"/>
        <v>0</v>
      </c>
      <c r="G51" s="7">
        <f t="shared" si="28"/>
        <v>0</v>
      </c>
      <c r="H51" s="7">
        <f t="shared" si="28"/>
        <v>0</v>
      </c>
      <c r="I51" s="7">
        <f t="shared" si="28"/>
        <v>0</v>
      </c>
      <c r="J51" s="7">
        <f t="shared" si="28"/>
        <v>0</v>
      </c>
      <c r="K51" s="7">
        <f t="shared" si="28"/>
        <v>0</v>
      </c>
      <c r="L51" s="7">
        <f t="shared" si="28"/>
        <v>0</v>
      </c>
      <c r="M51" s="7">
        <f t="shared" si="28"/>
        <v>0</v>
      </c>
      <c r="N51" s="7">
        <f t="shared" si="28"/>
        <v>0</v>
      </c>
      <c r="O51" s="7">
        <f t="shared" si="28"/>
        <v>0</v>
      </c>
      <c r="P51" s="7">
        <f t="shared" si="28"/>
        <v>0</v>
      </c>
      <c r="Q51" s="7">
        <f t="shared" si="28"/>
        <v>0</v>
      </c>
      <c r="R51" s="7">
        <f t="shared" si="28"/>
        <v>0</v>
      </c>
      <c r="S51" s="7">
        <f t="shared" si="28"/>
        <v>0</v>
      </c>
      <c r="T51" s="7">
        <f t="shared" ref="T51:AI66" si="35">LOOKUP($C51,$C$150:$C$166,T$150:T$166)*LOOKUP($C51,$C$150:$C$166,$EU$150:$EU$166)*$FU51</f>
        <v>0</v>
      </c>
      <c r="U51" s="7">
        <f t="shared" si="35"/>
        <v>0</v>
      </c>
      <c r="V51" s="7">
        <f t="shared" si="35"/>
        <v>0</v>
      </c>
      <c r="W51" s="7">
        <f t="shared" si="35"/>
        <v>0</v>
      </c>
      <c r="X51" s="7">
        <f t="shared" si="35"/>
        <v>0</v>
      </c>
      <c r="Y51" s="7">
        <f t="shared" si="35"/>
        <v>0</v>
      </c>
      <c r="Z51" s="7">
        <f t="shared" si="35"/>
        <v>0</v>
      </c>
      <c r="AA51" s="7">
        <f t="shared" si="35"/>
        <v>0</v>
      </c>
      <c r="AB51" s="7">
        <f t="shared" si="35"/>
        <v>0</v>
      </c>
      <c r="AC51" s="7">
        <f t="shared" si="35"/>
        <v>0</v>
      </c>
      <c r="AD51" s="7">
        <f t="shared" si="35"/>
        <v>0</v>
      </c>
      <c r="AE51" s="7">
        <f t="shared" si="35"/>
        <v>0</v>
      </c>
      <c r="AF51" s="7">
        <f t="shared" si="35"/>
        <v>0</v>
      </c>
      <c r="AG51" s="7">
        <f t="shared" si="35"/>
        <v>0</v>
      </c>
      <c r="AH51" s="7">
        <f t="shared" si="35"/>
        <v>0</v>
      </c>
      <c r="AI51" s="7">
        <f t="shared" si="35"/>
        <v>0</v>
      </c>
      <c r="AJ51" s="7">
        <f t="shared" ref="AI51:AX66" si="36">LOOKUP($C51,$C$150:$C$166,AJ$150:AJ$166)*LOOKUP($C51,$C$150:$C$166,$EU$150:$EU$166)*$FU51</f>
        <v>0</v>
      </c>
      <c r="AK51" s="7">
        <f t="shared" si="36"/>
        <v>0</v>
      </c>
      <c r="AL51" s="7">
        <f t="shared" si="36"/>
        <v>0</v>
      </c>
      <c r="AM51" s="7">
        <f t="shared" si="36"/>
        <v>0</v>
      </c>
      <c r="AN51" s="7">
        <f t="shared" si="36"/>
        <v>0</v>
      </c>
      <c r="AO51" s="7">
        <f t="shared" si="36"/>
        <v>0</v>
      </c>
      <c r="AP51" s="7">
        <f t="shared" si="36"/>
        <v>0</v>
      </c>
      <c r="AQ51" s="7">
        <f t="shared" si="36"/>
        <v>0</v>
      </c>
      <c r="AR51" s="7">
        <f t="shared" si="36"/>
        <v>0</v>
      </c>
      <c r="AS51" s="7">
        <f t="shared" si="29"/>
        <v>0</v>
      </c>
      <c r="AT51" s="7">
        <f t="shared" si="29"/>
        <v>0</v>
      </c>
      <c r="AU51" s="7">
        <f t="shared" si="29"/>
        <v>0</v>
      </c>
      <c r="AV51" s="7">
        <f t="shared" si="29"/>
        <v>0</v>
      </c>
      <c r="AW51" s="7">
        <f t="shared" si="29"/>
        <v>0</v>
      </c>
      <c r="AX51" s="7">
        <f t="shared" si="29"/>
        <v>0</v>
      </c>
      <c r="AY51" s="7">
        <f t="shared" si="29"/>
        <v>0</v>
      </c>
      <c r="AZ51" s="7">
        <f t="shared" si="29"/>
        <v>0</v>
      </c>
      <c r="BA51" s="7">
        <f t="shared" si="30"/>
        <v>0</v>
      </c>
      <c r="BB51" s="7">
        <f t="shared" si="30"/>
        <v>0</v>
      </c>
      <c r="BC51" s="7">
        <f t="shared" si="30"/>
        <v>0</v>
      </c>
      <c r="BD51" s="7">
        <f t="shared" si="30"/>
        <v>0</v>
      </c>
      <c r="BE51" s="7">
        <f t="shared" si="30"/>
        <v>0</v>
      </c>
      <c r="BF51" s="7">
        <f t="shared" si="30"/>
        <v>0</v>
      </c>
      <c r="BG51" s="7">
        <f t="shared" si="30"/>
        <v>0</v>
      </c>
      <c r="BH51" s="7">
        <f t="shared" si="30"/>
        <v>0</v>
      </c>
      <c r="BI51" s="7">
        <f t="shared" si="30"/>
        <v>0</v>
      </c>
      <c r="BJ51" s="7">
        <f t="shared" si="30"/>
        <v>0</v>
      </c>
      <c r="BK51" s="7">
        <f t="shared" si="30"/>
        <v>0</v>
      </c>
      <c r="BL51" s="7">
        <f t="shared" si="30"/>
        <v>0</v>
      </c>
      <c r="BM51" s="7">
        <f t="shared" si="30"/>
        <v>0</v>
      </c>
      <c r="BN51" s="7">
        <f t="shared" si="30"/>
        <v>0</v>
      </c>
      <c r="BO51" s="7">
        <f t="shared" si="30"/>
        <v>0</v>
      </c>
      <c r="BP51" s="7">
        <f t="shared" ref="BM51:CB66" si="37">LOOKUP($C51,$C$150:$C$166,BP$150:BP$166)*LOOKUP($C51,$C$150:$C$166,$EU$150:$EU$166)*$FU51</f>
        <v>0</v>
      </c>
      <c r="BQ51" s="7">
        <f t="shared" si="37"/>
        <v>0</v>
      </c>
      <c r="BR51" s="7">
        <f t="shared" si="37"/>
        <v>0</v>
      </c>
      <c r="BS51" s="7">
        <f t="shared" si="37"/>
        <v>0</v>
      </c>
      <c r="BT51" s="7">
        <f t="shared" si="37"/>
        <v>0</v>
      </c>
      <c r="BU51" s="7">
        <f t="shared" si="37"/>
        <v>0</v>
      </c>
      <c r="BV51" s="7">
        <f t="shared" si="37"/>
        <v>0</v>
      </c>
      <c r="BW51" s="7">
        <f t="shared" si="31"/>
        <v>0</v>
      </c>
      <c r="BX51" s="7">
        <f t="shared" si="31"/>
        <v>0</v>
      </c>
      <c r="BY51" s="7">
        <f t="shared" si="31"/>
        <v>0</v>
      </c>
      <c r="BZ51" s="7">
        <f t="shared" si="31"/>
        <v>0</v>
      </c>
      <c r="CA51" s="7">
        <f t="shared" si="31"/>
        <v>0</v>
      </c>
      <c r="CB51" s="7">
        <f t="shared" si="31"/>
        <v>0</v>
      </c>
      <c r="CC51" s="7">
        <f t="shared" si="31"/>
        <v>0</v>
      </c>
      <c r="CD51" s="7">
        <f t="shared" si="31"/>
        <v>0</v>
      </c>
      <c r="CE51" s="7">
        <f t="shared" si="31"/>
        <v>0</v>
      </c>
      <c r="CF51" s="7">
        <f t="shared" si="31"/>
        <v>0</v>
      </c>
      <c r="CG51" s="7">
        <f t="shared" si="32"/>
        <v>0</v>
      </c>
      <c r="CH51" s="7">
        <f t="shared" si="32"/>
        <v>0</v>
      </c>
      <c r="CI51" s="7">
        <f t="shared" si="32"/>
        <v>0</v>
      </c>
      <c r="CJ51" s="7">
        <f t="shared" si="32"/>
        <v>0</v>
      </c>
      <c r="CK51" s="7">
        <f t="shared" si="32"/>
        <v>0</v>
      </c>
      <c r="CL51" s="7">
        <f t="shared" si="32"/>
        <v>0</v>
      </c>
      <c r="CM51" s="7">
        <f t="shared" si="32"/>
        <v>0</v>
      </c>
      <c r="CN51" s="7">
        <f t="shared" si="32"/>
        <v>0</v>
      </c>
      <c r="CO51" s="7">
        <f t="shared" si="32"/>
        <v>0</v>
      </c>
      <c r="CP51" s="7">
        <f t="shared" si="32"/>
        <v>0</v>
      </c>
      <c r="CQ51" s="7">
        <f t="shared" si="32"/>
        <v>0</v>
      </c>
      <c r="CR51" s="7">
        <f t="shared" si="32"/>
        <v>0</v>
      </c>
      <c r="CS51" s="7">
        <f t="shared" si="32"/>
        <v>0</v>
      </c>
      <c r="CT51" s="7">
        <f t="shared" si="32"/>
        <v>0</v>
      </c>
      <c r="CU51" s="7">
        <f t="shared" si="32"/>
        <v>0</v>
      </c>
      <c r="CV51" s="7">
        <f t="shared" si="32"/>
        <v>0</v>
      </c>
      <c r="CW51" s="7">
        <f t="shared" ref="CW51:DL66" si="38">LOOKUP($C51,$C$150:$C$166,CW$150:CW$166)*LOOKUP($C51,$C$150:$C$166,$EU$150:$EU$166)*$FU51</f>
        <v>0</v>
      </c>
      <c r="CX51" s="7">
        <f t="shared" si="38"/>
        <v>0</v>
      </c>
      <c r="CY51" s="7">
        <f t="shared" si="38"/>
        <v>0</v>
      </c>
      <c r="CZ51" s="7">
        <f t="shared" si="38"/>
        <v>0</v>
      </c>
      <c r="DA51" s="7">
        <f t="shared" si="38"/>
        <v>0</v>
      </c>
      <c r="DB51" s="7">
        <f t="shared" si="38"/>
        <v>0</v>
      </c>
      <c r="DC51" s="7">
        <f t="shared" si="38"/>
        <v>0</v>
      </c>
      <c r="DD51" s="7">
        <f t="shared" si="38"/>
        <v>0</v>
      </c>
      <c r="DE51" s="7">
        <f t="shared" si="38"/>
        <v>0</v>
      </c>
      <c r="DF51" s="7">
        <f t="shared" si="38"/>
        <v>0</v>
      </c>
      <c r="DG51" s="7">
        <f t="shared" si="38"/>
        <v>2.6722513089005231</v>
      </c>
      <c r="DH51" s="7">
        <f t="shared" si="38"/>
        <v>5.3445026178010462</v>
      </c>
      <c r="DI51" s="7">
        <f t="shared" si="38"/>
        <v>8.0167539267015702</v>
      </c>
      <c r="DJ51" s="7">
        <f t="shared" si="38"/>
        <v>10.689005235602092</v>
      </c>
      <c r="DK51" s="7">
        <f t="shared" si="38"/>
        <v>13.361256544502616</v>
      </c>
      <c r="DL51" s="7">
        <f t="shared" si="38"/>
        <v>13.786387434554971</v>
      </c>
      <c r="DM51" s="7">
        <f t="shared" ref="DK51:DZ66" si="39">LOOKUP($C51,$C$150:$C$166,DM$150:DM$166)*LOOKUP($C51,$C$150:$C$166,$EU$150:$EU$166)*$FU51</f>
        <v>14.211518324607328</v>
      </c>
      <c r="DN51" s="7">
        <f t="shared" si="39"/>
        <v>14.636649214659682</v>
      </c>
      <c r="DO51" s="7">
        <f t="shared" si="39"/>
        <v>15.061780104712039</v>
      </c>
      <c r="DP51" s="7">
        <f t="shared" si="39"/>
        <v>15.486910994764395</v>
      </c>
      <c r="DQ51" s="7">
        <f t="shared" si="39"/>
        <v>22.410471204188475</v>
      </c>
      <c r="DR51" s="7">
        <f t="shared" si="39"/>
        <v>29.334031413612557</v>
      </c>
      <c r="DS51" s="7">
        <f t="shared" si="39"/>
        <v>36.257591623036639</v>
      </c>
      <c r="DT51" s="7">
        <f t="shared" si="39"/>
        <v>43.181151832460721</v>
      </c>
      <c r="DU51" s="7">
        <f t="shared" si="33"/>
        <v>50.10471204188481</v>
      </c>
      <c r="DV51" s="7">
        <f t="shared" si="33"/>
        <v>56.60314136125654</v>
      </c>
      <c r="DW51" s="7">
        <f t="shared" si="33"/>
        <v>63.101570680628264</v>
      </c>
      <c r="DX51" s="7">
        <f t="shared" si="33"/>
        <v>69.599999999999994</v>
      </c>
      <c r="DY51" s="7">
        <f t="shared" si="33"/>
        <v>76.098429319371718</v>
      </c>
      <c r="DZ51" s="7">
        <f t="shared" si="33"/>
        <v>82.596858638743441</v>
      </c>
      <c r="EA51" s="7">
        <f t="shared" si="33"/>
        <v>92.374869109947625</v>
      </c>
      <c r="EB51" s="7">
        <f t="shared" si="33"/>
        <v>102.15287958115181</v>
      </c>
      <c r="EC51" s="7">
        <f t="shared" si="33"/>
        <v>111.93089005235599</v>
      </c>
      <c r="ED51" s="7">
        <f t="shared" si="33"/>
        <v>121.70890052356017</v>
      </c>
      <c r="EE51" s="7">
        <f t="shared" si="34"/>
        <v>131.48691099476437</v>
      </c>
      <c r="EF51" s="7">
        <f t="shared" si="34"/>
        <v>131.30471204188478</v>
      </c>
      <c r="EG51" s="7">
        <f t="shared" si="34"/>
        <v>131.1225130890052</v>
      </c>
      <c r="EH51" s="7">
        <f t="shared" si="34"/>
        <v>130.94031413612561</v>
      </c>
      <c r="EI51" s="7">
        <f t="shared" si="34"/>
        <v>130.75811518324602</v>
      </c>
      <c r="EJ51" s="7">
        <f t="shared" si="34"/>
        <v>130.57591623036646</v>
      </c>
      <c r="EK51" s="7">
        <f t="shared" si="34"/>
        <v>139.26073298429318</v>
      </c>
      <c r="EL51" s="7">
        <f t="shared" si="34"/>
        <v>147.94554973821988</v>
      </c>
      <c r="EM51" s="7">
        <f t="shared" si="34"/>
        <v>156.63036649214661</v>
      </c>
      <c r="EN51" s="7">
        <f t="shared" si="34"/>
        <v>165.3151832460733</v>
      </c>
      <c r="EO51" s="7" cm="1">
        <f t="array" ref="EO51">SUMPRODUCT(--($B51='[3]Alum Smtg'!$B$5:$B$139),'[3]Alum Smtg'!D$5:D$139)</f>
        <v>174</v>
      </c>
      <c r="EP51" s="7" cm="1">
        <f t="array" ref="EP51">SUMPRODUCT(--($B51='[3]Alum Smtg'!$B$5:$B$139),'[3]Alum Smtg'!E$5:E$139)</f>
        <v>175</v>
      </c>
      <c r="EQ51" s="7" cm="1">
        <f t="array" ref="EQ51">SUMPRODUCT(--($B51='[3]Alum Smtg'!$B$5:$B$139),'[3]Alum Smtg'!F$5:F$139)</f>
        <v>180</v>
      </c>
      <c r="ER51" s="7" cm="1">
        <f t="array" ref="ER51">SUMPRODUCT(--($B51='[3]Alum Smtg'!$B$5:$B$139),'[3]Alum Smtg'!G$5:G$139)</f>
        <v>175</v>
      </c>
      <c r="ES51" s="7" cm="1">
        <f t="array" ref="ES51">SUMPRODUCT(--($B51='[3]Alum Smtg'!$B$5:$B$139),'[3]Alum Smtg'!H$5:H$139)</f>
        <v>141</v>
      </c>
      <c r="ET51" s="7" cm="1">
        <f t="array" ref="ET51">SUMPRODUCT(--($B51='[3]Alum Smtg'!$B$5:$B$139),'[3]Alum Smtg'!I$5:I$139)</f>
        <v>135</v>
      </c>
      <c r="EU51" s="7" cm="1">
        <f t="array" ref="EU51">SUMPRODUCT(--($B51='[3]Alum Smtg'!$B$5:$B$139),'[3]Alum Smtg'!J$5:J$139)</f>
        <v>137</v>
      </c>
      <c r="EV51" s="7" cm="1">
        <f t="array" ref="EV51">SUMPRODUCT(--($B51='[3]Alum Smtg'!$B$5:$B$139),'[3]Alum Smtg'!K$5:K$139)</f>
        <v>152</v>
      </c>
      <c r="EW51" s="7" cm="1">
        <f t="array" ref="EW51">SUMPRODUCT(--($B51='[3]Alum Smtg'!$B$5:$B$139),'[3]Alum Smtg'!L$5:L$139)</f>
        <v>56</v>
      </c>
      <c r="EX51" s="7" cm="1">
        <f t="array" ref="EX51">SUMPRODUCT(--($B51='[3]Alum Smtg'!$B$5:$B$139),'[3]Alum Smtg'!M$5:M$139)</f>
        <v>104</v>
      </c>
      <c r="EY51" s="7" cm="1">
        <f t="array" ref="EY51">SUMPRODUCT(--($B51='[3]Alum Smtg'!$B$5:$B$139),'[3]Alum Smtg'!N$5:N$139)</f>
        <v>156</v>
      </c>
      <c r="EZ51" s="7" cm="1">
        <f t="array" ref="EZ51">SUMPRODUCT(--($B51='[3]Alum Smtg'!$B$5:$B$139),'[3]Alum Smtg'!O$5:O$139)</f>
        <v>162</v>
      </c>
      <c r="FA51" s="7" cm="1">
        <f t="array" ref="FA51">SUMPRODUCT(--($B51='[3]Alum Smtg'!$B$5:$B$139),'[3]Alum Smtg'!P$5:P$139)</f>
        <v>117</v>
      </c>
      <c r="FB51" s="7" cm="1">
        <f t="array" ref="FB51">SUMPRODUCT(--($B51='[3]Alum Smtg'!$B$5:$B$139),'[3]Alum Smtg'!Q$5:Q$139)</f>
        <v>16</v>
      </c>
      <c r="FC51" s="7" cm="1">
        <f t="array" ref="FC51">SUMPRODUCT(--($B51='[3]Alum Smtg'!$B$5:$B$139),'[3]Alum Smtg'!R$5:R$139)</f>
        <v>0</v>
      </c>
      <c r="FD51" s="7" cm="1">
        <f t="array" ref="FD51">SUMPRODUCT(--($B51='[3]Alum Smtg'!$B$5:$B$139),'[3]Alum Smtg'!S$5:S$139)</f>
        <v>13.4</v>
      </c>
      <c r="FE51" s="7" cm="1">
        <f t="array" ref="FE51">SUMPRODUCT(--($B51='[3]Alum Smtg'!$B$5:$B$139),'[3]Alum Smtg'!T$5:T$139)</f>
        <v>8</v>
      </c>
      <c r="FF51" s="7" cm="1">
        <f t="array" ref="FF51">SUMPRODUCT(--($B51='[3]Alum Smtg'!$B$5:$B$139),'[3]Alum Smtg'!U$5:U$139)</f>
        <v>0</v>
      </c>
      <c r="FG51" s="7" cm="1">
        <f t="array" ref="FG51">SUMPRODUCT(--($B51='[3]Alum Smtg'!$B$5:$B$139),'[3]Alum Smtg'!V$5:V$139)</f>
        <v>0</v>
      </c>
      <c r="FH51" s="7" cm="1">
        <f t="array" ref="FH51">SUMPRODUCT(--($B51='[3]Alum Smtg'!$B$5:$B$139),'[3]Alum Smtg'!W$5:W$139)</f>
        <v>0</v>
      </c>
      <c r="FI51" s="7" cm="1">
        <f t="array" ref="FI51">SUMPRODUCT(--($B51='[3]Alum Smtg'!$B$5:$B$139),'[3]Alum Smtg'!X$5:X$139)</f>
        <v>0</v>
      </c>
      <c r="FJ51" s="7" cm="1">
        <f t="array" ref="FJ51">SUMPRODUCT(--($B51='[3]Alum Smtg'!$B$5:$B$139),'[3]Alum Smtg'!Y$5:Y$139)</f>
        <v>35</v>
      </c>
      <c r="FK51" s="7" cm="1">
        <f t="array" ref="FK51">SUMPRODUCT(--($B51='[3]Alum Smtg'!$B$5:$B$139),'[3]Alum Smtg'!Z$5:Z$139)</f>
        <v>38</v>
      </c>
      <c r="FL51" s="7" cm="1">
        <f t="array" ref="FL51">SUMPRODUCT(--($B51='[3]Alum Smtg'!$B$5:$B$139),'[3]Alum Smtg'!AA$5:AA$139)</f>
        <v>37</v>
      </c>
      <c r="FM51" s="7" cm="1">
        <f t="array" ref="FM51">SUMPRODUCT(--($B51='[3]Alum Smtg'!$B$5:$B$139),'[3]Alum Smtg'!AB$5:AB$139)</f>
        <v>38</v>
      </c>
      <c r="FN51" s="7" cm="1">
        <f t="array" ref="FN51">SUMPRODUCT(--($B51='[3]Alum Smtg'!$B$5:$B$139),'[3]Alum Smtg'!AC$5:AC$139)</f>
        <v>40</v>
      </c>
      <c r="FO51" s="7" cm="1">
        <f t="array" ref="FO51">SUMPRODUCT(--($B51='[3]Alum Smtg'!$B$5:$B$139),'[3]Alum Smtg'!AD$5:AD$139)</f>
        <v>40</v>
      </c>
      <c r="FP51" s="7" cm="1">
        <f t="array" ref="FP51">SUMPRODUCT(--($B51='[3]Alum Smtg'!$B$5:$B$139),'[3]Alum Smtg'!AE$5:AE$139)</f>
        <v>35</v>
      </c>
      <c r="FQ51" s="7" cm="1">
        <f t="array" ref="FQ51">SUMPRODUCT(--($B51='[3]Alum Smtg'!$B$5:$B$139),'[3]Alum Smtg'!AF$5:AF$139)</f>
        <v>40</v>
      </c>
      <c r="FU51" s="8">
        <f t="shared" si="9"/>
        <v>0.28760330578512394</v>
      </c>
    </row>
    <row r="52" spans="1:177" x14ac:dyDescent="0.2">
      <c r="A52" s="6">
        <v>292</v>
      </c>
      <c r="B52" t="s">
        <v>55</v>
      </c>
      <c r="C52" s="1">
        <f>VLOOKUP($B52,'[4]IEA Reg #'!$B$2:$D$143,2,FALSE)</f>
        <v>3</v>
      </c>
      <c r="D52" s="1">
        <f>VLOOKUP($B52,'[4]IEA Reg #'!$B$2:$D$143,3,FALSE)</f>
        <v>7</v>
      </c>
      <c r="E52" s="7">
        <f t="shared" ref="E52:T67" si="40">LOOKUP($C52,$C$150:$C$166,E$150:E$166)*LOOKUP($C52,$C$150:$C$166,$EU$150:$EU$166)*$FU52</f>
        <v>0</v>
      </c>
      <c r="F52" s="7">
        <f t="shared" si="40"/>
        <v>0</v>
      </c>
      <c r="G52" s="7">
        <f t="shared" si="40"/>
        <v>0</v>
      </c>
      <c r="H52" s="7">
        <f t="shared" si="40"/>
        <v>0</v>
      </c>
      <c r="I52" s="7">
        <f t="shared" si="40"/>
        <v>0</v>
      </c>
      <c r="J52" s="7">
        <f t="shared" si="40"/>
        <v>0</v>
      </c>
      <c r="K52" s="7">
        <f t="shared" si="40"/>
        <v>0</v>
      </c>
      <c r="L52" s="7">
        <f t="shared" si="40"/>
        <v>0</v>
      </c>
      <c r="M52" s="7">
        <f t="shared" si="40"/>
        <v>0</v>
      </c>
      <c r="N52" s="7">
        <f t="shared" si="40"/>
        <v>0</v>
      </c>
      <c r="O52" s="7">
        <f t="shared" si="40"/>
        <v>0</v>
      </c>
      <c r="P52" s="7">
        <f t="shared" si="40"/>
        <v>0</v>
      </c>
      <c r="Q52" s="7">
        <f t="shared" si="40"/>
        <v>0</v>
      </c>
      <c r="R52" s="7">
        <f t="shared" si="40"/>
        <v>0</v>
      </c>
      <c r="S52" s="7">
        <f t="shared" si="40"/>
        <v>0</v>
      </c>
      <c r="T52" s="7">
        <f t="shared" si="40"/>
        <v>0</v>
      </c>
      <c r="U52" s="7">
        <f t="shared" si="35"/>
        <v>0</v>
      </c>
      <c r="V52" s="7">
        <f t="shared" si="35"/>
        <v>0</v>
      </c>
      <c r="W52" s="7">
        <f t="shared" si="35"/>
        <v>0</v>
      </c>
      <c r="X52" s="7">
        <f t="shared" si="35"/>
        <v>0</v>
      </c>
      <c r="Y52" s="7">
        <f t="shared" si="35"/>
        <v>0</v>
      </c>
      <c r="Z52" s="7">
        <f t="shared" si="35"/>
        <v>0</v>
      </c>
      <c r="AA52" s="7">
        <f t="shared" si="35"/>
        <v>0</v>
      </c>
      <c r="AB52" s="7">
        <f t="shared" si="35"/>
        <v>0</v>
      </c>
      <c r="AC52" s="7">
        <f t="shared" si="35"/>
        <v>0</v>
      </c>
      <c r="AD52" s="7">
        <f t="shared" si="35"/>
        <v>0</v>
      </c>
      <c r="AE52" s="7">
        <f t="shared" si="35"/>
        <v>0</v>
      </c>
      <c r="AF52" s="7">
        <f t="shared" si="35"/>
        <v>0</v>
      </c>
      <c r="AG52" s="7">
        <f t="shared" si="35"/>
        <v>0</v>
      </c>
      <c r="AH52" s="7">
        <f t="shared" si="35"/>
        <v>0</v>
      </c>
      <c r="AI52" s="7">
        <f t="shared" si="36"/>
        <v>0</v>
      </c>
      <c r="AJ52" s="7">
        <f t="shared" si="36"/>
        <v>0</v>
      </c>
      <c r="AK52" s="7">
        <f t="shared" si="36"/>
        <v>0</v>
      </c>
      <c r="AL52" s="7">
        <f t="shared" si="36"/>
        <v>0</v>
      </c>
      <c r="AM52" s="7">
        <f t="shared" si="36"/>
        <v>0</v>
      </c>
      <c r="AN52" s="7">
        <f t="shared" si="36"/>
        <v>0</v>
      </c>
      <c r="AO52" s="7">
        <f t="shared" si="36"/>
        <v>0</v>
      </c>
      <c r="AP52" s="7">
        <f t="shared" si="36"/>
        <v>0</v>
      </c>
      <c r="AQ52" s="7">
        <f t="shared" si="36"/>
        <v>0</v>
      </c>
      <c r="AR52" s="7">
        <f t="shared" si="36"/>
        <v>0</v>
      </c>
      <c r="AS52" s="7">
        <f t="shared" si="36"/>
        <v>0</v>
      </c>
      <c r="AT52" s="7">
        <f t="shared" si="36"/>
        <v>0</v>
      </c>
      <c r="AU52" s="7">
        <f t="shared" si="36"/>
        <v>0</v>
      </c>
      <c r="AV52" s="7">
        <f t="shared" si="36"/>
        <v>0</v>
      </c>
      <c r="AW52" s="7">
        <f t="shared" si="36"/>
        <v>0</v>
      </c>
      <c r="AX52" s="7">
        <f t="shared" si="36"/>
        <v>0</v>
      </c>
      <c r="AY52" s="7">
        <f t="shared" ref="AY52:BN67" si="41">LOOKUP($C52,$C$150:$C$166,AY$150:AY$166)*LOOKUP($C52,$C$150:$C$166,$EU$150:$EU$166)*$FU52</f>
        <v>0</v>
      </c>
      <c r="AZ52" s="7">
        <f t="shared" si="41"/>
        <v>0</v>
      </c>
      <c r="BA52" s="7">
        <f t="shared" si="41"/>
        <v>0</v>
      </c>
      <c r="BB52" s="7">
        <f t="shared" si="41"/>
        <v>0</v>
      </c>
      <c r="BC52" s="7">
        <f t="shared" si="41"/>
        <v>0</v>
      </c>
      <c r="BD52" s="7">
        <f t="shared" si="41"/>
        <v>0</v>
      </c>
      <c r="BE52" s="7">
        <f t="shared" si="41"/>
        <v>0</v>
      </c>
      <c r="BF52" s="7">
        <f t="shared" si="41"/>
        <v>0</v>
      </c>
      <c r="BG52" s="7">
        <f t="shared" si="41"/>
        <v>0</v>
      </c>
      <c r="BH52" s="7">
        <f t="shared" si="41"/>
        <v>0</v>
      </c>
      <c r="BI52" s="7">
        <f t="shared" si="41"/>
        <v>0</v>
      </c>
      <c r="BJ52" s="7">
        <f t="shared" si="41"/>
        <v>0</v>
      </c>
      <c r="BK52" s="7">
        <f t="shared" si="41"/>
        <v>0</v>
      </c>
      <c r="BL52" s="7">
        <f t="shared" si="41"/>
        <v>0</v>
      </c>
      <c r="BM52" s="7">
        <f t="shared" si="37"/>
        <v>0</v>
      </c>
      <c r="BN52" s="7">
        <f t="shared" si="37"/>
        <v>0</v>
      </c>
      <c r="BO52" s="7">
        <f t="shared" si="37"/>
        <v>0</v>
      </c>
      <c r="BP52" s="7">
        <f t="shared" si="37"/>
        <v>0</v>
      </c>
      <c r="BQ52" s="7">
        <f t="shared" si="37"/>
        <v>0</v>
      </c>
      <c r="BR52" s="7">
        <f t="shared" si="37"/>
        <v>0</v>
      </c>
      <c r="BS52" s="7">
        <f t="shared" si="37"/>
        <v>0</v>
      </c>
      <c r="BT52" s="7">
        <f t="shared" si="37"/>
        <v>0</v>
      </c>
      <c r="BU52" s="7">
        <f t="shared" si="37"/>
        <v>0</v>
      </c>
      <c r="BV52" s="7">
        <f t="shared" si="37"/>
        <v>0</v>
      </c>
      <c r="BW52" s="7">
        <f t="shared" si="37"/>
        <v>0</v>
      </c>
      <c r="BX52" s="7">
        <f t="shared" si="37"/>
        <v>0</v>
      </c>
      <c r="BY52" s="7">
        <f t="shared" si="37"/>
        <v>0</v>
      </c>
      <c r="BZ52" s="7">
        <f t="shared" si="37"/>
        <v>0</v>
      </c>
      <c r="CA52" s="7">
        <f t="shared" si="37"/>
        <v>0</v>
      </c>
      <c r="CB52" s="7">
        <f t="shared" si="37"/>
        <v>0</v>
      </c>
      <c r="CC52" s="7">
        <f t="shared" ref="CC52:CR67" si="42">LOOKUP($C52,$C$150:$C$166,CC$150:CC$166)*LOOKUP($C52,$C$150:$C$166,$EU$150:$EU$166)*$FU52</f>
        <v>0</v>
      </c>
      <c r="CD52" s="7">
        <f t="shared" si="42"/>
        <v>0</v>
      </c>
      <c r="CE52" s="7">
        <f t="shared" si="42"/>
        <v>0</v>
      </c>
      <c r="CF52" s="7">
        <f t="shared" si="42"/>
        <v>0</v>
      </c>
      <c r="CG52" s="7">
        <f t="shared" si="42"/>
        <v>0</v>
      </c>
      <c r="CH52" s="7">
        <f t="shared" si="42"/>
        <v>0</v>
      </c>
      <c r="CI52" s="7">
        <f t="shared" si="42"/>
        <v>0</v>
      </c>
      <c r="CJ52" s="7">
        <f t="shared" si="42"/>
        <v>0</v>
      </c>
      <c r="CK52" s="7">
        <f t="shared" si="42"/>
        <v>0</v>
      </c>
      <c r="CL52" s="7">
        <f t="shared" si="42"/>
        <v>0</v>
      </c>
      <c r="CM52" s="7">
        <f t="shared" si="42"/>
        <v>0</v>
      </c>
      <c r="CN52" s="7">
        <f t="shared" si="42"/>
        <v>0</v>
      </c>
      <c r="CO52" s="7">
        <f t="shared" si="42"/>
        <v>0</v>
      </c>
      <c r="CP52" s="7">
        <f t="shared" si="42"/>
        <v>0</v>
      </c>
      <c r="CQ52" s="7">
        <f t="shared" si="42"/>
        <v>0</v>
      </c>
      <c r="CR52" s="7">
        <f t="shared" si="42"/>
        <v>0</v>
      </c>
      <c r="CS52" s="7">
        <f t="shared" ref="CQ52:DF67" si="43">LOOKUP($C52,$C$150:$C$166,CS$150:CS$166)*LOOKUP($C52,$C$150:$C$166,$EU$150:$EU$166)*$FU52</f>
        <v>0</v>
      </c>
      <c r="CT52" s="7">
        <f t="shared" si="43"/>
        <v>0</v>
      </c>
      <c r="CU52" s="7">
        <f t="shared" si="43"/>
        <v>0</v>
      </c>
      <c r="CV52" s="7">
        <f t="shared" si="43"/>
        <v>0</v>
      </c>
      <c r="CW52" s="7">
        <f t="shared" si="43"/>
        <v>0</v>
      </c>
      <c r="CX52" s="7">
        <f t="shared" si="43"/>
        <v>0</v>
      </c>
      <c r="CY52" s="7">
        <f t="shared" si="43"/>
        <v>0</v>
      </c>
      <c r="CZ52" s="7">
        <f t="shared" si="43"/>
        <v>0</v>
      </c>
      <c r="DA52" s="7">
        <f t="shared" si="38"/>
        <v>0</v>
      </c>
      <c r="DB52" s="7">
        <f t="shared" si="38"/>
        <v>0</v>
      </c>
      <c r="DC52" s="7">
        <f t="shared" si="38"/>
        <v>0</v>
      </c>
      <c r="DD52" s="7">
        <f t="shared" si="38"/>
        <v>0</v>
      </c>
      <c r="DE52" s="7">
        <f t="shared" si="38"/>
        <v>0</v>
      </c>
      <c r="DF52" s="7">
        <f t="shared" si="38"/>
        <v>0</v>
      </c>
      <c r="DG52" s="7">
        <f t="shared" si="38"/>
        <v>0</v>
      </c>
      <c r="DH52" s="7">
        <f t="shared" si="38"/>
        <v>0</v>
      </c>
      <c r="DI52" s="7">
        <f t="shared" si="38"/>
        <v>0</v>
      </c>
      <c r="DJ52" s="7">
        <f t="shared" si="38"/>
        <v>0</v>
      </c>
      <c r="DK52" s="7">
        <f t="shared" si="39"/>
        <v>0</v>
      </c>
      <c r="DL52" s="7">
        <f t="shared" si="39"/>
        <v>0</v>
      </c>
      <c r="DM52" s="7">
        <f t="shared" si="39"/>
        <v>0</v>
      </c>
      <c r="DN52" s="7">
        <f t="shared" si="39"/>
        <v>0</v>
      </c>
      <c r="DO52" s="7">
        <f t="shared" si="39"/>
        <v>0</v>
      </c>
      <c r="DP52" s="7">
        <f t="shared" si="39"/>
        <v>0</v>
      </c>
      <c r="DQ52" s="7">
        <f t="shared" si="39"/>
        <v>0</v>
      </c>
      <c r="DR52" s="7">
        <f t="shared" si="39"/>
        <v>0</v>
      </c>
      <c r="DS52" s="7">
        <f t="shared" si="39"/>
        <v>0</v>
      </c>
      <c r="DT52" s="7">
        <f t="shared" si="39"/>
        <v>0</v>
      </c>
      <c r="DU52" s="7">
        <f t="shared" si="39"/>
        <v>0</v>
      </c>
      <c r="DV52" s="7">
        <f t="shared" si="39"/>
        <v>0</v>
      </c>
      <c r="DW52" s="7">
        <f t="shared" si="39"/>
        <v>0</v>
      </c>
      <c r="DX52" s="7">
        <f t="shared" si="39"/>
        <v>0</v>
      </c>
      <c r="DY52" s="7">
        <f t="shared" si="39"/>
        <v>0</v>
      </c>
      <c r="DZ52" s="7">
        <f t="shared" si="39"/>
        <v>0</v>
      </c>
      <c r="EA52" s="7">
        <f t="shared" ref="EA52:EN67" si="44">LOOKUP($C52,$C$150:$C$166,EA$150:EA$166)*LOOKUP($C52,$C$150:$C$166,$EU$150:$EU$166)*$FU52</f>
        <v>0</v>
      </c>
      <c r="EB52" s="7">
        <f t="shared" si="44"/>
        <v>0</v>
      </c>
      <c r="EC52" s="7">
        <f t="shared" si="44"/>
        <v>0</v>
      </c>
      <c r="ED52" s="7">
        <f t="shared" si="44"/>
        <v>0</v>
      </c>
      <c r="EE52" s="7">
        <f t="shared" si="44"/>
        <v>0</v>
      </c>
      <c r="EF52" s="7">
        <f t="shared" si="44"/>
        <v>0</v>
      </c>
      <c r="EG52" s="7">
        <f t="shared" si="44"/>
        <v>0</v>
      </c>
      <c r="EH52" s="7">
        <f t="shared" si="44"/>
        <v>0</v>
      </c>
      <c r="EI52" s="7">
        <f t="shared" si="44"/>
        <v>0</v>
      </c>
      <c r="EJ52" s="7">
        <f t="shared" si="44"/>
        <v>0</v>
      </c>
      <c r="EK52" s="7">
        <f t="shared" si="44"/>
        <v>0</v>
      </c>
      <c r="EL52" s="7">
        <f t="shared" si="44"/>
        <v>0</v>
      </c>
      <c r="EM52" s="7">
        <f t="shared" si="44"/>
        <v>0</v>
      </c>
      <c r="EN52" s="7">
        <f t="shared" si="44"/>
        <v>0</v>
      </c>
      <c r="EO52" s="7" cm="1">
        <f t="array" ref="EO52">SUMPRODUCT(--($B52='[3]Alum Smtg'!$B$5:$B$139),'[3]Alum Smtg'!D$5:D$139)</f>
        <v>0</v>
      </c>
      <c r="EP52" s="7" cm="1">
        <f t="array" ref="EP52">SUMPRODUCT(--($B52='[3]Alum Smtg'!$B$5:$B$139),'[3]Alum Smtg'!E$5:E$139)</f>
        <v>0</v>
      </c>
      <c r="EQ52" s="7" cm="1">
        <f t="array" ref="EQ52">SUMPRODUCT(--($B52='[3]Alum Smtg'!$B$5:$B$139),'[3]Alum Smtg'!F$5:F$139)</f>
        <v>0</v>
      </c>
      <c r="ER52" s="7" cm="1">
        <f t="array" ref="ER52">SUMPRODUCT(--($B52='[3]Alum Smtg'!$B$5:$B$139),'[3]Alum Smtg'!G$5:G$139)</f>
        <v>0</v>
      </c>
      <c r="ES52" s="7" cm="1">
        <f t="array" ref="ES52">SUMPRODUCT(--($B52='[3]Alum Smtg'!$B$5:$B$139),'[3]Alum Smtg'!H$5:H$139)</f>
        <v>0</v>
      </c>
      <c r="ET52" s="7" cm="1">
        <f t="array" ref="ET52">SUMPRODUCT(--($B52='[3]Alum Smtg'!$B$5:$B$139),'[3]Alum Smtg'!I$5:I$139)</f>
        <v>0</v>
      </c>
      <c r="EU52" s="7" cm="1">
        <f t="array" ref="EU52">SUMPRODUCT(--($B52='[3]Alum Smtg'!$B$5:$B$139),'[3]Alum Smtg'!J$5:J$139)</f>
        <v>0</v>
      </c>
      <c r="EV52" s="7" cm="1">
        <f t="array" ref="EV52">SUMPRODUCT(--($B52='[3]Alum Smtg'!$B$5:$B$139),'[3]Alum Smtg'!K$5:K$139)</f>
        <v>0</v>
      </c>
      <c r="EW52" s="7" cm="1">
        <f t="array" ref="EW52">SUMPRODUCT(--($B52='[3]Alum Smtg'!$B$5:$B$139),'[3]Alum Smtg'!L$5:L$139)</f>
        <v>0</v>
      </c>
      <c r="EX52" s="7" cm="1">
        <f t="array" ref="EX52">SUMPRODUCT(--($B52='[3]Alum Smtg'!$B$5:$B$139),'[3]Alum Smtg'!M$5:M$139)</f>
        <v>0</v>
      </c>
      <c r="EY52" s="7" cm="1">
        <f t="array" ref="EY52">SUMPRODUCT(--($B52='[3]Alum Smtg'!$B$5:$B$139),'[3]Alum Smtg'!N$5:N$139)</f>
        <v>0</v>
      </c>
      <c r="EZ52" s="7" cm="1">
        <f t="array" ref="EZ52">SUMPRODUCT(--($B52='[3]Alum Smtg'!$B$5:$B$139),'[3]Alum Smtg'!O$5:O$139)</f>
        <v>0</v>
      </c>
      <c r="FA52" s="7" cm="1">
        <f t="array" ref="FA52">SUMPRODUCT(--($B52='[3]Alum Smtg'!$B$5:$B$139),'[3]Alum Smtg'!P$5:P$139)</f>
        <v>0</v>
      </c>
      <c r="FB52" s="7" cm="1">
        <f t="array" ref="FB52">SUMPRODUCT(--($B52='[3]Alum Smtg'!$B$5:$B$139),'[3]Alum Smtg'!Q$5:Q$139)</f>
        <v>0</v>
      </c>
      <c r="FC52" s="7" cm="1">
        <f t="array" ref="FC52">SUMPRODUCT(--($B52='[3]Alum Smtg'!$B$5:$B$139),'[3]Alum Smtg'!R$5:R$139)</f>
        <v>0</v>
      </c>
      <c r="FD52" s="7" cm="1">
        <f t="array" ref="FD52">SUMPRODUCT(--($B52='[3]Alum Smtg'!$B$5:$B$139),'[3]Alum Smtg'!S$5:S$139)</f>
        <v>0</v>
      </c>
      <c r="FE52" s="7" cm="1">
        <f t="array" ref="FE52">SUMPRODUCT(--($B52='[3]Alum Smtg'!$B$5:$B$139),'[3]Alum Smtg'!T$5:T$139)</f>
        <v>0</v>
      </c>
      <c r="FF52" s="7" cm="1">
        <f t="array" ref="FF52">SUMPRODUCT(--($B52='[3]Alum Smtg'!$B$5:$B$139),'[3]Alum Smtg'!U$5:U$139)</f>
        <v>0</v>
      </c>
      <c r="FG52" s="7" cm="1">
        <f t="array" ref="FG52">SUMPRODUCT(--($B52='[3]Alum Smtg'!$B$5:$B$139),'[3]Alum Smtg'!V$5:V$139)</f>
        <v>0</v>
      </c>
      <c r="FH52" s="7" cm="1">
        <f t="array" ref="FH52">SUMPRODUCT(--($B52='[3]Alum Smtg'!$B$5:$B$139),'[3]Alum Smtg'!W$5:W$139)</f>
        <v>0</v>
      </c>
      <c r="FI52" s="7" cm="1">
        <f t="array" ref="FI52">SUMPRODUCT(--($B52='[3]Alum Smtg'!$B$5:$B$139),'[3]Alum Smtg'!X$5:X$139)</f>
        <v>0</v>
      </c>
      <c r="FJ52" s="7" cm="1">
        <f t="array" ref="FJ52">SUMPRODUCT(--($B52='[3]Alum Smtg'!$B$5:$B$139),'[3]Alum Smtg'!Y$5:Y$139)</f>
        <v>0</v>
      </c>
      <c r="FK52" s="7" cm="1">
        <f t="array" ref="FK52">SUMPRODUCT(--($B52='[3]Alum Smtg'!$B$5:$B$139),'[3]Alum Smtg'!Z$5:Z$139)</f>
        <v>0</v>
      </c>
      <c r="FL52" s="7" cm="1">
        <f t="array" ref="FL52">SUMPRODUCT(--($B52='[3]Alum Smtg'!$B$5:$B$139),'[3]Alum Smtg'!AA$5:AA$139)</f>
        <v>0</v>
      </c>
      <c r="FM52" s="7" cm="1">
        <f t="array" ref="FM52">SUMPRODUCT(--($B52='[3]Alum Smtg'!$B$5:$B$139),'[3]Alum Smtg'!AB$5:AB$139)</f>
        <v>0</v>
      </c>
      <c r="FN52" s="7" cm="1">
        <f t="array" ref="FN52">SUMPRODUCT(--($B52='[3]Alum Smtg'!$B$5:$B$139),'[3]Alum Smtg'!AC$5:AC$139)</f>
        <v>0</v>
      </c>
      <c r="FO52" s="7" cm="1">
        <f t="array" ref="FO52">SUMPRODUCT(--($B52='[3]Alum Smtg'!$B$5:$B$139),'[3]Alum Smtg'!AD$5:AD$139)</f>
        <v>0</v>
      </c>
      <c r="FP52" s="7" cm="1">
        <f t="array" ref="FP52">SUMPRODUCT(--($B52='[3]Alum Smtg'!$B$5:$B$139),'[3]Alum Smtg'!AE$5:AE$139)</f>
        <v>0</v>
      </c>
      <c r="FQ52" s="7" cm="1">
        <f t="array" ref="FQ52">SUMPRODUCT(--($B52='[3]Alum Smtg'!$B$5:$B$139),'[3]Alum Smtg'!AF$5:AF$139)</f>
        <v>0</v>
      </c>
      <c r="FU52" s="8">
        <f t="shared" si="9"/>
        <v>0</v>
      </c>
    </row>
    <row r="53" spans="1:177" x14ac:dyDescent="0.2">
      <c r="A53" s="6">
        <v>300</v>
      </c>
      <c r="B53" t="s">
        <v>56</v>
      </c>
      <c r="C53" s="1">
        <f>VLOOKUP($B53,'[4]IEA Reg #'!$B$2:$D$143,2,FALSE)</f>
        <v>3</v>
      </c>
      <c r="D53" s="1">
        <f>VLOOKUP($B53,'[4]IEA Reg #'!$B$2:$D$143,3,FALSE)</f>
        <v>7</v>
      </c>
      <c r="E53" s="7">
        <f t="shared" si="40"/>
        <v>0</v>
      </c>
      <c r="F53" s="7">
        <f t="shared" si="40"/>
        <v>0</v>
      </c>
      <c r="G53" s="7">
        <f t="shared" si="40"/>
        <v>0</v>
      </c>
      <c r="H53" s="7">
        <f t="shared" si="40"/>
        <v>0</v>
      </c>
      <c r="I53" s="7">
        <f t="shared" si="40"/>
        <v>0</v>
      </c>
      <c r="J53" s="7">
        <f t="shared" si="40"/>
        <v>0</v>
      </c>
      <c r="K53" s="7">
        <f t="shared" si="40"/>
        <v>0</v>
      </c>
      <c r="L53" s="7">
        <f t="shared" si="40"/>
        <v>0</v>
      </c>
      <c r="M53" s="7">
        <f t="shared" si="40"/>
        <v>0</v>
      </c>
      <c r="N53" s="7">
        <f t="shared" si="40"/>
        <v>0</v>
      </c>
      <c r="O53" s="7">
        <f t="shared" si="40"/>
        <v>0</v>
      </c>
      <c r="P53" s="7">
        <f t="shared" si="40"/>
        <v>0</v>
      </c>
      <c r="Q53" s="7">
        <f t="shared" si="40"/>
        <v>0</v>
      </c>
      <c r="R53" s="7">
        <f t="shared" si="40"/>
        <v>0</v>
      </c>
      <c r="S53" s="7">
        <f t="shared" si="40"/>
        <v>0</v>
      </c>
      <c r="T53" s="7">
        <f t="shared" si="40"/>
        <v>0</v>
      </c>
      <c r="U53" s="7">
        <f t="shared" si="35"/>
        <v>0</v>
      </c>
      <c r="V53" s="7">
        <f t="shared" si="35"/>
        <v>0</v>
      </c>
      <c r="W53" s="7">
        <f t="shared" si="35"/>
        <v>0</v>
      </c>
      <c r="X53" s="7">
        <f t="shared" si="35"/>
        <v>0</v>
      </c>
      <c r="Y53" s="7">
        <f t="shared" si="35"/>
        <v>0</v>
      </c>
      <c r="Z53" s="7">
        <f t="shared" si="35"/>
        <v>0</v>
      </c>
      <c r="AA53" s="7">
        <f t="shared" si="35"/>
        <v>0</v>
      </c>
      <c r="AB53" s="7">
        <f t="shared" si="35"/>
        <v>0</v>
      </c>
      <c r="AC53" s="7">
        <f t="shared" si="35"/>
        <v>0</v>
      </c>
      <c r="AD53" s="7">
        <f t="shared" si="35"/>
        <v>0</v>
      </c>
      <c r="AE53" s="7">
        <f t="shared" si="35"/>
        <v>0</v>
      </c>
      <c r="AF53" s="7">
        <f t="shared" si="35"/>
        <v>0</v>
      </c>
      <c r="AG53" s="7">
        <f t="shared" si="35"/>
        <v>0</v>
      </c>
      <c r="AH53" s="7">
        <f t="shared" si="35"/>
        <v>0</v>
      </c>
      <c r="AI53" s="7">
        <f t="shared" si="36"/>
        <v>0</v>
      </c>
      <c r="AJ53" s="7">
        <f t="shared" si="36"/>
        <v>0</v>
      </c>
      <c r="AK53" s="7">
        <f t="shared" si="36"/>
        <v>0</v>
      </c>
      <c r="AL53" s="7">
        <f t="shared" si="36"/>
        <v>0</v>
      </c>
      <c r="AM53" s="7">
        <f t="shared" si="36"/>
        <v>0</v>
      </c>
      <c r="AN53" s="7">
        <f t="shared" si="36"/>
        <v>0</v>
      </c>
      <c r="AO53" s="7">
        <f t="shared" si="36"/>
        <v>0</v>
      </c>
      <c r="AP53" s="7">
        <f t="shared" si="36"/>
        <v>0</v>
      </c>
      <c r="AQ53" s="7">
        <f t="shared" si="36"/>
        <v>0</v>
      </c>
      <c r="AR53" s="7">
        <f t="shared" si="36"/>
        <v>0</v>
      </c>
      <c r="AS53" s="7">
        <f t="shared" si="36"/>
        <v>0</v>
      </c>
      <c r="AT53" s="7">
        <f t="shared" si="36"/>
        <v>8.3752093802345051E-3</v>
      </c>
      <c r="AU53" s="7">
        <f t="shared" si="36"/>
        <v>1.675041876046901E-2</v>
      </c>
      <c r="AV53" s="7">
        <f t="shared" si="36"/>
        <v>2.5125628140703519E-2</v>
      </c>
      <c r="AW53" s="7">
        <f t="shared" si="36"/>
        <v>3.350083752093802E-2</v>
      </c>
      <c r="AX53" s="7">
        <f t="shared" si="36"/>
        <v>4.1876046901172526E-2</v>
      </c>
      <c r="AY53" s="7">
        <f t="shared" si="41"/>
        <v>6.7001675041876041E-2</v>
      </c>
      <c r="AZ53" s="7">
        <f t="shared" si="41"/>
        <v>9.2127303182579556E-2</v>
      </c>
      <c r="BA53" s="7">
        <f t="shared" si="41"/>
        <v>0.11725293132328307</v>
      </c>
      <c r="BB53" s="7">
        <f t="shared" si="41"/>
        <v>0.14237855946398661</v>
      </c>
      <c r="BC53" s="7">
        <f t="shared" si="41"/>
        <v>0.1675041876046901</v>
      </c>
      <c r="BD53" s="7">
        <f t="shared" si="41"/>
        <v>0.18425460636515911</v>
      </c>
      <c r="BE53" s="7">
        <f t="shared" si="41"/>
        <v>0.20100502512562815</v>
      </c>
      <c r="BF53" s="7">
        <f t="shared" si="41"/>
        <v>0.21775544388609716</v>
      </c>
      <c r="BG53" s="7">
        <f t="shared" si="41"/>
        <v>0.23450586264656617</v>
      </c>
      <c r="BH53" s="7">
        <f t="shared" si="41"/>
        <v>0.2512562814070351</v>
      </c>
      <c r="BI53" s="7">
        <f t="shared" si="41"/>
        <v>0.37688442211055267</v>
      </c>
      <c r="BJ53" s="7">
        <f t="shared" si="41"/>
        <v>0.5025125628140702</v>
      </c>
      <c r="BK53" s="7">
        <f t="shared" si="41"/>
        <v>0.62814070351758788</v>
      </c>
      <c r="BL53" s="7">
        <f t="shared" si="41"/>
        <v>0.75376884422110535</v>
      </c>
      <c r="BM53" s="7">
        <f t="shared" si="37"/>
        <v>0.87939698492462304</v>
      </c>
      <c r="BN53" s="7">
        <f t="shared" si="37"/>
        <v>0.94639865996649908</v>
      </c>
      <c r="BO53" s="7">
        <f t="shared" si="37"/>
        <v>1.0134003350083751</v>
      </c>
      <c r="BP53" s="7">
        <f t="shared" si="37"/>
        <v>1.0804020100502512</v>
      </c>
      <c r="BQ53" s="7">
        <f t="shared" si="37"/>
        <v>1.1474036850921274</v>
      </c>
      <c r="BR53" s="7">
        <f t="shared" si="37"/>
        <v>1.214405360134003</v>
      </c>
      <c r="BS53" s="7">
        <f t="shared" si="37"/>
        <v>1.4154103852596311</v>
      </c>
      <c r="BT53" s="7">
        <f t="shared" si="37"/>
        <v>1.6164154103852593</v>
      </c>
      <c r="BU53" s="7">
        <f t="shared" si="37"/>
        <v>1.8174204355108872</v>
      </c>
      <c r="BV53" s="7">
        <f t="shared" si="37"/>
        <v>2.0184254606365153</v>
      </c>
      <c r="BW53" s="7">
        <f t="shared" si="37"/>
        <v>2.2194304857621434</v>
      </c>
      <c r="BX53" s="7">
        <f t="shared" si="37"/>
        <v>2.6381909547738687</v>
      </c>
      <c r="BY53" s="7">
        <f t="shared" si="37"/>
        <v>3.0569514237855944</v>
      </c>
      <c r="BZ53" s="7">
        <f t="shared" si="37"/>
        <v>3.4757118927973196</v>
      </c>
      <c r="CA53" s="7">
        <f t="shared" si="37"/>
        <v>3.8944723618090449</v>
      </c>
      <c r="CB53" s="7">
        <f t="shared" si="37"/>
        <v>4.3132328308207706</v>
      </c>
      <c r="CC53" s="7">
        <f t="shared" si="42"/>
        <v>4.5226130653266328</v>
      </c>
      <c r="CD53" s="7">
        <f t="shared" si="42"/>
        <v>4.7319932998324958</v>
      </c>
      <c r="CE53" s="7">
        <f t="shared" si="42"/>
        <v>4.941373534338358</v>
      </c>
      <c r="CF53" s="7">
        <f t="shared" si="42"/>
        <v>5.1507537688442211</v>
      </c>
      <c r="CG53" s="7">
        <f t="shared" si="42"/>
        <v>5.3601340033500833</v>
      </c>
      <c r="CH53" s="7">
        <f t="shared" si="42"/>
        <v>5.5611390284757114</v>
      </c>
      <c r="CI53" s="7">
        <f t="shared" si="42"/>
        <v>5.7621440536013404</v>
      </c>
      <c r="CJ53" s="7">
        <f t="shared" si="42"/>
        <v>5.9631490787269694</v>
      </c>
      <c r="CK53" s="7">
        <f t="shared" si="42"/>
        <v>6.1641541038525975</v>
      </c>
      <c r="CL53" s="7">
        <f t="shared" si="42"/>
        <v>6.3651591289782239</v>
      </c>
      <c r="CM53" s="7">
        <f t="shared" si="42"/>
        <v>8.3584589614740352</v>
      </c>
      <c r="CN53" s="7">
        <f t="shared" si="42"/>
        <v>10.351758793969847</v>
      </c>
      <c r="CO53" s="7">
        <f t="shared" si="42"/>
        <v>12.345058626465661</v>
      </c>
      <c r="CP53" s="7">
        <f t="shared" si="42"/>
        <v>14.338358458961473</v>
      </c>
      <c r="CQ53" s="7">
        <f t="shared" si="43"/>
        <v>16.331658291457284</v>
      </c>
      <c r="CR53" s="7">
        <f t="shared" si="43"/>
        <v>17.704066551243606</v>
      </c>
      <c r="CS53" s="7">
        <f t="shared" si="43"/>
        <v>19.259462579001447</v>
      </c>
      <c r="CT53" s="7">
        <f t="shared" si="43"/>
        <v>19.350956462987202</v>
      </c>
      <c r="CU53" s="7">
        <f t="shared" si="43"/>
        <v>15.691201103556999</v>
      </c>
      <c r="CV53" s="7">
        <f t="shared" si="43"/>
        <v>5.3523922131666728</v>
      </c>
      <c r="CW53" s="7">
        <f t="shared" si="43"/>
        <v>6.3003392311698541</v>
      </c>
      <c r="CX53" s="7">
        <f t="shared" si="43"/>
        <v>7.2482862491730353</v>
      </c>
      <c r="CY53" s="7">
        <f t="shared" si="43"/>
        <v>8.1962332671762148</v>
      </c>
      <c r="CZ53" s="7">
        <f t="shared" si="43"/>
        <v>9.144180285179397</v>
      </c>
      <c r="DA53" s="7">
        <f t="shared" si="38"/>
        <v>10.092127303182577</v>
      </c>
      <c r="DB53" s="7">
        <f t="shared" si="38"/>
        <v>12.370184254606361</v>
      </c>
      <c r="DC53" s="7">
        <f t="shared" si="38"/>
        <v>14.648241206030146</v>
      </c>
      <c r="DD53" s="7">
        <f t="shared" si="38"/>
        <v>16.926298157453932</v>
      </c>
      <c r="DE53" s="7">
        <f t="shared" si="38"/>
        <v>19.204355108877717</v>
      </c>
      <c r="DF53" s="7">
        <f t="shared" si="38"/>
        <v>21.482412060301506</v>
      </c>
      <c r="DG53" s="7">
        <f t="shared" si="38"/>
        <v>24.589614740368507</v>
      </c>
      <c r="DH53" s="7">
        <f t="shared" si="38"/>
        <v>27.696817420435512</v>
      </c>
      <c r="DI53" s="7">
        <f t="shared" si="38"/>
        <v>30.804020100502512</v>
      </c>
      <c r="DJ53" s="7">
        <f t="shared" si="38"/>
        <v>33.911222780569517</v>
      </c>
      <c r="DK53" s="7">
        <f t="shared" si="39"/>
        <v>37.018425460636507</v>
      </c>
      <c r="DL53" s="7">
        <f t="shared" si="39"/>
        <v>40.402010050251249</v>
      </c>
      <c r="DM53" s="7">
        <f t="shared" si="39"/>
        <v>43.785594639865984</v>
      </c>
      <c r="DN53" s="7">
        <f t="shared" si="39"/>
        <v>47.169179229480726</v>
      </c>
      <c r="DO53" s="7">
        <f t="shared" si="39"/>
        <v>50.552763819095468</v>
      </c>
      <c r="DP53" s="7">
        <f t="shared" si="39"/>
        <v>53.936348408710209</v>
      </c>
      <c r="DQ53" s="7">
        <f t="shared" si="39"/>
        <v>60.134003350083745</v>
      </c>
      <c r="DR53" s="7">
        <f t="shared" si="39"/>
        <v>66.331658291457273</v>
      </c>
      <c r="DS53" s="7">
        <f t="shared" si="39"/>
        <v>72.529313232830816</v>
      </c>
      <c r="DT53" s="7">
        <f t="shared" si="39"/>
        <v>78.726968174204345</v>
      </c>
      <c r="DU53" s="7">
        <f t="shared" si="39"/>
        <v>84.924623115577873</v>
      </c>
      <c r="DV53" s="7">
        <f t="shared" si="39"/>
        <v>94.112227805695127</v>
      </c>
      <c r="DW53" s="7">
        <f t="shared" si="39"/>
        <v>103.29983249581238</v>
      </c>
      <c r="DX53" s="7">
        <f t="shared" si="39"/>
        <v>112.48743718592964</v>
      </c>
      <c r="DY53" s="7">
        <f t="shared" si="39"/>
        <v>121.67504187604689</v>
      </c>
      <c r="DZ53" s="7">
        <f t="shared" si="39"/>
        <v>130.86264656616413</v>
      </c>
      <c r="EA53" s="7">
        <f t="shared" si="44"/>
        <v>135.31825795644889</v>
      </c>
      <c r="EB53" s="7">
        <f t="shared" si="44"/>
        <v>139.77386934673365</v>
      </c>
      <c r="EC53" s="7">
        <f t="shared" si="44"/>
        <v>144.22948073701843</v>
      </c>
      <c r="ED53" s="7">
        <f t="shared" si="44"/>
        <v>148.68509212730316</v>
      </c>
      <c r="EE53" s="7">
        <f t="shared" si="44"/>
        <v>153.14070351758792</v>
      </c>
      <c r="EF53" s="7">
        <f t="shared" si="44"/>
        <v>150.929648241206</v>
      </c>
      <c r="EG53" s="7">
        <f t="shared" si="44"/>
        <v>148.7185929648241</v>
      </c>
      <c r="EH53" s="7">
        <f t="shared" si="44"/>
        <v>146.50753768844217</v>
      </c>
      <c r="EI53" s="7">
        <f t="shared" si="44"/>
        <v>144.29648241206024</v>
      </c>
      <c r="EJ53" s="7">
        <f t="shared" si="44"/>
        <v>142.08542713567837</v>
      </c>
      <c r="EK53" s="7">
        <f t="shared" si="44"/>
        <v>143.6683417085427</v>
      </c>
      <c r="EL53" s="7">
        <f t="shared" si="44"/>
        <v>145.25125628140702</v>
      </c>
      <c r="EM53" s="7">
        <f t="shared" si="44"/>
        <v>146.83417085427138</v>
      </c>
      <c r="EN53" s="7">
        <f t="shared" si="44"/>
        <v>148.4170854271357</v>
      </c>
      <c r="EO53" s="7" cm="1">
        <f t="array" ref="EO53">SUMPRODUCT(--($B53='[3]Alum Smtg'!$B$5:$B$139),'[3]Alum Smtg'!D$5:D$139)</f>
        <v>150</v>
      </c>
      <c r="EP53" s="7" cm="1">
        <f t="array" ref="EP53">SUMPRODUCT(--($B53='[3]Alum Smtg'!$B$5:$B$139),'[3]Alum Smtg'!E$5:E$139)</f>
        <v>152</v>
      </c>
      <c r="EQ53" s="7" cm="1">
        <f t="array" ref="EQ53">SUMPRODUCT(--($B53='[3]Alum Smtg'!$B$5:$B$139),'[3]Alum Smtg'!F$5:F$139)</f>
        <v>153</v>
      </c>
      <c r="ER53" s="7" cm="1">
        <f t="array" ref="ER53">SUMPRODUCT(--($B53='[3]Alum Smtg'!$B$5:$B$139),'[3]Alum Smtg'!G$5:G$139)</f>
        <v>145</v>
      </c>
      <c r="ES53" s="7" cm="1">
        <f t="array" ref="ES53">SUMPRODUCT(--($B53='[3]Alum Smtg'!$B$5:$B$139),'[3]Alum Smtg'!H$5:H$139)</f>
        <v>144</v>
      </c>
      <c r="ET53" s="7" cm="1">
        <f t="array" ref="ET53">SUMPRODUCT(--($B53='[3]Alum Smtg'!$B$5:$B$139),'[3]Alum Smtg'!I$5:I$139)</f>
        <v>144</v>
      </c>
      <c r="EU53" s="7" cm="1">
        <f t="array" ref="EU53">SUMPRODUCT(--($B53='[3]Alum Smtg'!$B$5:$B$139),'[3]Alum Smtg'!J$5:J$139)</f>
        <v>141</v>
      </c>
      <c r="EV53" s="7" cm="1">
        <f t="array" ref="EV53">SUMPRODUCT(--($B53='[3]Alum Smtg'!$B$5:$B$139),'[3]Alum Smtg'!K$5:K$139)</f>
        <v>145</v>
      </c>
      <c r="EW53" s="7" cm="1">
        <f t="array" ref="EW53">SUMPRODUCT(--($B53='[3]Alum Smtg'!$B$5:$B$139),'[3]Alum Smtg'!L$5:L$139)</f>
        <v>146</v>
      </c>
      <c r="EX53" s="7" cm="1">
        <f t="array" ref="EX53">SUMPRODUCT(--($B53='[3]Alum Smtg'!$B$5:$B$139),'[3]Alum Smtg'!M$5:M$139)</f>
        <v>170</v>
      </c>
      <c r="EY53" s="7" cm="1">
        <f t="array" ref="EY53">SUMPRODUCT(--($B53='[3]Alum Smtg'!$B$5:$B$139),'[3]Alum Smtg'!N$5:N$139)</f>
        <v>168</v>
      </c>
      <c r="EZ53" s="7" cm="1">
        <f t="array" ref="EZ53">SUMPRODUCT(--($B53='[3]Alum Smtg'!$B$5:$B$139),'[3]Alum Smtg'!O$5:O$139)</f>
        <v>163</v>
      </c>
      <c r="FA53" s="7" cm="1">
        <f t="array" ref="FA53">SUMPRODUCT(--($B53='[3]Alum Smtg'!$B$5:$B$139),'[3]Alum Smtg'!P$5:P$139)</f>
        <v>165.262</v>
      </c>
      <c r="FB53" s="7" cm="1">
        <f t="array" ref="FB53">SUMPRODUCT(--($B53='[3]Alum Smtg'!$B$5:$B$139),'[3]Alum Smtg'!Q$5:Q$139)</f>
        <v>165</v>
      </c>
      <c r="FC53" s="7" cm="1">
        <f t="array" ref="FC53">SUMPRODUCT(--($B53='[3]Alum Smtg'!$B$5:$B$139),'[3]Alum Smtg'!R$5:R$139)</f>
        <v>166.6</v>
      </c>
      <c r="FD53" s="7" cm="1">
        <f t="array" ref="FD53">SUMPRODUCT(--($B53='[3]Alum Smtg'!$B$5:$B$139),'[3]Alum Smtg'!S$5:S$139)</f>
        <v>165</v>
      </c>
      <c r="FE53" s="7" cm="1">
        <f t="array" ref="FE53">SUMPRODUCT(--($B53='[3]Alum Smtg'!$B$5:$B$139),'[3]Alum Smtg'!T$5:T$139)</f>
        <v>163.30000000000001</v>
      </c>
      <c r="FF53" s="7" cm="1">
        <f t="array" ref="FF53">SUMPRODUCT(--($B53='[3]Alum Smtg'!$B$5:$B$139),'[3]Alum Smtg'!U$5:U$139)</f>
        <v>166</v>
      </c>
      <c r="FG53" s="7" cm="1">
        <f t="array" ref="FG53">SUMPRODUCT(--($B53='[3]Alum Smtg'!$B$5:$B$139),'[3]Alum Smtg'!V$5:V$139)</f>
        <v>160</v>
      </c>
      <c r="FH53" s="7" cm="1">
        <f t="array" ref="FH53">SUMPRODUCT(--($B53='[3]Alum Smtg'!$B$5:$B$139),'[3]Alum Smtg'!W$5:W$139)</f>
        <v>130.40299999999999</v>
      </c>
      <c r="FI53" s="7" cm="1">
        <f t="array" ref="FI53">SUMPRODUCT(--($B53='[3]Alum Smtg'!$B$5:$B$139),'[3]Alum Smtg'!X$5:X$139)</f>
        <v>130</v>
      </c>
      <c r="FJ53" s="7" cm="1">
        <f t="array" ref="FJ53">SUMPRODUCT(--($B53='[3]Alum Smtg'!$B$5:$B$139),'[3]Alum Smtg'!Y$5:Y$139)</f>
        <v>165.15</v>
      </c>
      <c r="FK53" s="7" cm="1">
        <f t="array" ref="FK53">SUMPRODUCT(--($B53='[3]Alum Smtg'!$B$5:$B$139),'[3]Alum Smtg'!Z$5:Z$139)</f>
        <v>165.04599999999999</v>
      </c>
      <c r="FL53" s="7" cm="1">
        <f t="array" ref="FL53">SUMPRODUCT(--($B53='[3]Alum Smtg'!$B$5:$B$139),'[3]Alum Smtg'!AA$5:AA$139)</f>
        <v>169.45699999999999</v>
      </c>
      <c r="FM53" s="7" cm="1">
        <f t="array" ref="FM53">SUMPRODUCT(--($B53='[3]Alum Smtg'!$B$5:$B$139),'[3]Alum Smtg'!AB$5:AB$139)</f>
        <v>173</v>
      </c>
      <c r="FN53" s="7" cm="1">
        <f t="array" ref="FN53">SUMPRODUCT(--($B53='[3]Alum Smtg'!$B$5:$B$139),'[3]Alum Smtg'!AC$5:AC$139)</f>
        <v>179</v>
      </c>
      <c r="FO53" s="7" cm="1">
        <f t="array" ref="FO53">SUMPRODUCT(--($B53='[3]Alum Smtg'!$B$5:$B$139),'[3]Alum Smtg'!AD$5:AD$139)</f>
        <v>181</v>
      </c>
      <c r="FP53" s="7" cm="1">
        <f t="array" ref="FP53">SUMPRODUCT(--($B53='[3]Alum Smtg'!$B$5:$B$139),'[3]Alum Smtg'!AE$5:AE$139)</f>
        <v>182</v>
      </c>
      <c r="FQ53" s="7" cm="1">
        <f t="array" ref="FQ53">SUMPRODUCT(--($B53='[3]Alum Smtg'!$B$5:$B$139),'[3]Alum Smtg'!AF$5:AF$139)</f>
        <v>180</v>
      </c>
      <c r="FU53" s="8">
        <f t="shared" si="9"/>
        <v>4.1493775933609957E-2</v>
      </c>
    </row>
    <row r="54" spans="1:177" x14ac:dyDescent="0.2">
      <c r="A54" s="6">
        <v>320</v>
      </c>
      <c r="B54" t="s">
        <v>57</v>
      </c>
      <c r="C54" s="1">
        <f>VLOOKUP($B54,'[4]IEA Reg #'!$B$2:$D$143,2,FALSE)</f>
        <v>10</v>
      </c>
      <c r="D54" s="1">
        <f>VLOOKUP($B54,'[4]IEA Reg #'!$B$2:$D$143,3,FALSE)</f>
        <v>24</v>
      </c>
      <c r="E54" s="7">
        <f t="shared" si="40"/>
        <v>0</v>
      </c>
      <c r="F54" s="7">
        <f t="shared" si="40"/>
        <v>0</v>
      </c>
      <c r="G54" s="7">
        <f t="shared" si="40"/>
        <v>0</v>
      </c>
      <c r="H54" s="7">
        <f t="shared" si="40"/>
        <v>0</v>
      </c>
      <c r="I54" s="7">
        <f t="shared" si="40"/>
        <v>0</v>
      </c>
      <c r="J54" s="7">
        <f t="shared" si="40"/>
        <v>0</v>
      </c>
      <c r="K54" s="7">
        <f t="shared" si="40"/>
        <v>0</v>
      </c>
      <c r="L54" s="7">
        <f t="shared" si="40"/>
        <v>0</v>
      </c>
      <c r="M54" s="7">
        <f t="shared" si="40"/>
        <v>0</v>
      </c>
      <c r="N54" s="7">
        <f t="shared" si="40"/>
        <v>0</v>
      </c>
      <c r="O54" s="7">
        <f t="shared" si="40"/>
        <v>0</v>
      </c>
      <c r="P54" s="7">
        <f t="shared" si="40"/>
        <v>0</v>
      </c>
      <c r="Q54" s="7">
        <f t="shared" si="40"/>
        <v>0</v>
      </c>
      <c r="R54" s="7">
        <f t="shared" si="40"/>
        <v>0</v>
      </c>
      <c r="S54" s="7">
        <f t="shared" si="40"/>
        <v>0</v>
      </c>
      <c r="T54" s="7">
        <f t="shared" si="40"/>
        <v>0</v>
      </c>
      <c r="U54" s="7">
        <f t="shared" si="35"/>
        <v>0</v>
      </c>
      <c r="V54" s="7">
        <f t="shared" si="35"/>
        <v>0</v>
      </c>
      <c r="W54" s="7">
        <f t="shared" si="35"/>
        <v>0</v>
      </c>
      <c r="X54" s="7">
        <f t="shared" si="35"/>
        <v>0</v>
      </c>
      <c r="Y54" s="7">
        <f t="shared" si="35"/>
        <v>0</v>
      </c>
      <c r="Z54" s="7">
        <f t="shared" si="35"/>
        <v>0</v>
      </c>
      <c r="AA54" s="7">
        <f t="shared" si="35"/>
        <v>0</v>
      </c>
      <c r="AB54" s="7">
        <f t="shared" si="35"/>
        <v>0</v>
      </c>
      <c r="AC54" s="7">
        <f t="shared" si="35"/>
        <v>0</v>
      </c>
      <c r="AD54" s="7">
        <f t="shared" si="35"/>
        <v>0</v>
      </c>
      <c r="AE54" s="7">
        <f t="shared" si="35"/>
        <v>0</v>
      </c>
      <c r="AF54" s="7">
        <f t="shared" si="35"/>
        <v>0</v>
      </c>
      <c r="AG54" s="7">
        <f t="shared" si="35"/>
        <v>0</v>
      </c>
      <c r="AH54" s="7">
        <f t="shared" si="35"/>
        <v>0</v>
      </c>
      <c r="AI54" s="7">
        <f t="shared" si="36"/>
        <v>0</v>
      </c>
      <c r="AJ54" s="7">
        <f t="shared" si="36"/>
        <v>0</v>
      </c>
      <c r="AK54" s="7">
        <f t="shared" si="36"/>
        <v>0</v>
      </c>
      <c r="AL54" s="7">
        <f t="shared" si="36"/>
        <v>0</v>
      </c>
      <c r="AM54" s="7">
        <f t="shared" si="36"/>
        <v>0</v>
      </c>
      <c r="AN54" s="7">
        <f t="shared" si="36"/>
        <v>0</v>
      </c>
      <c r="AO54" s="7">
        <f t="shared" si="36"/>
        <v>0</v>
      </c>
      <c r="AP54" s="7">
        <f t="shared" si="36"/>
        <v>0</v>
      </c>
      <c r="AQ54" s="7">
        <f t="shared" si="36"/>
        <v>0</v>
      </c>
      <c r="AR54" s="7">
        <f t="shared" si="36"/>
        <v>0</v>
      </c>
      <c r="AS54" s="7">
        <f t="shared" si="36"/>
        <v>0</v>
      </c>
      <c r="AT54" s="7">
        <f t="shared" si="36"/>
        <v>0</v>
      </c>
      <c r="AU54" s="7">
        <f t="shared" si="36"/>
        <v>0</v>
      </c>
      <c r="AV54" s="7">
        <f t="shared" si="36"/>
        <v>0</v>
      </c>
      <c r="AW54" s="7">
        <f t="shared" si="36"/>
        <v>0</v>
      </c>
      <c r="AX54" s="7">
        <f t="shared" si="36"/>
        <v>0</v>
      </c>
      <c r="AY54" s="7">
        <f t="shared" si="41"/>
        <v>0</v>
      </c>
      <c r="AZ54" s="7">
        <f t="shared" si="41"/>
        <v>0</v>
      </c>
      <c r="BA54" s="7">
        <f t="shared" si="41"/>
        <v>0</v>
      </c>
      <c r="BB54" s="7">
        <f t="shared" si="41"/>
        <v>0</v>
      </c>
      <c r="BC54" s="7">
        <f t="shared" si="41"/>
        <v>0</v>
      </c>
      <c r="BD54" s="7">
        <f t="shared" si="41"/>
        <v>0</v>
      </c>
      <c r="BE54" s="7">
        <f t="shared" si="41"/>
        <v>0</v>
      </c>
      <c r="BF54" s="7">
        <f t="shared" si="41"/>
        <v>0</v>
      </c>
      <c r="BG54" s="7">
        <f t="shared" si="41"/>
        <v>0</v>
      </c>
      <c r="BH54" s="7">
        <f t="shared" si="41"/>
        <v>0</v>
      </c>
      <c r="BI54" s="7">
        <f t="shared" si="41"/>
        <v>0</v>
      </c>
      <c r="BJ54" s="7">
        <f t="shared" si="41"/>
        <v>0</v>
      </c>
      <c r="BK54" s="7">
        <f t="shared" si="41"/>
        <v>0</v>
      </c>
      <c r="BL54" s="7">
        <f t="shared" si="41"/>
        <v>0</v>
      </c>
      <c r="BM54" s="7">
        <f t="shared" si="37"/>
        <v>0</v>
      </c>
      <c r="BN54" s="7">
        <f t="shared" si="37"/>
        <v>0</v>
      </c>
      <c r="BO54" s="7">
        <f t="shared" si="37"/>
        <v>0</v>
      </c>
      <c r="BP54" s="7">
        <f t="shared" si="37"/>
        <v>0</v>
      </c>
      <c r="BQ54" s="7">
        <f t="shared" si="37"/>
        <v>0</v>
      </c>
      <c r="BR54" s="7">
        <f t="shared" si="37"/>
        <v>0</v>
      </c>
      <c r="BS54" s="7">
        <f t="shared" si="37"/>
        <v>0</v>
      </c>
      <c r="BT54" s="7">
        <f t="shared" si="37"/>
        <v>0</v>
      </c>
      <c r="BU54" s="7">
        <f t="shared" si="37"/>
        <v>0</v>
      </c>
      <c r="BV54" s="7">
        <f t="shared" si="37"/>
        <v>0</v>
      </c>
      <c r="BW54" s="7">
        <f t="shared" si="37"/>
        <v>0</v>
      </c>
      <c r="BX54" s="7">
        <f t="shared" si="37"/>
        <v>0</v>
      </c>
      <c r="BY54" s="7">
        <f t="shared" si="37"/>
        <v>0</v>
      </c>
      <c r="BZ54" s="7">
        <f t="shared" si="37"/>
        <v>0</v>
      </c>
      <c r="CA54" s="7">
        <f t="shared" si="37"/>
        <v>0</v>
      </c>
      <c r="CB54" s="7">
        <f t="shared" si="37"/>
        <v>0</v>
      </c>
      <c r="CC54" s="7">
        <f t="shared" si="42"/>
        <v>0</v>
      </c>
      <c r="CD54" s="7">
        <f t="shared" si="42"/>
        <v>0</v>
      </c>
      <c r="CE54" s="7">
        <f t="shared" si="42"/>
        <v>0</v>
      </c>
      <c r="CF54" s="7">
        <f t="shared" si="42"/>
        <v>0</v>
      </c>
      <c r="CG54" s="7">
        <f t="shared" si="42"/>
        <v>0</v>
      </c>
      <c r="CH54" s="7">
        <f t="shared" si="42"/>
        <v>0</v>
      </c>
      <c r="CI54" s="7">
        <f t="shared" si="42"/>
        <v>0</v>
      </c>
      <c r="CJ54" s="7">
        <f t="shared" si="42"/>
        <v>0</v>
      </c>
      <c r="CK54" s="7">
        <f t="shared" si="42"/>
        <v>0</v>
      </c>
      <c r="CL54" s="7">
        <f t="shared" si="42"/>
        <v>0</v>
      </c>
      <c r="CM54" s="7">
        <f t="shared" si="42"/>
        <v>0</v>
      </c>
      <c r="CN54" s="7">
        <f t="shared" si="42"/>
        <v>0</v>
      </c>
      <c r="CO54" s="7">
        <f t="shared" si="42"/>
        <v>0</v>
      </c>
      <c r="CP54" s="7">
        <f t="shared" si="42"/>
        <v>0</v>
      </c>
      <c r="CQ54" s="7">
        <f t="shared" si="43"/>
        <v>0</v>
      </c>
      <c r="CR54" s="7">
        <f t="shared" si="43"/>
        <v>0</v>
      </c>
      <c r="CS54" s="7">
        <f t="shared" si="43"/>
        <v>0</v>
      </c>
      <c r="CT54" s="7">
        <f t="shared" si="43"/>
        <v>0</v>
      </c>
      <c r="CU54" s="7">
        <f t="shared" si="43"/>
        <v>0</v>
      </c>
      <c r="CV54" s="7">
        <f t="shared" si="43"/>
        <v>0</v>
      </c>
      <c r="CW54" s="7">
        <f t="shared" si="43"/>
        <v>0</v>
      </c>
      <c r="CX54" s="7">
        <f t="shared" si="43"/>
        <v>0</v>
      </c>
      <c r="CY54" s="7">
        <f t="shared" si="43"/>
        <v>0</v>
      </c>
      <c r="CZ54" s="7">
        <f t="shared" si="43"/>
        <v>0</v>
      </c>
      <c r="DA54" s="7">
        <f t="shared" si="38"/>
        <v>0</v>
      </c>
      <c r="DB54" s="7">
        <f t="shared" si="38"/>
        <v>0</v>
      </c>
      <c r="DC54" s="7">
        <f t="shared" si="38"/>
        <v>0</v>
      </c>
      <c r="DD54" s="7">
        <f t="shared" si="38"/>
        <v>0</v>
      </c>
      <c r="DE54" s="7">
        <f t="shared" si="38"/>
        <v>0</v>
      </c>
      <c r="DF54" s="7">
        <f t="shared" si="38"/>
        <v>0</v>
      </c>
      <c r="DG54" s="7">
        <f t="shared" si="38"/>
        <v>0</v>
      </c>
      <c r="DH54" s="7">
        <f t="shared" si="38"/>
        <v>0</v>
      </c>
      <c r="DI54" s="7">
        <f t="shared" si="38"/>
        <v>0</v>
      </c>
      <c r="DJ54" s="7">
        <f t="shared" si="38"/>
        <v>0</v>
      </c>
      <c r="DK54" s="7">
        <f t="shared" si="39"/>
        <v>0</v>
      </c>
      <c r="DL54" s="7">
        <f t="shared" si="39"/>
        <v>0</v>
      </c>
      <c r="DM54" s="7">
        <f t="shared" si="39"/>
        <v>0</v>
      </c>
      <c r="DN54" s="7">
        <f t="shared" si="39"/>
        <v>0</v>
      </c>
      <c r="DO54" s="7">
        <f t="shared" si="39"/>
        <v>0</v>
      </c>
      <c r="DP54" s="7">
        <f t="shared" si="39"/>
        <v>0</v>
      </c>
      <c r="DQ54" s="7">
        <f t="shared" si="39"/>
        <v>0</v>
      </c>
      <c r="DR54" s="7">
        <f t="shared" si="39"/>
        <v>0</v>
      </c>
      <c r="DS54" s="7">
        <f t="shared" si="39"/>
        <v>0</v>
      </c>
      <c r="DT54" s="7">
        <f t="shared" si="39"/>
        <v>0</v>
      </c>
      <c r="DU54" s="7">
        <f t="shared" si="39"/>
        <v>0</v>
      </c>
      <c r="DV54" s="7">
        <f t="shared" si="39"/>
        <v>0</v>
      </c>
      <c r="DW54" s="7">
        <f t="shared" si="39"/>
        <v>0</v>
      </c>
      <c r="DX54" s="7">
        <f t="shared" si="39"/>
        <v>0</v>
      </c>
      <c r="DY54" s="7">
        <f t="shared" si="39"/>
        <v>0</v>
      </c>
      <c r="DZ54" s="7">
        <f t="shared" si="39"/>
        <v>0</v>
      </c>
      <c r="EA54" s="7">
        <f t="shared" si="44"/>
        <v>0</v>
      </c>
      <c r="EB54" s="7">
        <f t="shared" si="44"/>
        <v>0</v>
      </c>
      <c r="EC54" s="7">
        <f t="shared" si="44"/>
        <v>0</v>
      </c>
      <c r="ED54" s="7">
        <f t="shared" si="44"/>
        <v>0</v>
      </c>
      <c r="EE54" s="7">
        <f t="shared" si="44"/>
        <v>0</v>
      </c>
      <c r="EF54" s="7">
        <f t="shared" si="44"/>
        <v>0</v>
      </c>
      <c r="EG54" s="7">
        <f t="shared" si="44"/>
        <v>0</v>
      </c>
      <c r="EH54" s="7">
        <f t="shared" si="44"/>
        <v>0</v>
      </c>
      <c r="EI54" s="7">
        <f t="shared" si="44"/>
        <v>0</v>
      </c>
      <c r="EJ54" s="7">
        <f t="shared" si="44"/>
        <v>0</v>
      </c>
      <c r="EK54" s="7">
        <f t="shared" si="44"/>
        <v>0</v>
      </c>
      <c r="EL54" s="7">
        <f t="shared" si="44"/>
        <v>0</v>
      </c>
      <c r="EM54" s="7">
        <f t="shared" si="44"/>
        <v>0</v>
      </c>
      <c r="EN54" s="7">
        <f t="shared" si="44"/>
        <v>0</v>
      </c>
      <c r="EO54" s="7" cm="1">
        <f t="array" ref="EO54">SUMPRODUCT(--($B54='[3]Alum Smtg'!$B$5:$B$139),'[3]Alum Smtg'!D$5:D$139)</f>
        <v>0</v>
      </c>
      <c r="EP54" s="7" cm="1">
        <f t="array" ref="EP54">SUMPRODUCT(--($B54='[3]Alum Smtg'!$B$5:$B$139),'[3]Alum Smtg'!E$5:E$139)</f>
        <v>0</v>
      </c>
      <c r="EQ54" s="7" cm="1">
        <f t="array" ref="EQ54">SUMPRODUCT(--($B54='[3]Alum Smtg'!$B$5:$B$139),'[3]Alum Smtg'!F$5:F$139)</f>
        <v>0</v>
      </c>
      <c r="ER54" s="7" cm="1">
        <f t="array" ref="ER54">SUMPRODUCT(--($B54='[3]Alum Smtg'!$B$5:$B$139),'[3]Alum Smtg'!G$5:G$139)</f>
        <v>0</v>
      </c>
      <c r="ES54" s="7" cm="1">
        <f t="array" ref="ES54">SUMPRODUCT(--($B54='[3]Alum Smtg'!$B$5:$B$139),'[3]Alum Smtg'!H$5:H$139)</f>
        <v>0</v>
      </c>
      <c r="ET54" s="7" cm="1">
        <f t="array" ref="ET54">SUMPRODUCT(--($B54='[3]Alum Smtg'!$B$5:$B$139),'[3]Alum Smtg'!I$5:I$139)</f>
        <v>0</v>
      </c>
      <c r="EU54" s="7" cm="1">
        <f t="array" ref="EU54">SUMPRODUCT(--($B54='[3]Alum Smtg'!$B$5:$B$139),'[3]Alum Smtg'!J$5:J$139)</f>
        <v>0</v>
      </c>
      <c r="EV54" s="7" cm="1">
        <f t="array" ref="EV54">SUMPRODUCT(--($B54='[3]Alum Smtg'!$B$5:$B$139),'[3]Alum Smtg'!K$5:K$139)</f>
        <v>0</v>
      </c>
      <c r="EW54" s="7" cm="1">
        <f t="array" ref="EW54">SUMPRODUCT(--($B54='[3]Alum Smtg'!$B$5:$B$139),'[3]Alum Smtg'!L$5:L$139)</f>
        <v>0</v>
      </c>
      <c r="EX54" s="7" cm="1">
        <f t="array" ref="EX54">SUMPRODUCT(--($B54='[3]Alum Smtg'!$B$5:$B$139),'[3]Alum Smtg'!M$5:M$139)</f>
        <v>0</v>
      </c>
      <c r="EY54" s="7" cm="1">
        <f t="array" ref="EY54">SUMPRODUCT(--($B54='[3]Alum Smtg'!$B$5:$B$139),'[3]Alum Smtg'!N$5:N$139)</f>
        <v>0</v>
      </c>
      <c r="EZ54" s="7" cm="1">
        <f t="array" ref="EZ54">SUMPRODUCT(--($B54='[3]Alum Smtg'!$B$5:$B$139),'[3]Alum Smtg'!O$5:O$139)</f>
        <v>0</v>
      </c>
      <c r="FA54" s="7" cm="1">
        <f t="array" ref="FA54">SUMPRODUCT(--($B54='[3]Alum Smtg'!$B$5:$B$139),'[3]Alum Smtg'!P$5:P$139)</f>
        <v>0</v>
      </c>
      <c r="FB54" s="7" cm="1">
        <f t="array" ref="FB54">SUMPRODUCT(--($B54='[3]Alum Smtg'!$B$5:$B$139),'[3]Alum Smtg'!Q$5:Q$139)</f>
        <v>0</v>
      </c>
      <c r="FC54" s="7" cm="1">
        <f t="array" ref="FC54">SUMPRODUCT(--($B54='[3]Alum Smtg'!$B$5:$B$139),'[3]Alum Smtg'!R$5:R$139)</f>
        <v>0</v>
      </c>
      <c r="FD54" s="7" cm="1">
        <f t="array" ref="FD54">SUMPRODUCT(--($B54='[3]Alum Smtg'!$B$5:$B$139),'[3]Alum Smtg'!S$5:S$139)</f>
        <v>0</v>
      </c>
      <c r="FE54" s="7" cm="1">
        <f t="array" ref="FE54">SUMPRODUCT(--($B54='[3]Alum Smtg'!$B$5:$B$139),'[3]Alum Smtg'!T$5:T$139)</f>
        <v>0</v>
      </c>
      <c r="FF54" s="7" cm="1">
        <f t="array" ref="FF54">SUMPRODUCT(--($B54='[3]Alum Smtg'!$B$5:$B$139),'[3]Alum Smtg'!U$5:U$139)</f>
        <v>0</v>
      </c>
      <c r="FG54" s="7" cm="1">
        <f t="array" ref="FG54">SUMPRODUCT(--($B54='[3]Alum Smtg'!$B$5:$B$139),'[3]Alum Smtg'!V$5:V$139)</f>
        <v>0</v>
      </c>
      <c r="FH54" s="7" cm="1">
        <f t="array" ref="FH54">SUMPRODUCT(--($B54='[3]Alum Smtg'!$B$5:$B$139),'[3]Alum Smtg'!W$5:W$139)</f>
        <v>0</v>
      </c>
      <c r="FI54" s="7" cm="1">
        <f t="array" ref="FI54">SUMPRODUCT(--($B54='[3]Alum Smtg'!$B$5:$B$139),'[3]Alum Smtg'!X$5:X$139)</f>
        <v>0</v>
      </c>
      <c r="FJ54" s="7" cm="1">
        <f t="array" ref="FJ54">SUMPRODUCT(--($B54='[3]Alum Smtg'!$B$5:$B$139),'[3]Alum Smtg'!Y$5:Y$139)</f>
        <v>0</v>
      </c>
      <c r="FK54" s="7" cm="1">
        <f t="array" ref="FK54">SUMPRODUCT(--($B54='[3]Alum Smtg'!$B$5:$B$139),'[3]Alum Smtg'!Z$5:Z$139)</f>
        <v>0</v>
      </c>
      <c r="FL54" s="7" cm="1">
        <f t="array" ref="FL54">SUMPRODUCT(--($B54='[3]Alum Smtg'!$B$5:$B$139),'[3]Alum Smtg'!AA$5:AA$139)</f>
        <v>0</v>
      </c>
      <c r="FM54" s="7" cm="1">
        <f t="array" ref="FM54">SUMPRODUCT(--($B54='[3]Alum Smtg'!$B$5:$B$139),'[3]Alum Smtg'!AB$5:AB$139)</f>
        <v>0</v>
      </c>
      <c r="FN54" s="7" cm="1">
        <f t="array" ref="FN54">SUMPRODUCT(--($B54='[3]Alum Smtg'!$B$5:$B$139),'[3]Alum Smtg'!AC$5:AC$139)</f>
        <v>0</v>
      </c>
      <c r="FO54" s="7" cm="1">
        <f t="array" ref="FO54">SUMPRODUCT(--($B54='[3]Alum Smtg'!$B$5:$B$139),'[3]Alum Smtg'!AD$5:AD$139)</f>
        <v>0</v>
      </c>
      <c r="FP54" s="7" cm="1">
        <f t="array" ref="FP54">SUMPRODUCT(--($B54='[3]Alum Smtg'!$B$5:$B$139),'[3]Alum Smtg'!AE$5:AE$139)</f>
        <v>0</v>
      </c>
      <c r="FQ54" s="7" cm="1">
        <f t="array" ref="FQ54">SUMPRODUCT(--($B54='[3]Alum Smtg'!$B$5:$B$139),'[3]Alum Smtg'!AF$5:AF$139)</f>
        <v>0</v>
      </c>
      <c r="FU54" s="8">
        <f t="shared" si="9"/>
        <v>0</v>
      </c>
    </row>
    <row r="55" spans="1:177" x14ac:dyDescent="0.2">
      <c r="A55" s="6">
        <v>332</v>
      </c>
      <c r="B55" t="s">
        <v>58</v>
      </c>
      <c r="C55" s="1">
        <f>VLOOKUP($B55,'[4]IEA Reg #'!$B$2:$D$143,2,FALSE)</f>
        <v>10</v>
      </c>
      <c r="D55" s="1">
        <f>VLOOKUP($B55,'[4]IEA Reg #'!$B$2:$D$143,3,FALSE)</f>
        <v>24</v>
      </c>
      <c r="E55" s="7">
        <f t="shared" si="40"/>
        <v>0</v>
      </c>
      <c r="F55" s="7">
        <f t="shared" si="40"/>
        <v>0</v>
      </c>
      <c r="G55" s="7">
        <f t="shared" si="40"/>
        <v>0</v>
      </c>
      <c r="H55" s="7">
        <f t="shared" si="40"/>
        <v>0</v>
      </c>
      <c r="I55" s="7">
        <f t="shared" si="40"/>
        <v>0</v>
      </c>
      <c r="J55" s="7">
        <f t="shared" si="40"/>
        <v>0</v>
      </c>
      <c r="K55" s="7">
        <f t="shared" si="40"/>
        <v>0</v>
      </c>
      <c r="L55" s="7">
        <f t="shared" si="40"/>
        <v>0</v>
      </c>
      <c r="M55" s="7">
        <f t="shared" si="40"/>
        <v>0</v>
      </c>
      <c r="N55" s="7">
        <f t="shared" si="40"/>
        <v>0</v>
      </c>
      <c r="O55" s="7">
        <f t="shared" si="40"/>
        <v>0</v>
      </c>
      <c r="P55" s="7">
        <f t="shared" si="40"/>
        <v>0</v>
      </c>
      <c r="Q55" s="7">
        <f t="shared" si="40"/>
        <v>0</v>
      </c>
      <c r="R55" s="7">
        <f t="shared" si="40"/>
        <v>0</v>
      </c>
      <c r="S55" s="7">
        <f t="shared" si="40"/>
        <v>0</v>
      </c>
      <c r="T55" s="7">
        <f t="shared" si="40"/>
        <v>0</v>
      </c>
      <c r="U55" s="7">
        <f t="shared" si="35"/>
        <v>0</v>
      </c>
      <c r="V55" s="7">
        <f t="shared" si="35"/>
        <v>0</v>
      </c>
      <c r="W55" s="7">
        <f t="shared" si="35"/>
        <v>0</v>
      </c>
      <c r="X55" s="7">
        <f t="shared" si="35"/>
        <v>0</v>
      </c>
      <c r="Y55" s="7">
        <f t="shared" si="35"/>
        <v>0</v>
      </c>
      <c r="Z55" s="7">
        <f t="shared" si="35"/>
        <v>0</v>
      </c>
      <c r="AA55" s="7">
        <f t="shared" si="35"/>
        <v>0</v>
      </c>
      <c r="AB55" s="7">
        <f t="shared" si="35"/>
        <v>0</v>
      </c>
      <c r="AC55" s="7">
        <f t="shared" si="35"/>
        <v>0</v>
      </c>
      <c r="AD55" s="7">
        <f t="shared" si="35"/>
        <v>0</v>
      </c>
      <c r="AE55" s="7">
        <f t="shared" si="35"/>
        <v>0</v>
      </c>
      <c r="AF55" s="7">
        <f t="shared" si="35"/>
        <v>0</v>
      </c>
      <c r="AG55" s="7">
        <f t="shared" si="35"/>
        <v>0</v>
      </c>
      <c r="AH55" s="7">
        <f t="shared" si="35"/>
        <v>0</v>
      </c>
      <c r="AI55" s="7">
        <f t="shared" si="36"/>
        <v>0</v>
      </c>
      <c r="AJ55" s="7">
        <f t="shared" si="36"/>
        <v>0</v>
      </c>
      <c r="AK55" s="7">
        <f t="shared" si="36"/>
        <v>0</v>
      </c>
      <c r="AL55" s="7">
        <f t="shared" si="36"/>
        <v>0</v>
      </c>
      <c r="AM55" s="7">
        <f t="shared" si="36"/>
        <v>0</v>
      </c>
      <c r="AN55" s="7">
        <f t="shared" si="36"/>
        <v>0</v>
      </c>
      <c r="AO55" s="7">
        <f t="shared" si="36"/>
        <v>0</v>
      </c>
      <c r="AP55" s="7">
        <f t="shared" si="36"/>
        <v>0</v>
      </c>
      <c r="AQ55" s="7">
        <f t="shared" si="36"/>
        <v>0</v>
      </c>
      <c r="AR55" s="7">
        <f t="shared" si="36"/>
        <v>0</v>
      </c>
      <c r="AS55" s="7">
        <f t="shared" si="36"/>
        <v>0</v>
      </c>
      <c r="AT55" s="7">
        <f t="shared" si="36"/>
        <v>0</v>
      </c>
      <c r="AU55" s="7">
        <f t="shared" si="36"/>
        <v>0</v>
      </c>
      <c r="AV55" s="7">
        <f t="shared" si="36"/>
        <v>0</v>
      </c>
      <c r="AW55" s="7">
        <f t="shared" si="36"/>
        <v>0</v>
      </c>
      <c r="AX55" s="7">
        <f t="shared" si="36"/>
        <v>0</v>
      </c>
      <c r="AY55" s="7">
        <f t="shared" si="41"/>
        <v>0</v>
      </c>
      <c r="AZ55" s="7">
        <f t="shared" si="41"/>
        <v>0</v>
      </c>
      <c r="BA55" s="7">
        <f t="shared" si="41"/>
        <v>0</v>
      </c>
      <c r="BB55" s="7">
        <f t="shared" si="41"/>
        <v>0</v>
      </c>
      <c r="BC55" s="7">
        <f t="shared" si="41"/>
        <v>0</v>
      </c>
      <c r="BD55" s="7">
        <f t="shared" si="41"/>
        <v>0</v>
      </c>
      <c r="BE55" s="7">
        <f t="shared" si="41"/>
        <v>0</v>
      </c>
      <c r="BF55" s="7">
        <f t="shared" si="41"/>
        <v>0</v>
      </c>
      <c r="BG55" s="7">
        <f t="shared" si="41"/>
        <v>0</v>
      </c>
      <c r="BH55" s="7">
        <f t="shared" si="41"/>
        <v>0</v>
      </c>
      <c r="BI55" s="7">
        <f t="shared" si="41"/>
        <v>0</v>
      </c>
      <c r="BJ55" s="7">
        <f t="shared" si="41"/>
        <v>0</v>
      </c>
      <c r="BK55" s="7">
        <f t="shared" si="41"/>
        <v>0</v>
      </c>
      <c r="BL55" s="7">
        <f t="shared" si="41"/>
        <v>0</v>
      </c>
      <c r="BM55" s="7">
        <f t="shared" si="37"/>
        <v>0</v>
      </c>
      <c r="BN55" s="7">
        <f t="shared" si="37"/>
        <v>0</v>
      </c>
      <c r="BO55" s="7">
        <f t="shared" si="37"/>
        <v>0</v>
      </c>
      <c r="BP55" s="7">
        <f t="shared" si="37"/>
        <v>0</v>
      </c>
      <c r="BQ55" s="7">
        <f t="shared" si="37"/>
        <v>0</v>
      </c>
      <c r="BR55" s="7">
        <f t="shared" si="37"/>
        <v>0</v>
      </c>
      <c r="BS55" s="7">
        <f t="shared" si="37"/>
        <v>0</v>
      </c>
      <c r="BT55" s="7">
        <f t="shared" si="37"/>
        <v>0</v>
      </c>
      <c r="BU55" s="7">
        <f t="shared" si="37"/>
        <v>0</v>
      </c>
      <c r="BV55" s="7">
        <f t="shared" si="37"/>
        <v>0</v>
      </c>
      <c r="BW55" s="7">
        <f t="shared" si="37"/>
        <v>0</v>
      </c>
      <c r="BX55" s="7">
        <f t="shared" si="37"/>
        <v>0</v>
      </c>
      <c r="BY55" s="7">
        <f t="shared" si="37"/>
        <v>0</v>
      </c>
      <c r="BZ55" s="7">
        <f t="shared" si="37"/>
        <v>0</v>
      </c>
      <c r="CA55" s="7">
        <f t="shared" si="37"/>
        <v>0</v>
      </c>
      <c r="CB55" s="7">
        <f t="shared" si="37"/>
        <v>0</v>
      </c>
      <c r="CC55" s="7">
        <f t="shared" si="42"/>
        <v>0</v>
      </c>
      <c r="CD55" s="7">
        <f t="shared" si="42"/>
        <v>0</v>
      </c>
      <c r="CE55" s="7">
        <f t="shared" si="42"/>
        <v>0</v>
      </c>
      <c r="CF55" s="7">
        <f t="shared" si="42"/>
        <v>0</v>
      </c>
      <c r="CG55" s="7">
        <f t="shared" si="42"/>
        <v>0</v>
      </c>
      <c r="CH55" s="7">
        <f t="shared" si="42"/>
        <v>0</v>
      </c>
      <c r="CI55" s="7">
        <f t="shared" si="42"/>
        <v>0</v>
      </c>
      <c r="CJ55" s="7">
        <f t="shared" si="42"/>
        <v>0</v>
      </c>
      <c r="CK55" s="7">
        <f t="shared" si="42"/>
        <v>0</v>
      </c>
      <c r="CL55" s="7">
        <f t="shared" si="42"/>
        <v>0</v>
      </c>
      <c r="CM55" s="7">
        <f t="shared" si="42"/>
        <v>0</v>
      </c>
      <c r="CN55" s="7">
        <f t="shared" si="42"/>
        <v>0</v>
      </c>
      <c r="CO55" s="7">
        <f t="shared" si="42"/>
        <v>0</v>
      </c>
      <c r="CP55" s="7">
        <f t="shared" si="42"/>
        <v>0</v>
      </c>
      <c r="CQ55" s="7">
        <f t="shared" si="43"/>
        <v>0</v>
      </c>
      <c r="CR55" s="7">
        <f t="shared" si="43"/>
        <v>0</v>
      </c>
      <c r="CS55" s="7">
        <f t="shared" si="43"/>
        <v>0</v>
      </c>
      <c r="CT55" s="7">
        <f t="shared" si="43"/>
        <v>0</v>
      </c>
      <c r="CU55" s="7">
        <f t="shared" si="43"/>
        <v>0</v>
      </c>
      <c r="CV55" s="7">
        <f t="shared" si="43"/>
        <v>0</v>
      </c>
      <c r="CW55" s="7">
        <f t="shared" si="43"/>
        <v>0</v>
      </c>
      <c r="CX55" s="7">
        <f t="shared" si="43"/>
        <v>0</v>
      </c>
      <c r="CY55" s="7">
        <f t="shared" si="43"/>
        <v>0</v>
      </c>
      <c r="CZ55" s="7">
        <f t="shared" si="43"/>
        <v>0</v>
      </c>
      <c r="DA55" s="7">
        <f t="shared" si="38"/>
        <v>0</v>
      </c>
      <c r="DB55" s="7">
        <f t="shared" si="38"/>
        <v>0</v>
      </c>
      <c r="DC55" s="7">
        <f t="shared" si="38"/>
        <v>0</v>
      </c>
      <c r="DD55" s="7">
        <f t="shared" si="38"/>
        <v>0</v>
      </c>
      <c r="DE55" s="7">
        <f t="shared" si="38"/>
        <v>0</v>
      </c>
      <c r="DF55" s="7">
        <f t="shared" si="38"/>
        <v>0</v>
      </c>
      <c r="DG55" s="7">
        <f t="shared" si="38"/>
        <v>0</v>
      </c>
      <c r="DH55" s="7">
        <f t="shared" si="38"/>
        <v>0</v>
      </c>
      <c r="DI55" s="7">
        <f t="shared" si="38"/>
        <v>0</v>
      </c>
      <c r="DJ55" s="7">
        <f t="shared" si="38"/>
        <v>0</v>
      </c>
      <c r="DK55" s="7">
        <f t="shared" si="39"/>
        <v>0</v>
      </c>
      <c r="DL55" s="7">
        <f t="shared" si="39"/>
        <v>0</v>
      </c>
      <c r="DM55" s="7">
        <f t="shared" si="39"/>
        <v>0</v>
      </c>
      <c r="DN55" s="7">
        <f t="shared" si="39"/>
        <v>0</v>
      </c>
      <c r="DO55" s="7">
        <f t="shared" si="39"/>
        <v>0</v>
      </c>
      <c r="DP55" s="7">
        <f t="shared" si="39"/>
        <v>0</v>
      </c>
      <c r="DQ55" s="7">
        <f t="shared" si="39"/>
        <v>0</v>
      </c>
      <c r="DR55" s="7">
        <f t="shared" si="39"/>
        <v>0</v>
      </c>
      <c r="DS55" s="7">
        <f t="shared" si="39"/>
        <v>0</v>
      </c>
      <c r="DT55" s="7">
        <f t="shared" si="39"/>
        <v>0</v>
      </c>
      <c r="DU55" s="7">
        <f t="shared" si="39"/>
        <v>0</v>
      </c>
      <c r="DV55" s="7">
        <f t="shared" si="39"/>
        <v>0</v>
      </c>
      <c r="DW55" s="7">
        <f t="shared" si="39"/>
        <v>0</v>
      </c>
      <c r="DX55" s="7">
        <f t="shared" si="39"/>
        <v>0</v>
      </c>
      <c r="DY55" s="7">
        <f t="shared" si="39"/>
        <v>0</v>
      </c>
      <c r="DZ55" s="7">
        <f t="shared" si="39"/>
        <v>0</v>
      </c>
      <c r="EA55" s="7">
        <f t="shared" si="44"/>
        <v>0</v>
      </c>
      <c r="EB55" s="7">
        <f t="shared" si="44"/>
        <v>0</v>
      </c>
      <c r="EC55" s="7">
        <f t="shared" si="44"/>
        <v>0</v>
      </c>
      <c r="ED55" s="7">
        <f t="shared" si="44"/>
        <v>0</v>
      </c>
      <c r="EE55" s="7">
        <f t="shared" si="44"/>
        <v>0</v>
      </c>
      <c r="EF55" s="7">
        <f t="shared" si="44"/>
        <v>0</v>
      </c>
      <c r="EG55" s="7">
        <f t="shared" si="44"/>
        <v>0</v>
      </c>
      <c r="EH55" s="7">
        <f t="shared" si="44"/>
        <v>0</v>
      </c>
      <c r="EI55" s="7">
        <f t="shared" si="44"/>
        <v>0</v>
      </c>
      <c r="EJ55" s="7">
        <f t="shared" si="44"/>
        <v>0</v>
      </c>
      <c r="EK55" s="7">
        <f t="shared" si="44"/>
        <v>0</v>
      </c>
      <c r="EL55" s="7">
        <f t="shared" si="44"/>
        <v>0</v>
      </c>
      <c r="EM55" s="7">
        <f t="shared" si="44"/>
        <v>0</v>
      </c>
      <c r="EN55" s="7">
        <f t="shared" si="44"/>
        <v>0</v>
      </c>
      <c r="EO55" s="7" cm="1">
        <f t="array" ref="EO55">SUMPRODUCT(--($B55='[3]Alum Smtg'!$B$5:$B$139),'[3]Alum Smtg'!D$5:D$139)</f>
        <v>0</v>
      </c>
      <c r="EP55" s="7" cm="1">
        <f t="array" ref="EP55">SUMPRODUCT(--($B55='[3]Alum Smtg'!$B$5:$B$139),'[3]Alum Smtg'!E$5:E$139)</f>
        <v>0</v>
      </c>
      <c r="EQ55" s="7" cm="1">
        <f t="array" ref="EQ55">SUMPRODUCT(--($B55='[3]Alum Smtg'!$B$5:$B$139),'[3]Alum Smtg'!F$5:F$139)</f>
        <v>0</v>
      </c>
      <c r="ER55" s="7" cm="1">
        <f t="array" ref="ER55">SUMPRODUCT(--($B55='[3]Alum Smtg'!$B$5:$B$139),'[3]Alum Smtg'!G$5:G$139)</f>
        <v>0</v>
      </c>
      <c r="ES55" s="7" cm="1">
        <f t="array" ref="ES55">SUMPRODUCT(--($B55='[3]Alum Smtg'!$B$5:$B$139),'[3]Alum Smtg'!H$5:H$139)</f>
        <v>0</v>
      </c>
      <c r="ET55" s="7" cm="1">
        <f t="array" ref="ET55">SUMPRODUCT(--($B55='[3]Alum Smtg'!$B$5:$B$139),'[3]Alum Smtg'!I$5:I$139)</f>
        <v>0</v>
      </c>
      <c r="EU55" s="7" cm="1">
        <f t="array" ref="EU55">SUMPRODUCT(--($B55='[3]Alum Smtg'!$B$5:$B$139),'[3]Alum Smtg'!J$5:J$139)</f>
        <v>0</v>
      </c>
      <c r="EV55" s="7" cm="1">
        <f t="array" ref="EV55">SUMPRODUCT(--($B55='[3]Alum Smtg'!$B$5:$B$139),'[3]Alum Smtg'!K$5:K$139)</f>
        <v>0</v>
      </c>
      <c r="EW55" s="7" cm="1">
        <f t="array" ref="EW55">SUMPRODUCT(--($B55='[3]Alum Smtg'!$B$5:$B$139),'[3]Alum Smtg'!L$5:L$139)</f>
        <v>0</v>
      </c>
      <c r="EX55" s="7" cm="1">
        <f t="array" ref="EX55">SUMPRODUCT(--($B55='[3]Alum Smtg'!$B$5:$B$139),'[3]Alum Smtg'!M$5:M$139)</f>
        <v>0</v>
      </c>
      <c r="EY55" s="7" cm="1">
        <f t="array" ref="EY55">SUMPRODUCT(--($B55='[3]Alum Smtg'!$B$5:$B$139),'[3]Alum Smtg'!N$5:N$139)</f>
        <v>0</v>
      </c>
      <c r="EZ55" s="7" cm="1">
        <f t="array" ref="EZ55">SUMPRODUCT(--($B55='[3]Alum Smtg'!$B$5:$B$139),'[3]Alum Smtg'!O$5:O$139)</f>
        <v>0</v>
      </c>
      <c r="FA55" s="7" cm="1">
        <f t="array" ref="FA55">SUMPRODUCT(--($B55='[3]Alum Smtg'!$B$5:$B$139),'[3]Alum Smtg'!P$5:P$139)</f>
        <v>0</v>
      </c>
      <c r="FB55" s="7" cm="1">
        <f t="array" ref="FB55">SUMPRODUCT(--($B55='[3]Alum Smtg'!$B$5:$B$139),'[3]Alum Smtg'!Q$5:Q$139)</f>
        <v>0</v>
      </c>
      <c r="FC55" s="7" cm="1">
        <f t="array" ref="FC55">SUMPRODUCT(--($B55='[3]Alum Smtg'!$B$5:$B$139),'[3]Alum Smtg'!R$5:R$139)</f>
        <v>0</v>
      </c>
      <c r="FD55" s="7" cm="1">
        <f t="array" ref="FD55">SUMPRODUCT(--($B55='[3]Alum Smtg'!$B$5:$B$139),'[3]Alum Smtg'!S$5:S$139)</f>
        <v>0</v>
      </c>
      <c r="FE55" s="7" cm="1">
        <f t="array" ref="FE55">SUMPRODUCT(--($B55='[3]Alum Smtg'!$B$5:$B$139),'[3]Alum Smtg'!T$5:T$139)</f>
        <v>0</v>
      </c>
      <c r="FF55" s="7" cm="1">
        <f t="array" ref="FF55">SUMPRODUCT(--($B55='[3]Alum Smtg'!$B$5:$B$139),'[3]Alum Smtg'!U$5:U$139)</f>
        <v>0</v>
      </c>
      <c r="FG55" s="7" cm="1">
        <f t="array" ref="FG55">SUMPRODUCT(--($B55='[3]Alum Smtg'!$B$5:$B$139),'[3]Alum Smtg'!V$5:V$139)</f>
        <v>0</v>
      </c>
      <c r="FH55" s="7" cm="1">
        <f t="array" ref="FH55">SUMPRODUCT(--($B55='[3]Alum Smtg'!$B$5:$B$139),'[3]Alum Smtg'!W$5:W$139)</f>
        <v>0</v>
      </c>
      <c r="FI55" s="7" cm="1">
        <f t="array" ref="FI55">SUMPRODUCT(--($B55='[3]Alum Smtg'!$B$5:$B$139),'[3]Alum Smtg'!X$5:X$139)</f>
        <v>0</v>
      </c>
      <c r="FJ55" s="7" cm="1">
        <f t="array" ref="FJ55">SUMPRODUCT(--($B55='[3]Alum Smtg'!$B$5:$B$139),'[3]Alum Smtg'!Y$5:Y$139)</f>
        <v>0</v>
      </c>
      <c r="FK55" s="7" cm="1">
        <f t="array" ref="FK55">SUMPRODUCT(--($B55='[3]Alum Smtg'!$B$5:$B$139),'[3]Alum Smtg'!Z$5:Z$139)</f>
        <v>0</v>
      </c>
      <c r="FL55" s="7" cm="1">
        <f t="array" ref="FL55">SUMPRODUCT(--($B55='[3]Alum Smtg'!$B$5:$B$139),'[3]Alum Smtg'!AA$5:AA$139)</f>
        <v>0</v>
      </c>
      <c r="FM55" s="7" cm="1">
        <f t="array" ref="FM55">SUMPRODUCT(--($B55='[3]Alum Smtg'!$B$5:$B$139),'[3]Alum Smtg'!AB$5:AB$139)</f>
        <v>0</v>
      </c>
      <c r="FN55" s="7" cm="1">
        <f t="array" ref="FN55">SUMPRODUCT(--($B55='[3]Alum Smtg'!$B$5:$B$139),'[3]Alum Smtg'!AC$5:AC$139)</f>
        <v>0</v>
      </c>
      <c r="FO55" s="7" cm="1">
        <f t="array" ref="FO55">SUMPRODUCT(--($B55='[3]Alum Smtg'!$B$5:$B$139),'[3]Alum Smtg'!AD$5:AD$139)</f>
        <v>0</v>
      </c>
      <c r="FP55" s="7" cm="1">
        <f t="array" ref="FP55">SUMPRODUCT(--($B55='[3]Alum Smtg'!$B$5:$B$139),'[3]Alum Smtg'!AE$5:AE$139)</f>
        <v>0</v>
      </c>
      <c r="FQ55" s="7" cm="1">
        <f t="array" ref="FQ55">SUMPRODUCT(--($B55='[3]Alum Smtg'!$B$5:$B$139),'[3]Alum Smtg'!AF$5:AF$139)</f>
        <v>0</v>
      </c>
      <c r="FU55" s="8">
        <f t="shared" si="9"/>
        <v>0</v>
      </c>
    </row>
    <row r="56" spans="1:177" x14ac:dyDescent="0.2">
      <c r="A56" s="6">
        <v>340</v>
      </c>
      <c r="B56" t="s">
        <v>59</v>
      </c>
      <c r="C56" s="1">
        <f>VLOOKUP($B56,'[4]IEA Reg #'!$B$2:$D$143,2,FALSE)</f>
        <v>10</v>
      </c>
      <c r="D56" s="1">
        <f>VLOOKUP($B56,'[4]IEA Reg #'!$B$2:$D$143,3,FALSE)</f>
        <v>24</v>
      </c>
      <c r="E56" s="7">
        <f t="shared" si="40"/>
        <v>0</v>
      </c>
      <c r="F56" s="7">
        <f t="shared" si="40"/>
        <v>0</v>
      </c>
      <c r="G56" s="7">
        <f t="shared" si="40"/>
        <v>0</v>
      </c>
      <c r="H56" s="7">
        <f t="shared" si="40"/>
        <v>0</v>
      </c>
      <c r="I56" s="7">
        <f t="shared" si="40"/>
        <v>0</v>
      </c>
      <c r="J56" s="7">
        <f t="shared" si="40"/>
        <v>0</v>
      </c>
      <c r="K56" s="7">
        <f t="shared" si="40"/>
        <v>0</v>
      </c>
      <c r="L56" s="7">
        <f t="shared" si="40"/>
        <v>0</v>
      </c>
      <c r="M56" s="7">
        <f t="shared" si="40"/>
        <v>0</v>
      </c>
      <c r="N56" s="7">
        <f t="shared" si="40"/>
        <v>0</v>
      </c>
      <c r="O56" s="7">
        <f t="shared" si="40"/>
        <v>0</v>
      </c>
      <c r="P56" s="7">
        <f t="shared" si="40"/>
        <v>0</v>
      </c>
      <c r="Q56" s="7">
        <f t="shared" si="40"/>
        <v>0</v>
      </c>
      <c r="R56" s="7">
        <f t="shared" si="40"/>
        <v>0</v>
      </c>
      <c r="S56" s="7">
        <f t="shared" si="40"/>
        <v>0</v>
      </c>
      <c r="T56" s="7">
        <f t="shared" si="40"/>
        <v>0</v>
      </c>
      <c r="U56" s="7">
        <f t="shared" si="35"/>
        <v>0</v>
      </c>
      <c r="V56" s="7">
        <f t="shared" si="35"/>
        <v>0</v>
      </c>
      <c r="W56" s="7">
        <f t="shared" si="35"/>
        <v>0</v>
      </c>
      <c r="X56" s="7">
        <f t="shared" si="35"/>
        <v>0</v>
      </c>
      <c r="Y56" s="7">
        <f t="shared" si="35"/>
        <v>0</v>
      </c>
      <c r="Z56" s="7">
        <f t="shared" si="35"/>
        <v>0</v>
      </c>
      <c r="AA56" s="7">
        <f t="shared" si="35"/>
        <v>0</v>
      </c>
      <c r="AB56" s="7">
        <f t="shared" si="35"/>
        <v>0</v>
      </c>
      <c r="AC56" s="7">
        <f t="shared" si="35"/>
        <v>0</v>
      </c>
      <c r="AD56" s="7">
        <f t="shared" si="35"/>
        <v>0</v>
      </c>
      <c r="AE56" s="7">
        <f t="shared" si="35"/>
        <v>0</v>
      </c>
      <c r="AF56" s="7">
        <f t="shared" si="35"/>
        <v>0</v>
      </c>
      <c r="AG56" s="7">
        <f t="shared" si="35"/>
        <v>0</v>
      </c>
      <c r="AH56" s="7">
        <f t="shared" si="35"/>
        <v>0</v>
      </c>
      <c r="AI56" s="7">
        <f t="shared" si="36"/>
        <v>0</v>
      </c>
      <c r="AJ56" s="7">
        <f t="shared" si="36"/>
        <v>0</v>
      </c>
      <c r="AK56" s="7">
        <f t="shared" si="36"/>
        <v>0</v>
      </c>
      <c r="AL56" s="7">
        <f t="shared" si="36"/>
        <v>0</v>
      </c>
      <c r="AM56" s="7">
        <f t="shared" si="36"/>
        <v>0</v>
      </c>
      <c r="AN56" s="7">
        <f t="shared" si="36"/>
        <v>0</v>
      </c>
      <c r="AO56" s="7">
        <f t="shared" si="36"/>
        <v>0</v>
      </c>
      <c r="AP56" s="7">
        <f t="shared" si="36"/>
        <v>0</v>
      </c>
      <c r="AQ56" s="7">
        <f t="shared" si="36"/>
        <v>0</v>
      </c>
      <c r="AR56" s="7">
        <f t="shared" si="36"/>
        <v>0</v>
      </c>
      <c r="AS56" s="7">
        <f t="shared" si="36"/>
        <v>0</v>
      </c>
      <c r="AT56" s="7">
        <f t="shared" si="36"/>
        <v>0</v>
      </c>
      <c r="AU56" s="7">
        <f t="shared" si="36"/>
        <v>0</v>
      </c>
      <c r="AV56" s="7">
        <f t="shared" si="36"/>
        <v>0</v>
      </c>
      <c r="AW56" s="7">
        <f t="shared" si="36"/>
        <v>0</v>
      </c>
      <c r="AX56" s="7">
        <f t="shared" si="36"/>
        <v>0</v>
      </c>
      <c r="AY56" s="7">
        <f t="shared" si="41"/>
        <v>0</v>
      </c>
      <c r="AZ56" s="7">
        <f t="shared" si="41"/>
        <v>0</v>
      </c>
      <c r="BA56" s="7">
        <f t="shared" si="41"/>
        <v>0</v>
      </c>
      <c r="BB56" s="7">
        <f t="shared" si="41"/>
        <v>0</v>
      </c>
      <c r="BC56" s="7">
        <f t="shared" si="41"/>
        <v>0</v>
      </c>
      <c r="BD56" s="7">
        <f t="shared" si="41"/>
        <v>0</v>
      </c>
      <c r="BE56" s="7">
        <f t="shared" si="41"/>
        <v>0</v>
      </c>
      <c r="BF56" s="7">
        <f t="shared" si="41"/>
        <v>0</v>
      </c>
      <c r="BG56" s="7">
        <f t="shared" si="41"/>
        <v>0</v>
      </c>
      <c r="BH56" s="7">
        <f t="shared" si="41"/>
        <v>0</v>
      </c>
      <c r="BI56" s="7">
        <f t="shared" si="41"/>
        <v>0</v>
      </c>
      <c r="BJ56" s="7">
        <f t="shared" si="41"/>
        <v>0</v>
      </c>
      <c r="BK56" s="7">
        <f t="shared" si="41"/>
        <v>0</v>
      </c>
      <c r="BL56" s="7">
        <f t="shared" si="41"/>
        <v>0</v>
      </c>
      <c r="BM56" s="7">
        <f t="shared" si="37"/>
        <v>0</v>
      </c>
      <c r="BN56" s="7">
        <f t="shared" si="37"/>
        <v>0</v>
      </c>
      <c r="BO56" s="7">
        <f t="shared" si="37"/>
        <v>0</v>
      </c>
      <c r="BP56" s="7">
        <f t="shared" si="37"/>
        <v>0</v>
      </c>
      <c r="BQ56" s="7">
        <f t="shared" si="37"/>
        <v>0</v>
      </c>
      <c r="BR56" s="7">
        <f t="shared" si="37"/>
        <v>0</v>
      </c>
      <c r="BS56" s="7">
        <f t="shared" si="37"/>
        <v>0</v>
      </c>
      <c r="BT56" s="7">
        <f t="shared" si="37"/>
        <v>0</v>
      </c>
      <c r="BU56" s="7">
        <f t="shared" si="37"/>
        <v>0</v>
      </c>
      <c r="BV56" s="7">
        <f t="shared" si="37"/>
        <v>0</v>
      </c>
      <c r="BW56" s="7">
        <f t="shared" si="37"/>
        <v>0</v>
      </c>
      <c r="BX56" s="7">
        <f t="shared" si="37"/>
        <v>0</v>
      </c>
      <c r="BY56" s="7">
        <f t="shared" si="37"/>
        <v>0</v>
      </c>
      <c r="BZ56" s="7">
        <f t="shared" si="37"/>
        <v>0</v>
      </c>
      <c r="CA56" s="7">
        <f t="shared" si="37"/>
        <v>0</v>
      </c>
      <c r="CB56" s="7">
        <f t="shared" si="37"/>
        <v>0</v>
      </c>
      <c r="CC56" s="7">
        <f t="shared" si="42"/>
        <v>0</v>
      </c>
      <c r="CD56" s="7">
        <f t="shared" si="42"/>
        <v>0</v>
      </c>
      <c r="CE56" s="7">
        <f t="shared" si="42"/>
        <v>0</v>
      </c>
      <c r="CF56" s="7">
        <f t="shared" si="42"/>
        <v>0</v>
      </c>
      <c r="CG56" s="7">
        <f t="shared" si="42"/>
        <v>0</v>
      </c>
      <c r="CH56" s="7">
        <f t="shared" si="42"/>
        <v>0</v>
      </c>
      <c r="CI56" s="7">
        <f t="shared" si="42"/>
        <v>0</v>
      </c>
      <c r="CJ56" s="7">
        <f t="shared" si="42"/>
        <v>0</v>
      </c>
      <c r="CK56" s="7">
        <f t="shared" si="42"/>
        <v>0</v>
      </c>
      <c r="CL56" s="7">
        <f t="shared" si="42"/>
        <v>0</v>
      </c>
      <c r="CM56" s="7">
        <f t="shared" si="42"/>
        <v>0</v>
      </c>
      <c r="CN56" s="7">
        <f t="shared" si="42"/>
        <v>0</v>
      </c>
      <c r="CO56" s="7">
        <f t="shared" si="42"/>
        <v>0</v>
      </c>
      <c r="CP56" s="7">
        <f t="shared" si="42"/>
        <v>0</v>
      </c>
      <c r="CQ56" s="7">
        <f t="shared" si="43"/>
        <v>0</v>
      </c>
      <c r="CR56" s="7">
        <f t="shared" si="43"/>
        <v>0</v>
      </c>
      <c r="CS56" s="7">
        <f t="shared" si="43"/>
        <v>0</v>
      </c>
      <c r="CT56" s="7">
        <f t="shared" si="43"/>
        <v>0</v>
      </c>
      <c r="CU56" s="7">
        <f t="shared" si="43"/>
        <v>0</v>
      </c>
      <c r="CV56" s="7">
        <f t="shared" si="43"/>
        <v>0</v>
      </c>
      <c r="CW56" s="7">
        <f t="shared" si="43"/>
        <v>0</v>
      </c>
      <c r="CX56" s="7">
        <f t="shared" si="43"/>
        <v>0</v>
      </c>
      <c r="CY56" s="7">
        <f t="shared" si="43"/>
        <v>0</v>
      </c>
      <c r="CZ56" s="7">
        <f t="shared" si="43"/>
        <v>0</v>
      </c>
      <c r="DA56" s="7">
        <f t="shared" si="38"/>
        <v>0</v>
      </c>
      <c r="DB56" s="7">
        <f t="shared" si="38"/>
        <v>0</v>
      </c>
      <c r="DC56" s="7">
        <f t="shared" si="38"/>
        <v>0</v>
      </c>
      <c r="DD56" s="7">
        <f t="shared" si="38"/>
        <v>0</v>
      </c>
      <c r="DE56" s="7">
        <f t="shared" si="38"/>
        <v>0</v>
      </c>
      <c r="DF56" s="7">
        <f t="shared" si="38"/>
        <v>0</v>
      </c>
      <c r="DG56" s="7">
        <f t="shared" si="38"/>
        <v>0</v>
      </c>
      <c r="DH56" s="7">
        <f t="shared" si="38"/>
        <v>0</v>
      </c>
      <c r="DI56" s="7">
        <f t="shared" si="38"/>
        <v>0</v>
      </c>
      <c r="DJ56" s="7">
        <f t="shared" si="38"/>
        <v>0</v>
      </c>
      <c r="DK56" s="7">
        <f t="shared" si="39"/>
        <v>0</v>
      </c>
      <c r="DL56" s="7">
        <f t="shared" si="39"/>
        <v>0</v>
      </c>
      <c r="DM56" s="7">
        <f t="shared" si="39"/>
        <v>0</v>
      </c>
      <c r="DN56" s="7">
        <f t="shared" si="39"/>
        <v>0</v>
      </c>
      <c r="DO56" s="7">
        <f t="shared" si="39"/>
        <v>0</v>
      </c>
      <c r="DP56" s="7">
        <f t="shared" si="39"/>
        <v>0</v>
      </c>
      <c r="DQ56" s="7">
        <f t="shared" si="39"/>
        <v>0</v>
      </c>
      <c r="DR56" s="7">
        <f t="shared" si="39"/>
        <v>0</v>
      </c>
      <c r="DS56" s="7">
        <f t="shared" si="39"/>
        <v>0</v>
      </c>
      <c r="DT56" s="7">
        <f t="shared" si="39"/>
        <v>0</v>
      </c>
      <c r="DU56" s="7">
        <f t="shared" si="39"/>
        <v>0</v>
      </c>
      <c r="DV56" s="7">
        <f t="shared" si="39"/>
        <v>0</v>
      </c>
      <c r="DW56" s="7">
        <f t="shared" si="39"/>
        <v>0</v>
      </c>
      <c r="DX56" s="7">
        <f t="shared" si="39"/>
        <v>0</v>
      </c>
      <c r="DY56" s="7">
        <f t="shared" si="39"/>
        <v>0</v>
      </c>
      <c r="DZ56" s="7">
        <f t="shared" si="39"/>
        <v>0</v>
      </c>
      <c r="EA56" s="7">
        <f t="shared" si="44"/>
        <v>0</v>
      </c>
      <c r="EB56" s="7">
        <f t="shared" si="44"/>
        <v>0</v>
      </c>
      <c r="EC56" s="7">
        <f t="shared" si="44"/>
        <v>0</v>
      </c>
      <c r="ED56" s="7">
        <f t="shared" si="44"/>
        <v>0</v>
      </c>
      <c r="EE56" s="7">
        <f t="shared" si="44"/>
        <v>0</v>
      </c>
      <c r="EF56" s="7">
        <f t="shared" si="44"/>
        <v>0</v>
      </c>
      <c r="EG56" s="7">
        <f t="shared" si="44"/>
        <v>0</v>
      </c>
      <c r="EH56" s="7">
        <f t="shared" si="44"/>
        <v>0</v>
      </c>
      <c r="EI56" s="7">
        <f t="shared" si="44"/>
        <v>0</v>
      </c>
      <c r="EJ56" s="7">
        <f t="shared" si="44"/>
        <v>0</v>
      </c>
      <c r="EK56" s="7">
        <f t="shared" si="44"/>
        <v>0</v>
      </c>
      <c r="EL56" s="7">
        <f t="shared" si="44"/>
        <v>0</v>
      </c>
      <c r="EM56" s="7">
        <f t="shared" si="44"/>
        <v>0</v>
      </c>
      <c r="EN56" s="7">
        <f t="shared" si="44"/>
        <v>0</v>
      </c>
      <c r="EO56" s="7" cm="1">
        <f t="array" ref="EO56">SUMPRODUCT(--($B56='[3]Alum Smtg'!$B$5:$B$139),'[3]Alum Smtg'!D$5:D$139)</f>
        <v>0</v>
      </c>
      <c r="EP56" s="7" cm="1">
        <f t="array" ref="EP56">SUMPRODUCT(--($B56='[3]Alum Smtg'!$B$5:$B$139),'[3]Alum Smtg'!E$5:E$139)</f>
        <v>0</v>
      </c>
      <c r="EQ56" s="7" cm="1">
        <f t="array" ref="EQ56">SUMPRODUCT(--($B56='[3]Alum Smtg'!$B$5:$B$139),'[3]Alum Smtg'!F$5:F$139)</f>
        <v>0</v>
      </c>
      <c r="ER56" s="7" cm="1">
        <f t="array" ref="ER56">SUMPRODUCT(--($B56='[3]Alum Smtg'!$B$5:$B$139),'[3]Alum Smtg'!G$5:G$139)</f>
        <v>0</v>
      </c>
      <c r="ES56" s="7" cm="1">
        <f t="array" ref="ES56">SUMPRODUCT(--($B56='[3]Alum Smtg'!$B$5:$B$139),'[3]Alum Smtg'!H$5:H$139)</f>
        <v>0</v>
      </c>
      <c r="ET56" s="7" cm="1">
        <f t="array" ref="ET56">SUMPRODUCT(--($B56='[3]Alum Smtg'!$B$5:$B$139),'[3]Alum Smtg'!I$5:I$139)</f>
        <v>0</v>
      </c>
      <c r="EU56" s="7" cm="1">
        <f t="array" ref="EU56">SUMPRODUCT(--($B56='[3]Alum Smtg'!$B$5:$B$139),'[3]Alum Smtg'!J$5:J$139)</f>
        <v>0</v>
      </c>
      <c r="EV56" s="7" cm="1">
        <f t="array" ref="EV56">SUMPRODUCT(--($B56='[3]Alum Smtg'!$B$5:$B$139),'[3]Alum Smtg'!K$5:K$139)</f>
        <v>0</v>
      </c>
      <c r="EW56" s="7" cm="1">
        <f t="array" ref="EW56">SUMPRODUCT(--($B56='[3]Alum Smtg'!$B$5:$B$139),'[3]Alum Smtg'!L$5:L$139)</f>
        <v>0</v>
      </c>
      <c r="EX56" s="7" cm="1">
        <f t="array" ref="EX56">SUMPRODUCT(--($B56='[3]Alum Smtg'!$B$5:$B$139),'[3]Alum Smtg'!M$5:M$139)</f>
        <v>0</v>
      </c>
      <c r="EY56" s="7" cm="1">
        <f t="array" ref="EY56">SUMPRODUCT(--($B56='[3]Alum Smtg'!$B$5:$B$139),'[3]Alum Smtg'!N$5:N$139)</f>
        <v>0</v>
      </c>
      <c r="EZ56" s="7" cm="1">
        <f t="array" ref="EZ56">SUMPRODUCT(--($B56='[3]Alum Smtg'!$B$5:$B$139),'[3]Alum Smtg'!O$5:O$139)</f>
        <v>0</v>
      </c>
      <c r="FA56" s="7" cm="1">
        <f t="array" ref="FA56">SUMPRODUCT(--($B56='[3]Alum Smtg'!$B$5:$B$139),'[3]Alum Smtg'!P$5:P$139)</f>
        <v>0</v>
      </c>
      <c r="FB56" s="7" cm="1">
        <f t="array" ref="FB56">SUMPRODUCT(--($B56='[3]Alum Smtg'!$B$5:$B$139),'[3]Alum Smtg'!Q$5:Q$139)</f>
        <v>0</v>
      </c>
      <c r="FC56" s="7" cm="1">
        <f t="array" ref="FC56">SUMPRODUCT(--($B56='[3]Alum Smtg'!$B$5:$B$139),'[3]Alum Smtg'!R$5:R$139)</f>
        <v>0</v>
      </c>
      <c r="FD56" s="7" cm="1">
        <f t="array" ref="FD56">SUMPRODUCT(--($B56='[3]Alum Smtg'!$B$5:$B$139),'[3]Alum Smtg'!S$5:S$139)</f>
        <v>0</v>
      </c>
      <c r="FE56" s="7" cm="1">
        <f t="array" ref="FE56">SUMPRODUCT(--($B56='[3]Alum Smtg'!$B$5:$B$139),'[3]Alum Smtg'!T$5:T$139)</f>
        <v>0</v>
      </c>
      <c r="FF56" s="7" cm="1">
        <f t="array" ref="FF56">SUMPRODUCT(--($B56='[3]Alum Smtg'!$B$5:$B$139),'[3]Alum Smtg'!U$5:U$139)</f>
        <v>0</v>
      </c>
      <c r="FG56" s="7" cm="1">
        <f t="array" ref="FG56">SUMPRODUCT(--($B56='[3]Alum Smtg'!$B$5:$B$139),'[3]Alum Smtg'!V$5:V$139)</f>
        <v>0</v>
      </c>
      <c r="FH56" s="7" cm="1">
        <f t="array" ref="FH56">SUMPRODUCT(--($B56='[3]Alum Smtg'!$B$5:$B$139),'[3]Alum Smtg'!W$5:W$139)</f>
        <v>0</v>
      </c>
      <c r="FI56" s="7" cm="1">
        <f t="array" ref="FI56">SUMPRODUCT(--($B56='[3]Alum Smtg'!$B$5:$B$139),'[3]Alum Smtg'!X$5:X$139)</f>
        <v>0</v>
      </c>
      <c r="FJ56" s="7" cm="1">
        <f t="array" ref="FJ56">SUMPRODUCT(--($B56='[3]Alum Smtg'!$B$5:$B$139),'[3]Alum Smtg'!Y$5:Y$139)</f>
        <v>0</v>
      </c>
      <c r="FK56" s="7" cm="1">
        <f t="array" ref="FK56">SUMPRODUCT(--($B56='[3]Alum Smtg'!$B$5:$B$139),'[3]Alum Smtg'!Z$5:Z$139)</f>
        <v>0</v>
      </c>
      <c r="FL56" s="7" cm="1">
        <f t="array" ref="FL56">SUMPRODUCT(--($B56='[3]Alum Smtg'!$B$5:$B$139),'[3]Alum Smtg'!AA$5:AA$139)</f>
        <v>0</v>
      </c>
      <c r="FM56" s="7" cm="1">
        <f t="array" ref="FM56">SUMPRODUCT(--($B56='[3]Alum Smtg'!$B$5:$B$139),'[3]Alum Smtg'!AB$5:AB$139)</f>
        <v>0</v>
      </c>
      <c r="FN56" s="7" cm="1">
        <f t="array" ref="FN56">SUMPRODUCT(--($B56='[3]Alum Smtg'!$B$5:$B$139),'[3]Alum Smtg'!AC$5:AC$139)</f>
        <v>0</v>
      </c>
      <c r="FO56" s="7" cm="1">
        <f t="array" ref="FO56">SUMPRODUCT(--($B56='[3]Alum Smtg'!$B$5:$B$139),'[3]Alum Smtg'!AD$5:AD$139)</f>
        <v>0</v>
      </c>
      <c r="FP56" s="7" cm="1">
        <f t="array" ref="FP56">SUMPRODUCT(--($B56='[3]Alum Smtg'!$B$5:$B$139),'[3]Alum Smtg'!AE$5:AE$139)</f>
        <v>0</v>
      </c>
      <c r="FQ56" s="7" cm="1">
        <f t="array" ref="FQ56">SUMPRODUCT(--($B56='[3]Alum Smtg'!$B$5:$B$139),'[3]Alum Smtg'!AF$5:AF$139)</f>
        <v>0</v>
      </c>
      <c r="FU56" s="8">
        <f t="shared" si="9"/>
        <v>0</v>
      </c>
    </row>
    <row r="57" spans="1:177" x14ac:dyDescent="0.2">
      <c r="A57" s="6">
        <v>344</v>
      </c>
      <c r="B57" t="s">
        <v>60</v>
      </c>
      <c r="C57" s="1">
        <f>VLOOKUP($B57,'[4]IEA Reg #'!$B$2:$D$143,2,FALSE)</f>
        <v>7</v>
      </c>
      <c r="D57" s="1">
        <f>VLOOKUP($B57,'[4]IEA Reg #'!$B$2:$D$143,3,FALSE)</f>
        <v>17</v>
      </c>
      <c r="E57" s="7">
        <f t="shared" si="40"/>
        <v>0</v>
      </c>
      <c r="F57" s="7">
        <f t="shared" si="40"/>
        <v>0</v>
      </c>
      <c r="G57" s="7">
        <f t="shared" si="40"/>
        <v>0</v>
      </c>
      <c r="H57" s="7">
        <f t="shared" si="40"/>
        <v>0</v>
      </c>
      <c r="I57" s="7">
        <f t="shared" si="40"/>
        <v>0</v>
      </c>
      <c r="J57" s="7">
        <f t="shared" si="40"/>
        <v>0</v>
      </c>
      <c r="K57" s="7">
        <f t="shared" si="40"/>
        <v>0</v>
      </c>
      <c r="L57" s="7">
        <f t="shared" si="40"/>
        <v>0</v>
      </c>
      <c r="M57" s="7">
        <f t="shared" si="40"/>
        <v>0</v>
      </c>
      <c r="N57" s="7">
        <f t="shared" si="40"/>
        <v>0</v>
      </c>
      <c r="O57" s="7">
        <f t="shared" si="40"/>
        <v>0</v>
      </c>
      <c r="P57" s="7">
        <f t="shared" si="40"/>
        <v>0</v>
      </c>
      <c r="Q57" s="7">
        <f t="shared" si="40"/>
        <v>0</v>
      </c>
      <c r="R57" s="7">
        <f t="shared" si="40"/>
        <v>0</v>
      </c>
      <c r="S57" s="7">
        <f t="shared" si="40"/>
        <v>0</v>
      </c>
      <c r="T57" s="7">
        <f t="shared" si="40"/>
        <v>0</v>
      </c>
      <c r="U57" s="7">
        <f t="shared" si="35"/>
        <v>0</v>
      </c>
      <c r="V57" s="7">
        <f t="shared" si="35"/>
        <v>0</v>
      </c>
      <c r="W57" s="7">
        <f t="shared" si="35"/>
        <v>0</v>
      </c>
      <c r="X57" s="7">
        <f t="shared" si="35"/>
        <v>0</v>
      </c>
      <c r="Y57" s="7">
        <f t="shared" si="35"/>
        <v>0</v>
      </c>
      <c r="Z57" s="7">
        <f t="shared" si="35"/>
        <v>0</v>
      </c>
      <c r="AA57" s="7">
        <f t="shared" si="35"/>
        <v>0</v>
      </c>
      <c r="AB57" s="7">
        <f t="shared" si="35"/>
        <v>0</v>
      </c>
      <c r="AC57" s="7">
        <f t="shared" si="35"/>
        <v>0</v>
      </c>
      <c r="AD57" s="7">
        <f t="shared" si="35"/>
        <v>0</v>
      </c>
      <c r="AE57" s="7">
        <f t="shared" si="35"/>
        <v>0</v>
      </c>
      <c r="AF57" s="7">
        <f t="shared" si="35"/>
        <v>0</v>
      </c>
      <c r="AG57" s="7">
        <f t="shared" si="35"/>
        <v>0</v>
      </c>
      <c r="AH57" s="7">
        <f t="shared" si="35"/>
        <v>0</v>
      </c>
      <c r="AI57" s="7">
        <f t="shared" si="36"/>
        <v>0</v>
      </c>
      <c r="AJ57" s="7">
        <f t="shared" si="36"/>
        <v>0</v>
      </c>
      <c r="AK57" s="7">
        <f t="shared" si="36"/>
        <v>0</v>
      </c>
      <c r="AL57" s="7">
        <f t="shared" si="36"/>
        <v>0</v>
      </c>
      <c r="AM57" s="7">
        <f t="shared" si="36"/>
        <v>0</v>
      </c>
      <c r="AN57" s="7">
        <f t="shared" si="36"/>
        <v>0</v>
      </c>
      <c r="AO57" s="7">
        <f t="shared" si="36"/>
        <v>0</v>
      </c>
      <c r="AP57" s="7">
        <f t="shared" si="36"/>
        <v>0</v>
      </c>
      <c r="AQ57" s="7">
        <f t="shared" si="36"/>
        <v>0</v>
      </c>
      <c r="AR57" s="7">
        <f t="shared" si="36"/>
        <v>0</v>
      </c>
      <c r="AS57" s="7">
        <f t="shared" si="36"/>
        <v>0</v>
      </c>
      <c r="AT57" s="7">
        <f t="shared" si="36"/>
        <v>0</v>
      </c>
      <c r="AU57" s="7">
        <f t="shared" si="36"/>
        <v>0</v>
      </c>
      <c r="AV57" s="7">
        <f t="shared" si="36"/>
        <v>0</v>
      </c>
      <c r="AW57" s="7">
        <f t="shared" si="36"/>
        <v>0</v>
      </c>
      <c r="AX57" s="7">
        <f t="shared" si="36"/>
        <v>0</v>
      </c>
      <c r="AY57" s="7">
        <f t="shared" si="41"/>
        <v>0</v>
      </c>
      <c r="AZ57" s="7">
        <f t="shared" si="41"/>
        <v>0</v>
      </c>
      <c r="BA57" s="7">
        <f t="shared" si="41"/>
        <v>0</v>
      </c>
      <c r="BB57" s="7">
        <f t="shared" si="41"/>
        <v>0</v>
      </c>
      <c r="BC57" s="7">
        <f t="shared" si="41"/>
        <v>0</v>
      </c>
      <c r="BD57" s="7">
        <f t="shared" si="41"/>
        <v>0</v>
      </c>
      <c r="BE57" s="7">
        <f t="shared" si="41"/>
        <v>0</v>
      </c>
      <c r="BF57" s="7">
        <f t="shared" si="41"/>
        <v>0</v>
      </c>
      <c r="BG57" s="7">
        <f t="shared" si="41"/>
        <v>0</v>
      </c>
      <c r="BH57" s="7">
        <f t="shared" si="41"/>
        <v>0</v>
      </c>
      <c r="BI57" s="7">
        <f t="shared" si="41"/>
        <v>0</v>
      </c>
      <c r="BJ57" s="7">
        <f t="shared" si="41"/>
        <v>0</v>
      </c>
      <c r="BK57" s="7">
        <f t="shared" si="41"/>
        <v>0</v>
      </c>
      <c r="BL57" s="7">
        <f t="shared" si="41"/>
        <v>0</v>
      </c>
      <c r="BM57" s="7">
        <f t="shared" si="37"/>
        <v>0</v>
      </c>
      <c r="BN57" s="7">
        <f t="shared" si="37"/>
        <v>0</v>
      </c>
      <c r="BO57" s="7">
        <f t="shared" si="37"/>
        <v>0</v>
      </c>
      <c r="BP57" s="7">
        <f t="shared" si="37"/>
        <v>0</v>
      </c>
      <c r="BQ57" s="7">
        <f t="shared" si="37"/>
        <v>0</v>
      </c>
      <c r="BR57" s="7">
        <f t="shared" si="37"/>
        <v>0</v>
      </c>
      <c r="BS57" s="7">
        <f t="shared" si="37"/>
        <v>0</v>
      </c>
      <c r="BT57" s="7">
        <f t="shared" si="37"/>
        <v>0</v>
      </c>
      <c r="BU57" s="7">
        <f t="shared" si="37"/>
        <v>0</v>
      </c>
      <c r="BV57" s="7">
        <f t="shared" si="37"/>
        <v>0</v>
      </c>
      <c r="BW57" s="7">
        <f t="shared" si="37"/>
        <v>0</v>
      </c>
      <c r="BX57" s="7">
        <f t="shared" si="37"/>
        <v>0</v>
      </c>
      <c r="BY57" s="7">
        <f t="shared" si="37"/>
        <v>0</v>
      </c>
      <c r="BZ57" s="7">
        <f t="shared" si="37"/>
        <v>0</v>
      </c>
      <c r="CA57" s="7">
        <f t="shared" si="37"/>
        <v>0</v>
      </c>
      <c r="CB57" s="7">
        <f t="shared" si="37"/>
        <v>0</v>
      </c>
      <c r="CC57" s="7">
        <f t="shared" si="42"/>
        <v>0</v>
      </c>
      <c r="CD57" s="7">
        <f t="shared" si="42"/>
        <v>0</v>
      </c>
      <c r="CE57" s="7">
        <f t="shared" si="42"/>
        <v>0</v>
      </c>
      <c r="CF57" s="7">
        <f t="shared" si="42"/>
        <v>0</v>
      </c>
      <c r="CG57" s="7">
        <f t="shared" si="42"/>
        <v>0</v>
      </c>
      <c r="CH57" s="7">
        <f t="shared" si="42"/>
        <v>0</v>
      </c>
      <c r="CI57" s="7">
        <f t="shared" si="42"/>
        <v>0</v>
      </c>
      <c r="CJ57" s="7">
        <f t="shared" si="42"/>
        <v>0</v>
      </c>
      <c r="CK57" s="7">
        <f t="shared" si="42"/>
        <v>0</v>
      </c>
      <c r="CL57" s="7">
        <f t="shared" si="42"/>
        <v>0</v>
      </c>
      <c r="CM57" s="7">
        <f t="shared" si="42"/>
        <v>0</v>
      </c>
      <c r="CN57" s="7">
        <f t="shared" si="42"/>
        <v>0</v>
      </c>
      <c r="CO57" s="7">
        <f t="shared" si="42"/>
        <v>0</v>
      </c>
      <c r="CP57" s="7">
        <f t="shared" si="42"/>
        <v>0</v>
      </c>
      <c r="CQ57" s="7">
        <f t="shared" si="43"/>
        <v>0</v>
      </c>
      <c r="CR57" s="7">
        <f t="shared" si="43"/>
        <v>0</v>
      </c>
      <c r="CS57" s="7">
        <f t="shared" si="43"/>
        <v>0</v>
      </c>
      <c r="CT57" s="7">
        <f t="shared" si="43"/>
        <v>0</v>
      </c>
      <c r="CU57" s="7">
        <f t="shared" si="43"/>
        <v>0</v>
      </c>
      <c r="CV57" s="7">
        <f t="shared" si="43"/>
        <v>0</v>
      </c>
      <c r="CW57" s="7">
        <f t="shared" si="43"/>
        <v>0</v>
      </c>
      <c r="CX57" s="7">
        <f t="shared" si="43"/>
        <v>0</v>
      </c>
      <c r="CY57" s="7">
        <f t="shared" si="43"/>
        <v>0</v>
      </c>
      <c r="CZ57" s="7">
        <f t="shared" si="43"/>
        <v>0</v>
      </c>
      <c r="DA57" s="7">
        <f t="shared" si="38"/>
        <v>0</v>
      </c>
      <c r="DB57" s="7">
        <f t="shared" si="38"/>
        <v>0</v>
      </c>
      <c r="DC57" s="7">
        <f t="shared" si="38"/>
        <v>0</v>
      </c>
      <c r="DD57" s="7">
        <f t="shared" si="38"/>
        <v>0</v>
      </c>
      <c r="DE57" s="7">
        <f t="shared" si="38"/>
        <v>0</v>
      </c>
      <c r="DF57" s="7">
        <f t="shared" si="38"/>
        <v>0</v>
      </c>
      <c r="DG57" s="7">
        <f t="shared" si="38"/>
        <v>0</v>
      </c>
      <c r="DH57" s="7">
        <f t="shared" si="38"/>
        <v>0</v>
      </c>
      <c r="DI57" s="7">
        <f t="shared" si="38"/>
        <v>0</v>
      </c>
      <c r="DJ57" s="7">
        <f t="shared" si="38"/>
        <v>0</v>
      </c>
      <c r="DK57" s="7">
        <f t="shared" si="39"/>
        <v>0</v>
      </c>
      <c r="DL57" s="7">
        <f t="shared" si="39"/>
        <v>0</v>
      </c>
      <c r="DM57" s="7">
        <f t="shared" si="39"/>
        <v>0</v>
      </c>
      <c r="DN57" s="7">
        <f t="shared" si="39"/>
        <v>0</v>
      </c>
      <c r="DO57" s="7">
        <f t="shared" si="39"/>
        <v>0</v>
      </c>
      <c r="DP57" s="7">
        <f t="shared" si="39"/>
        <v>0</v>
      </c>
      <c r="DQ57" s="7">
        <f t="shared" si="39"/>
        <v>0</v>
      </c>
      <c r="DR57" s="7">
        <f t="shared" si="39"/>
        <v>0</v>
      </c>
      <c r="DS57" s="7">
        <f t="shared" si="39"/>
        <v>0</v>
      </c>
      <c r="DT57" s="7">
        <f t="shared" si="39"/>
        <v>0</v>
      </c>
      <c r="DU57" s="7">
        <f t="shared" si="39"/>
        <v>0</v>
      </c>
      <c r="DV57" s="7">
        <f t="shared" si="39"/>
        <v>0</v>
      </c>
      <c r="DW57" s="7">
        <f t="shared" si="39"/>
        <v>0</v>
      </c>
      <c r="DX57" s="7">
        <f t="shared" si="39"/>
        <v>0</v>
      </c>
      <c r="DY57" s="7">
        <f t="shared" si="39"/>
        <v>0</v>
      </c>
      <c r="DZ57" s="7">
        <f t="shared" si="39"/>
        <v>0</v>
      </c>
      <c r="EA57" s="7">
        <f t="shared" si="44"/>
        <v>0</v>
      </c>
      <c r="EB57" s="7">
        <f t="shared" si="44"/>
        <v>0</v>
      </c>
      <c r="EC57" s="7">
        <f t="shared" si="44"/>
        <v>0</v>
      </c>
      <c r="ED57" s="7">
        <f t="shared" si="44"/>
        <v>0</v>
      </c>
      <c r="EE57" s="7">
        <f t="shared" si="44"/>
        <v>0</v>
      </c>
      <c r="EF57" s="7">
        <f t="shared" si="44"/>
        <v>0</v>
      </c>
      <c r="EG57" s="7">
        <f t="shared" si="44"/>
        <v>0</v>
      </c>
      <c r="EH57" s="7">
        <f t="shared" si="44"/>
        <v>0</v>
      </c>
      <c r="EI57" s="7">
        <f t="shared" si="44"/>
        <v>0</v>
      </c>
      <c r="EJ57" s="7">
        <f t="shared" si="44"/>
        <v>0</v>
      </c>
      <c r="EK57" s="7">
        <f t="shared" si="44"/>
        <v>0</v>
      </c>
      <c r="EL57" s="7">
        <f t="shared" si="44"/>
        <v>0</v>
      </c>
      <c r="EM57" s="7">
        <f t="shared" si="44"/>
        <v>0</v>
      </c>
      <c r="EN57" s="7">
        <f t="shared" si="44"/>
        <v>0</v>
      </c>
      <c r="EO57" s="7" cm="1">
        <f t="array" ref="EO57">SUMPRODUCT(--($B57='[3]Alum Smtg'!$B$5:$B$139),'[3]Alum Smtg'!D$5:D$139)</f>
        <v>0</v>
      </c>
      <c r="EP57" s="7" cm="1">
        <f t="array" ref="EP57">SUMPRODUCT(--($B57='[3]Alum Smtg'!$B$5:$B$139),'[3]Alum Smtg'!E$5:E$139)</f>
        <v>0</v>
      </c>
      <c r="EQ57" s="7" cm="1">
        <f t="array" ref="EQ57">SUMPRODUCT(--($B57='[3]Alum Smtg'!$B$5:$B$139),'[3]Alum Smtg'!F$5:F$139)</f>
        <v>0</v>
      </c>
      <c r="ER57" s="7" cm="1">
        <f t="array" ref="ER57">SUMPRODUCT(--($B57='[3]Alum Smtg'!$B$5:$B$139),'[3]Alum Smtg'!G$5:G$139)</f>
        <v>0</v>
      </c>
      <c r="ES57" s="7" cm="1">
        <f t="array" ref="ES57">SUMPRODUCT(--($B57='[3]Alum Smtg'!$B$5:$B$139),'[3]Alum Smtg'!H$5:H$139)</f>
        <v>0</v>
      </c>
      <c r="ET57" s="7" cm="1">
        <f t="array" ref="ET57">SUMPRODUCT(--($B57='[3]Alum Smtg'!$B$5:$B$139),'[3]Alum Smtg'!I$5:I$139)</f>
        <v>0</v>
      </c>
      <c r="EU57" s="7" cm="1">
        <f t="array" ref="EU57">SUMPRODUCT(--($B57='[3]Alum Smtg'!$B$5:$B$139),'[3]Alum Smtg'!J$5:J$139)</f>
        <v>0</v>
      </c>
      <c r="EV57" s="7" cm="1">
        <f t="array" ref="EV57">SUMPRODUCT(--($B57='[3]Alum Smtg'!$B$5:$B$139),'[3]Alum Smtg'!K$5:K$139)</f>
        <v>0</v>
      </c>
      <c r="EW57" s="7" cm="1">
        <f t="array" ref="EW57">SUMPRODUCT(--($B57='[3]Alum Smtg'!$B$5:$B$139),'[3]Alum Smtg'!L$5:L$139)</f>
        <v>0</v>
      </c>
      <c r="EX57" s="7" cm="1">
        <f t="array" ref="EX57">SUMPRODUCT(--($B57='[3]Alum Smtg'!$B$5:$B$139),'[3]Alum Smtg'!M$5:M$139)</f>
        <v>0</v>
      </c>
      <c r="EY57" s="7" cm="1">
        <f t="array" ref="EY57">SUMPRODUCT(--($B57='[3]Alum Smtg'!$B$5:$B$139),'[3]Alum Smtg'!N$5:N$139)</f>
        <v>0</v>
      </c>
      <c r="EZ57" s="7" cm="1">
        <f t="array" ref="EZ57">SUMPRODUCT(--($B57='[3]Alum Smtg'!$B$5:$B$139),'[3]Alum Smtg'!O$5:O$139)</f>
        <v>0</v>
      </c>
      <c r="FA57" s="7" cm="1">
        <f t="array" ref="FA57">SUMPRODUCT(--($B57='[3]Alum Smtg'!$B$5:$B$139),'[3]Alum Smtg'!P$5:P$139)</f>
        <v>0</v>
      </c>
      <c r="FB57" s="7" cm="1">
        <f t="array" ref="FB57">SUMPRODUCT(--($B57='[3]Alum Smtg'!$B$5:$B$139),'[3]Alum Smtg'!Q$5:Q$139)</f>
        <v>0</v>
      </c>
      <c r="FC57" s="7" cm="1">
        <f t="array" ref="FC57">SUMPRODUCT(--($B57='[3]Alum Smtg'!$B$5:$B$139),'[3]Alum Smtg'!R$5:R$139)</f>
        <v>0</v>
      </c>
      <c r="FD57" s="7" cm="1">
        <f t="array" ref="FD57">SUMPRODUCT(--($B57='[3]Alum Smtg'!$B$5:$B$139),'[3]Alum Smtg'!S$5:S$139)</f>
        <v>0</v>
      </c>
      <c r="FE57" s="7" cm="1">
        <f t="array" ref="FE57">SUMPRODUCT(--($B57='[3]Alum Smtg'!$B$5:$B$139),'[3]Alum Smtg'!T$5:T$139)</f>
        <v>0</v>
      </c>
      <c r="FF57" s="7" cm="1">
        <f t="array" ref="FF57">SUMPRODUCT(--($B57='[3]Alum Smtg'!$B$5:$B$139),'[3]Alum Smtg'!U$5:U$139)</f>
        <v>0</v>
      </c>
      <c r="FG57" s="7" cm="1">
        <f t="array" ref="FG57">SUMPRODUCT(--($B57='[3]Alum Smtg'!$B$5:$B$139),'[3]Alum Smtg'!V$5:V$139)</f>
        <v>0</v>
      </c>
      <c r="FH57" s="7" cm="1">
        <f t="array" ref="FH57">SUMPRODUCT(--($B57='[3]Alum Smtg'!$B$5:$B$139),'[3]Alum Smtg'!W$5:W$139)</f>
        <v>0</v>
      </c>
      <c r="FI57" s="7" cm="1">
        <f t="array" ref="FI57">SUMPRODUCT(--($B57='[3]Alum Smtg'!$B$5:$B$139),'[3]Alum Smtg'!X$5:X$139)</f>
        <v>0</v>
      </c>
      <c r="FJ57" s="7" cm="1">
        <f t="array" ref="FJ57">SUMPRODUCT(--($B57='[3]Alum Smtg'!$B$5:$B$139),'[3]Alum Smtg'!Y$5:Y$139)</f>
        <v>0</v>
      </c>
      <c r="FK57" s="7" cm="1">
        <f t="array" ref="FK57">SUMPRODUCT(--($B57='[3]Alum Smtg'!$B$5:$B$139),'[3]Alum Smtg'!Z$5:Z$139)</f>
        <v>0</v>
      </c>
      <c r="FL57" s="7" cm="1">
        <f t="array" ref="FL57">SUMPRODUCT(--($B57='[3]Alum Smtg'!$B$5:$B$139),'[3]Alum Smtg'!AA$5:AA$139)</f>
        <v>0</v>
      </c>
      <c r="FM57" s="7" cm="1">
        <f t="array" ref="FM57">SUMPRODUCT(--($B57='[3]Alum Smtg'!$B$5:$B$139),'[3]Alum Smtg'!AB$5:AB$139)</f>
        <v>0</v>
      </c>
      <c r="FN57" s="7" cm="1">
        <f t="array" ref="FN57">SUMPRODUCT(--($B57='[3]Alum Smtg'!$B$5:$B$139),'[3]Alum Smtg'!AC$5:AC$139)</f>
        <v>0</v>
      </c>
      <c r="FO57" s="7" cm="1">
        <f t="array" ref="FO57">SUMPRODUCT(--($B57='[3]Alum Smtg'!$B$5:$B$139),'[3]Alum Smtg'!AD$5:AD$139)</f>
        <v>0</v>
      </c>
      <c r="FP57" s="7" cm="1">
        <f t="array" ref="FP57">SUMPRODUCT(--($B57='[3]Alum Smtg'!$B$5:$B$139),'[3]Alum Smtg'!AE$5:AE$139)</f>
        <v>0</v>
      </c>
      <c r="FQ57" s="7" cm="1">
        <f t="array" ref="FQ57">SUMPRODUCT(--($B57='[3]Alum Smtg'!$B$5:$B$139),'[3]Alum Smtg'!AF$5:AF$139)</f>
        <v>0</v>
      </c>
      <c r="FU57" s="8">
        <f t="shared" si="9"/>
        <v>0</v>
      </c>
    </row>
    <row r="58" spans="1:177" x14ac:dyDescent="0.2">
      <c r="A58" s="6">
        <v>348</v>
      </c>
      <c r="B58" t="s">
        <v>61</v>
      </c>
      <c r="C58" s="1">
        <f>VLOOKUP($B58,'[4]IEA Reg #'!$B$2:$D$143,2,FALSE)</f>
        <v>12</v>
      </c>
      <c r="D58" s="1">
        <f>VLOOKUP($B58,'[4]IEA Reg #'!$B$2:$D$143,3,FALSE)</f>
        <v>33</v>
      </c>
      <c r="E58" s="7">
        <f t="shared" si="40"/>
        <v>0</v>
      </c>
      <c r="F58" s="7">
        <f t="shared" si="40"/>
        <v>0</v>
      </c>
      <c r="G58" s="7">
        <f t="shared" si="40"/>
        <v>0</v>
      </c>
      <c r="H58" s="7">
        <f t="shared" si="40"/>
        <v>0</v>
      </c>
      <c r="I58" s="7">
        <f t="shared" si="40"/>
        <v>0</v>
      </c>
      <c r="J58" s="7">
        <f t="shared" si="40"/>
        <v>0</v>
      </c>
      <c r="K58" s="7">
        <f t="shared" si="40"/>
        <v>0</v>
      </c>
      <c r="L58" s="7">
        <f t="shared" si="40"/>
        <v>0</v>
      </c>
      <c r="M58" s="7">
        <f t="shared" si="40"/>
        <v>0</v>
      </c>
      <c r="N58" s="7">
        <f t="shared" si="40"/>
        <v>0</v>
      </c>
      <c r="O58" s="7">
        <f t="shared" si="40"/>
        <v>0</v>
      </c>
      <c r="P58" s="7">
        <f t="shared" si="40"/>
        <v>0</v>
      </c>
      <c r="Q58" s="7">
        <f t="shared" si="40"/>
        <v>0</v>
      </c>
      <c r="R58" s="7">
        <f t="shared" si="40"/>
        <v>0</v>
      </c>
      <c r="S58" s="7">
        <f t="shared" si="40"/>
        <v>0</v>
      </c>
      <c r="T58" s="7">
        <f t="shared" si="40"/>
        <v>0</v>
      </c>
      <c r="U58" s="7">
        <f t="shared" si="35"/>
        <v>0</v>
      </c>
      <c r="V58" s="7">
        <f t="shared" si="35"/>
        <v>0</v>
      </c>
      <c r="W58" s="7">
        <f t="shared" si="35"/>
        <v>0</v>
      </c>
      <c r="X58" s="7">
        <f t="shared" si="35"/>
        <v>0</v>
      </c>
      <c r="Y58" s="7">
        <f t="shared" si="35"/>
        <v>0</v>
      </c>
      <c r="Z58" s="7">
        <f t="shared" si="35"/>
        <v>0</v>
      </c>
      <c r="AA58" s="7">
        <f t="shared" si="35"/>
        <v>0</v>
      </c>
      <c r="AB58" s="7">
        <f t="shared" si="35"/>
        <v>0</v>
      </c>
      <c r="AC58" s="7">
        <f t="shared" si="35"/>
        <v>0</v>
      </c>
      <c r="AD58" s="7">
        <f t="shared" si="35"/>
        <v>0</v>
      </c>
      <c r="AE58" s="7">
        <f t="shared" si="35"/>
        <v>0</v>
      </c>
      <c r="AF58" s="7">
        <f t="shared" si="35"/>
        <v>0</v>
      </c>
      <c r="AG58" s="7">
        <f t="shared" si="35"/>
        <v>0</v>
      </c>
      <c r="AH58" s="7">
        <f t="shared" si="35"/>
        <v>0</v>
      </c>
      <c r="AI58" s="7">
        <f t="shared" si="36"/>
        <v>0</v>
      </c>
      <c r="AJ58" s="7">
        <f t="shared" si="36"/>
        <v>0</v>
      </c>
      <c r="AK58" s="7">
        <f t="shared" si="36"/>
        <v>0</v>
      </c>
      <c r="AL58" s="7">
        <f t="shared" si="36"/>
        <v>0</v>
      </c>
      <c r="AM58" s="7">
        <f t="shared" si="36"/>
        <v>0</v>
      </c>
      <c r="AN58" s="7">
        <f t="shared" si="36"/>
        <v>0</v>
      </c>
      <c r="AO58" s="7">
        <f t="shared" si="36"/>
        <v>0</v>
      </c>
      <c r="AP58" s="7">
        <f t="shared" si="36"/>
        <v>0</v>
      </c>
      <c r="AQ58" s="7">
        <f t="shared" si="36"/>
        <v>0</v>
      </c>
      <c r="AR58" s="7">
        <f t="shared" si="36"/>
        <v>0</v>
      </c>
      <c r="AS58" s="7">
        <f t="shared" si="36"/>
        <v>0</v>
      </c>
      <c r="AT58" s="7">
        <f t="shared" si="36"/>
        <v>0</v>
      </c>
      <c r="AU58" s="7">
        <f t="shared" si="36"/>
        <v>0</v>
      </c>
      <c r="AV58" s="7">
        <f t="shared" si="36"/>
        <v>0</v>
      </c>
      <c r="AW58" s="7">
        <f t="shared" si="36"/>
        <v>0</v>
      </c>
      <c r="AX58" s="7">
        <f t="shared" si="36"/>
        <v>0</v>
      </c>
      <c r="AY58" s="7">
        <f t="shared" si="41"/>
        <v>0</v>
      </c>
      <c r="AZ58" s="7">
        <f t="shared" si="41"/>
        <v>0</v>
      </c>
      <c r="BA58" s="7">
        <f t="shared" si="41"/>
        <v>0</v>
      </c>
      <c r="BB58" s="7">
        <f t="shared" si="41"/>
        <v>0</v>
      </c>
      <c r="BC58" s="7">
        <f t="shared" si="41"/>
        <v>0</v>
      </c>
      <c r="BD58" s="7">
        <f t="shared" si="41"/>
        <v>0</v>
      </c>
      <c r="BE58" s="7">
        <f t="shared" si="41"/>
        <v>0</v>
      </c>
      <c r="BF58" s="7">
        <f t="shared" si="41"/>
        <v>0</v>
      </c>
      <c r="BG58" s="7">
        <f t="shared" si="41"/>
        <v>0</v>
      </c>
      <c r="BH58" s="7">
        <f t="shared" si="41"/>
        <v>0</v>
      </c>
      <c r="BI58" s="7">
        <f t="shared" si="41"/>
        <v>0</v>
      </c>
      <c r="BJ58" s="7">
        <f t="shared" si="41"/>
        <v>0</v>
      </c>
      <c r="BK58" s="7">
        <f t="shared" si="41"/>
        <v>0</v>
      </c>
      <c r="BL58" s="7">
        <f t="shared" si="41"/>
        <v>0</v>
      </c>
      <c r="BM58" s="7">
        <f t="shared" si="37"/>
        <v>0</v>
      </c>
      <c r="BN58" s="7">
        <f t="shared" si="37"/>
        <v>0</v>
      </c>
      <c r="BO58" s="7">
        <f t="shared" si="37"/>
        <v>0</v>
      </c>
      <c r="BP58" s="7">
        <f t="shared" si="37"/>
        <v>0</v>
      </c>
      <c r="BQ58" s="7">
        <f t="shared" si="37"/>
        <v>0</v>
      </c>
      <c r="BR58" s="7">
        <f t="shared" si="37"/>
        <v>0</v>
      </c>
      <c r="BS58" s="7">
        <f t="shared" si="37"/>
        <v>0</v>
      </c>
      <c r="BT58" s="7">
        <f t="shared" si="37"/>
        <v>0</v>
      </c>
      <c r="BU58" s="7">
        <f t="shared" si="37"/>
        <v>0</v>
      </c>
      <c r="BV58" s="7">
        <f t="shared" si="37"/>
        <v>0</v>
      </c>
      <c r="BW58" s="7">
        <f t="shared" si="37"/>
        <v>0</v>
      </c>
      <c r="BX58" s="7">
        <f t="shared" si="37"/>
        <v>0</v>
      </c>
      <c r="BY58" s="7">
        <f t="shared" si="37"/>
        <v>0</v>
      </c>
      <c r="BZ58" s="7">
        <f t="shared" si="37"/>
        <v>0</v>
      </c>
      <c r="CA58" s="7">
        <f t="shared" si="37"/>
        <v>0</v>
      </c>
      <c r="CB58" s="7">
        <f t="shared" si="37"/>
        <v>0</v>
      </c>
      <c r="CC58" s="7">
        <f t="shared" si="42"/>
        <v>0</v>
      </c>
      <c r="CD58" s="7">
        <f t="shared" si="42"/>
        <v>0</v>
      </c>
      <c r="CE58" s="7">
        <f t="shared" si="42"/>
        <v>0</v>
      </c>
      <c r="CF58" s="7">
        <f t="shared" si="42"/>
        <v>0</v>
      </c>
      <c r="CG58" s="7">
        <f t="shared" si="42"/>
        <v>0</v>
      </c>
      <c r="CH58" s="7">
        <f t="shared" si="42"/>
        <v>0</v>
      </c>
      <c r="CI58" s="7">
        <f t="shared" si="42"/>
        <v>0</v>
      </c>
      <c r="CJ58" s="7">
        <f t="shared" si="42"/>
        <v>0</v>
      </c>
      <c r="CK58" s="7">
        <f t="shared" si="42"/>
        <v>0</v>
      </c>
      <c r="CL58" s="7">
        <f t="shared" si="42"/>
        <v>0</v>
      </c>
      <c r="CM58" s="7">
        <f t="shared" si="42"/>
        <v>6.346967559943581E-2</v>
      </c>
      <c r="CN58" s="7">
        <f t="shared" si="42"/>
        <v>0.12693935119887162</v>
      </c>
      <c r="CO58" s="7">
        <f t="shared" si="42"/>
        <v>0.19040902679830746</v>
      </c>
      <c r="CP58" s="7">
        <f t="shared" si="42"/>
        <v>0.25387870239774324</v>
      </c>
      <c r="CQ58" s="7">
        <f t="shared" si="43"/>
        <v>0.31734837799717908</v>
      </c>
      <c r="CR58" s="7">
        <f t="shared" si="43"/>
        <v>0.29619181946403383</v>
      </c>
      <c r="CS58" s="7">
        <f t="shared" si="43"/>
        <v>0.27503526093088854</v>
      </c>
      <c r="CT58" s="7">
        <f t="shared" si="43"/>
        <v>0.25387870239774318</v>
      </c>
      <c r="CU58" s="7">
        <f t="shared" si="43"/>
        <v>0.23272214386459791</v>
      </c>
      <c r="CV58" s="7">
        <f t="shared" si="43"/>
        <v>0.21156558533145273</v>
      </c>
      <c r="CW58" s="7">
        <f t="shared" si="43"/>
        <v>0.57122708039492243</v>
      </c>
      <c r="CX58" s="7">
        <f t="shared" si="43"/>
        <v>0.9308885754583921</v>
      </c>
      <c r="CY58" s="7">
        <f t="shared" si="43"/>
        <v>1.2905500705218618</v>
      </c>
      <c r="CZ58" s="7">
        <f t="shared" si="43"/>
        <v>1.6502115655853316</v>
      </c>
      <c r="DA58" s="7">
        <f t="shared" si="38"/>
        <v>2.0098730606488009</v>
      </c>
      <c r="DB58" s="7">
        <f t="shared" si="38"/>
        <v>3.575458392101551</v>
      </c>
      <c r="DC58" s="7">
        <f t="shared" si="38"/>
        <v>5.1410437235543007</v>
      </c>
      <c r="DD58" s="7">
        <f t="shared" si="38"/>
        <v>6.70662905500705</v>
      </c>
      <c r="DE58" s="7">
        <f t="shared" si="38"/>
        <v>8.272214386459801</v>
      </c>
      <c r="DF58" s="7">
        <f t="shared" si="38"/>
        <v>9.8377997179125529</v>
      </c>
      <c r="DG58" s="7">
        <f t="shared" si="38"/>
        <v>10.853314527503525</v>
      </c>
      <c r="DH58" s="7">
        <f t="shared" si="38"/>
        <v>11.868829337094496</v>
      </c>
      <c r="DI58" s="7">
        <f t="shared" si="38"/>
        <v>12.88434414668547</v>
      </c>
      <c r="DJ58" s="7">
        <f t="shared" si="38"/>
        <v>13.899858956276443</v>
      </c>
      <c r="DK58" s="7">
        <f t="shared" si="39"/>
        <v>14.915373765867418</v>
      </c>
      <c r="DL58" s="7">
        <f t="shared" si="39"/>
        <v>15.655853314527501</v>
      </c>
      <c r="DM58" s="7">
        <f t="shared" si="39"/>
        <v>16.396332863187585</v>
      </c>
      <c r="DN58" s="7">
        <f t="shared" si="39"/>
        <v>17.136812411847671</v>
      </c>
      <c r="DO58" s="7">
        <f t="shared" si="39"/>
        <v>17.877291960507755</v>
      </c>
      <c r="DP58" s="7">
        <f t="shared" si="39"/>
        <v>18.617771509167842</v>
      </c>
      <c r="DQ58" s="7">
        <f t="shared" si="39"/>
        <v>22.193229901269394</v>
      </c>
      <c r="DR58" s="7">
        <f t="shared" si="39"/>
        <v>25.768688293370946</v>
      </c>
      <c r="DS58" s="7">
        <f t="shared" si="39"/>
        <v>29.344146685472499</v>
      </c>
      <c r="DT58" s="7">
        <f t="shared" si="39"/>
        <v>32.919605077574047</v>
      </c>
      <c r="DU58" s="7">
        <f t="shared" si="39"/>
        <v>36.4950634696756</v>
      </c>
      <c r="DV58" s="7">
        <f t="shared" si="39"/>
        <v>41.657263751763047</v>
      </c>
      <c r="DW58" s="7">
        <f t="shared" si="39"/>
        <v>46.819464033850494</v>
      </c>
      <c r="DX58" s="7">
        <f t="shared" si="39"/>
        <v>51.981664315937941</v>
      </c>
      <c r="DY58" s="7">
        <f t="shared" si="39"/>
        <v>57.143864598025388</v>
      </c>
      <c r="DZ58" s="7">
        <f t="shared" si="39"/>
        <v>62.306064880112828</v>
      </c>
      <c r="EA58" s="7">
        <f t="shared" si="44"/>
        <v>62.813822284908312</v>
      </c>
      <c r="EB58" s="7">
        <f t="shared" si="44"/>
        <v>63.321579689703789</v>
      </c>
      <c r="EC58" s="7">
        <f t="shared" si="44"/>
        <v>63.82933709449928</v>
      </c>
      <c r="ED58" s="7">
        <f t="shared" si="44"/>
        <v>64.33709449929475</v>
      </c>
      <c r="EE58" s="7">
        <f t="shared" si="44"/>
        <v>64.844851904090262</v>
      </c>
      <c r="EF58" s="7">
        <f t="shared" si="44"/>
        <v>67.700987306064874</v>
      </c>
      <c r="EG58" s="7">
        <f t="shared" si="44"/>
        <v>70.557122708039486</v>
      </c>
      <c r="EH58" s="7">
        <f t="shared" si="44"/>
        <v>73.413258110014098</v>
      </c>
      <c r="EI58" s="7">
        <f t="shared" si="44"/>
        <v>76.26939351198871</v>
      </c>
      <c r="EJ58" s="7">
        <f t="shared" si="44"/>
        <v>79.125528913963322</v>
      </c>
      <c r="EK58" s="7">
        <f t="shared" si="44"/>
        <v>78.30042313117066</v>
      </c>
      <c r="EL58" s="7">
        <f t="shared" si="44"/>
        <v>77.475317348377999</v>
      </c>
      <c r="EM58" s="7">
        <f t="shared" si="44"/>
        <v>76.650211565585337</v>
      </c>
      <c r="EN58" s="7">
        <f t="shared" si="44"/>
        <v>75.825105782792676</v>
      </c>
      <c r="EO58" s="7" cm="1">
        <f t="array" ref="EO58">SUMPRODUCT(--($B58='[3]Alum Smtg'!$B$5:$B$139),'[3]Alum Smtg'!D$5:D$139)</f>
        <v>75</v>
      </c>
      <c r="EP58" s="7" cm="1">
        <f t="array" ref="EP58">SUMPRODUCT(--($B58='[3]Alum Smtg'!$B$5:$B$139),'[3]Alum Smtg'!E$5:E$139)</f>
        <v>63</v>
      </c>
      <c r="EQ58" s="7" cm="1">
        <f t="array" ref="EQ58">SUMPRODUCT(--($B58='[3]Alum Smtg'!$B$5:$B$139),'[3]Alum Smtg'!F$5:F$139)</f>
        <v>27</v>
      </c>
      <c r="ER58" s="7" cm="1">
        <f t="array" ref="ER58">SUMPRODUCT(--($B58='[3]Alum Smtg'!$B$5:$B$139),'[3]Alum Smtg'!G$5:G$139)</f>
        <v>28</v>
      </c>
      <c r="ES58" s="7" cm="1">
        <f t="array" ref="ES58">SUMPRODUCT(--($B58='[3]Alum Smtg'!$B$5:$B$139),'[3]Alum Smtg'!H$5:H$139)</f>
        <v>31</v>
      </c>
      <c r="ET58" s="7" cm="1">
        <f t="array" ref="ET58">SUMPRODUCT(--($B58='[3]Alum Smtg'!$B$5:$B$139),'[3]Alum Smtg'!I$5:I$139)</f>
        <v>25</v>
      </c>
      <c r="EU58" s="7" cm="1">
        <f t="array" ref="EU58">SUMPRODUCT(--($B58='[3]Alum Smtg'!$B$5:$B$139),'[3]Alum Smtg'!J$5:J$139)</f>
        <v>0</v>
      </c>
      <c r="EV58" s="7" cm="1">
        <f t="array" ref="EV58">SUMPRODUCT(--($B58='[3]Alum Smtg'!$B$5:$B$139),'[3]Alum Smtg'!K$5:K$139)</f>
        <v>0</v>
      </c>
      <c r="EW58" s="7" cm="1">
        <f t="array" ref="EW58">SUMPRODUCT(--($B58='[3]Alum Smtg'!$B$5:$B$139),'[3]Alum Smtg'!L$5:L$139)</f>
        <v>35</v>
      </c>
      <c r="EX58" s="7" cm="1">
        <f t="array" ref="EX58">SUMPRODUCT(--($B58='[3]Alum Smtg'!$B$5:$B$139),'[3]Alum Smtg'!M$5:M$139)</f>
        <v>34</v>
      </c>
      <c r="EY58" s="7" cm="1">
        <f t="array" ref="EY58">SUMPRODUCT(--($B58='[3]Alum Smtg'!$B$5:$B$139),'[3]Alum Smtg'!N$5:N$139)</f>
        <v>34</v>
      </c>
      <c r="EZ58" s="7" cm="1">
        <f t="array" ref="EZ58">SUMPRODUCT(--($B58='[3]Alum Smtg'!$B$5:$B$139),'[3]Alum Smtg'!O$5:O$139)</f>
        <v>35</v>
      </c>
      <c r="FA58" s="7" cm="1">
        <f t="array" ref="FA58">SUMPRODUCT(--($B58='[3]Alum Smtg'!$B$5:$B$139),'[3]Alum Smtg'!P$5:P$139)</f>
        <v>35</v>
      </c>
      <c r="FB58" s="7" cm="1">
        <f t="array" ref="FB58">SUMPRODUCT(--($B58='[3]Alum Smtg'!$B$5:$B$139),'[3]Alum Smtg'!Q$5:Q$139)</f>
        <v>35</v>
      </c>
      <c r="FC58" s="7" cm="1">
        <f t="array" ref="FC58">SUMPRODUCT(--($B58='[3]Alum Smtg'!$B$5:$B$139),'[3]Alum Smtg'!R$5:R$139)</f>
        <v>35</v>
      </c>
      <c r="FD58" s="7" cm="1">
        <f t="array" ref="FD58">SUMPRODUCT(--($B58='[3]Alum Smtg'!$B$5:$B$139),'[3]Alum Smtg'!S$5:S$139)</f>
        <v>35</v>
      </c>
      <c r="FE58" s="7" cm="1">
        <f t="array" ref="FE58">SUMPRODUCT(--($B58='[3]Alum Smtg'!$B$5:$B$139),'[3]Alum Smtg'!T$5:T$139)</f>
        <v>34.4</v>
      </c>
      <c r="FF58" s="7" cm="1">
        <f t="array" ref="FF58">SUMPRODUCT(--($B58='[3]Alum Smtg'!$B$5:$B$139),'[3]Alum Smtg'!U$5:U$139)</f>
        <v>0</v>
      </c>
      <c r="FG58" s="7" cm="1">
        <f t="array" ref="FG58">SUMPRODUCT(--($B58='[3]Alum Smtg'!$B$5:$B$139),'[3]Alum Smtg'!V$5:V$139)</f>
        <v>0</v>
      </c>
      <c r="FH58" s="7" cm="1">
        <f t="array" ref="FH58">SUMPRODUCT(--($B58='[3]Alum Smtg'!$B$5:$B$139),'[3]Alum Smtg'!W$5:W$139)</f>
        <v>0</v>
      </c>
      <c r="FI58" s="7" cm="1">
        <f t="array" ref="FI58">SUMPRODUCT(--($B58='[3]Alum Smtg'!$B$5:$B$139),'[3]Alum Smtg'!X$5:X$139)</f>
        <v>0</v>
      </c>
      <c r="FJ58" s="7" cm="1">
        <f t="array" ref="FJ58">SUMPRODUCT(--($B58='[3]Alum Smtg'!$B$5:$B$139),'[3]Alum Smtg'!Y$5:Y$139)</f>
        <v>0</v>
      </c>
      <c r="FK58" s="7" cm="1">
        <f t="array" ref="FK58">SUMPRODUCT(--($B58='[3]Alum Smtg'!$B$5:$B$139),'[3]Alum Smtg'!Z$5:Z$139)</f>
        <v>0</v>
      </c>
      <c r="FL58" s="7" cm="1">
        <f t="array" ref="FL58">SUMPRODUCT(--($B58='[3]Alum Smtg'!$B$5:$B$139),'[3]Alum Smtg'!AA$5:AA$139)</f>
        <v>0</v>
      </c>
      <c r="FM58" s="7" cm="1">
        <f t="array" ref="FM58">SUMPRODUCT(--($B58='[3]Alum Smtg'!$B$5:$B$139),'[3]Alum Smtg'!AB$5:AB$139)</f>
        <v>0</v>
      </c>
      <c r="FN58" s="7" cm="1">
        <f t="array" ref="FN58">SUMPRODUCT(--($B58='[3]Alum Smtg'!$B$5:$B$139),'[3]Alum Smtg'!AC$5:AC$139)</f>
        <v>0</v>
      </c>
      <c r="FO58" s="7" cm="1">
        <f t="array" ref="FO58">SUMPRODUCT(--($B58='[3]Alum Smtg'!$B$5:$B$139),'[3]Alum Smtg'!AD$5:AD$139)</f>
        <v>0</v>
      </c>
      <c r="FP58" s="7" cm="1">
        <f t="array" ref="FP58">SUMPRODUCT(--($B58='[3]Alum Smtg'!$B$5:$B$139),'[3]Alum Smtg'!AE$5:AE$139)</f>
        <v>0</v>
      </c>
      <c r="FQ58" s="7" cm="1">
        <f t="array" ref="FQ58">SUMPRODUCT(--($B58='[3]Alum Smtg'!$B$5:$B$139),'[3]Alum Smtg'!AF$5:AF$139)</f>
        <v>0</v>
      </c>
      <c r="FU58" s="8">
        <f t="shared" si="9"/>
        <v>0.10139493793351234</v>
      </c>
    </row>
    <row r="59" spans="1:177" x14ac:dyDescent="0.2">
      <c r="A59" s="6">
        <v>352</v>
      </c>
      <c r="B59" t="s">
        <v>62</v>
      </c>
      <c r="C59" s="1">
        <f>VLOOKUP($B59,'[4]IEA Reg #'!$B$2:$D$143,2,FALSE)</f>
        <v>3</v>
      </c>
      <c r="D59" s="1">
        <f>VLOOKUP($B59,'[4]IEA Reg #'!$B$2:$D$143,3,FALSE)</f>
        <v>7</v>
      </c>
      <c r="E59" s="7">
        <f t="shared" si="40"/>
        <v>0</v>
      </c>
      <c r="F59" s="7">
        <f t="shared" si="40"/>
        <v>0</v>
      </c>
      <c r="G59" s="7">
        <f t="shared" si="40"/>
        <v>0</v>
      </c>
      <c r="H59" s="7">
        <f t="shared" si="40"/>
        <v>0</v>
      </c>
      <c r="I59" s="7">
        <f t="shared" si="40"/>
        <v>0</v>
      </c>
      <c r="J59" s="7">
        <f t="shared" si="40"/>
        <v>0</v>
      </c>
      <c r="K59" s="7">
        <f t="shared" si="40"/>
        <v>0</v>
      </c>
      <c r="L59" s="7">
        <f t="shared" si="40"/>
        <v>0</v>
      </c>
      <c r="M59" s="7">
        <f t="shared" si="40"/>
        <v>0</v>
      </c>
      <c r="N59" s="7">
        <f t="shared" si="40"/>
        <v>0</v>
      </c>
      <c r="O59" s="7">
        <f t="shared" si="40"/>
        <v>0</v>
      </c>
      <c r="P59" s="7">
        <f t="shared" si="40"/>
        <v>0</v>
      </c>
      <c r="Q59" s="7">
        <f t="shared" si="40"/>
        <v>0</v>
      </c>
      <c r="R59" s="7">
        <f t="shared" si="40"/>
        <v>0</v>
      </c>
      <c r="S59" s="7">
        <f t="shared" si="40"/>
        <v>0</v>
      </c>
      <c r="T59" s="7">
        <f t="shared" si="40"/>
        <v>0</v>
      </c>
      <c r="U59" s="7">
        <f t="shared" si="35"/>
        <v>0</v>
      </c>
      <c r="V59" s="7">
        <f t="shared" si="35"/>
        <v>0</v>
      </c>
      <c r="W59" s="7">
        <f t="shared" si="35"/>
        <v>0</v>
      </c>
      <c r="X59" s="7">
        <f t="shared" si="35"/>
        <v>0</v>
      </c>
      <c r="Y59" s="7">
        <f t="shared" si="35"/>
        <v>0</v>
      </c>
      <c r="Z59" s="7">
        <f t="shared" si="35"/>
        <v>0</v>
      </c>
      <c r="AA59" s="7">
        <f t="shared" si="35"/>
        <v>0</v>
      </c>
      <c r="AB59" s="7">
        <f t="shared" si="35"/>
        <v>0</v>
      </c>
      <c r="AC59" s="7">
        <f t="shared" si="35"/>
        <v>0</v>
      </c>
      <c r="AD59" s="7">
        <f t="shared" si="35"/>
        <v>0</v>
      </c>
      <c r="AE59" s="7">
        <f t="shared" si="35"/>
        <v>0</v>
      </c>
      <c r="AF59" s="7">
        <f t="shared" si="35"/>
        <v>0</v>
      </c>
      <c r="AG59" s="7">
        <f t="shared" si="35"/>
        <v>0</v>
      </c>
      <c r="AH59" s="7">
        <f t="shared" si="35"/>
        <v>0</v>
      </c>
      <c r="AI59" s="7">
        <f t="shared" si="36"/>
        <v>0</v>
      </c>
      <c r="AJ59" s="7">
        <f t="shared" si="36"/>
        <v>0</v>
      </c>
      <c r="AK59" s="7">
        <f t="shared" si="36"/>
        <v>0</v>
      </c>
      <c r="AL59" s="7">
        <f t="shared" si="36"/>
        <v>0</v>
      </c>
      <c r="AM59" s="7">
        <f t="shared" si="36"/>
        <v>0</v>
      </c>
      <c r="AN59" s="7">
        <f t="shared" si="36"/>
        <v>0</v>
      </c>
      <c r="AO59" s="7">
        <f t="shared" si="36"/>
        <v>0</v>
      </c>
      <c r="AP59" s="7">
        <f t="shared" si="36"/>
        <v>0</v>
      </c>
      <c r="AQ59" s="7">
        <f t="shared" si="36"/>
        <v>0</v>
      </c>
      <c r="AR59" s="7">
        <f t="shared" si="36"/>
        <v>0</v>
      </c>
      <c r="AS59" s="7">
        <f t="shared" si="36"/>
        <v>0</v>
      </c>
      <c r="AT59" s="7">
        <f t="shared" si="36"/>
        <v>4.8576214405360134E-3</v>
      </c>
      <c r="AU59" s="7">
        <f t="shared" si="36"/>
        <v>9.7152428810720268E-3</v>
      </c>
      <c r="AV59" s="7">
        <f t="shared" si="36"/>
        <v>1.4572864321608042E-2</v>
      </c>
      <c r="AW59" s="7">
        <f t="shared" si="36"/>
        <v>1.9430485762144054E-2</v>
      </c>
      <c r="AX59" s="7">
        <f t="shared" si="36"/>
        <v>2.4288107202680067E-2</v>
      </c>
      <c r="AY59" s="7">
        <f t="shared" si="41"/>
        <v>3.8860971524288107E-2</v>
      </c>
      <c r="AZ59" s="7">
        <f t="shared" si="41"/>
        <v>5.3433835845896151E-2</v>
      </c>
      <c r="BA59" s="7">
        <f t="shared" si="41"/>
        <v>6.800670016750418E-2</v>
      </c>
      <c r="BB59" s="7">
        <f t="shared" si="41"/>
        <v>8.2579564489112231E-2</v>
      </c>
      <c r="BC59" s="7">
        <f t="shared" si="41"/>
        <v>9.7152428810720268E-2</v>
      </c>
      <c r="BD59" s="7">
        <f t="shared" si="41"/>
        <v>0.1068676716917923</v>
      </c>
      <c r="BE59" s="7">
        <f t="shared" si="41"/>
        <v>0.11658291457286434</v>
      </c>
      <c r="BF59" s="7">
        <f t="shared" si="41"/>
        <v>0.12629815745393635</v>
      </c>
      <c r="BG59" s="7">
        <f t="shared" si="41"/>
        <v>0.13601340033500839</v>
      </c>
      <c r="BH59" s="7">
        <f t="shared" si="41"/>
        <v>0.14572864321608039</v>
      </c>
      <c r="BI59" s="7">
        <f t="shared" si="41"/>
        <v>0.21859296482412058</v>
      </c>
      <c r="BJ59" s="7">
        <f t="shared" si="41"/>
        <v>0.29145728643216079</v>
      </c>
      <c r="BK59" s="7">
        <f t="shared" si="41"/>
        <v>0.36432160804020103</v>
      </c>
      <c r="BL59" s="7">
        <f t="shared" si="41"/>
        <v>0.43718592964824116</v>
      </c>
      <c r="BM59" s="7">
        <f t="shared" si="37"/>
        <v>0.51005025125628134</v>
      </c>
      <c r="BN59" s="7">
        <f t="shared" si="37"/>
        <v>0.54891122278056947</v>
      </c>
      <c r="BO59" s="7">
        <f t="shared" si="37"/>
        <v>0.58777219430485761</v>
      </c>
      <c r="BP59" s="7">
        <f t="shared" si="37"/>
        <v>0.62663316582914574</v>
      </c>
      <c r="BQ59" s="7">
        <f t="shared" si="37"/>
        <v>0.66549413735343388</v>
      </c>
      <c r="BR59" s="7">
        <f t="shared" si="37"/>
        <v>0.7043551088777219</v>
      </c>
      <c r="BS59" s="7">
        <f t="shared" si="37"/>
        <v>0.8209380234505862</v>
      </c>
      <c r="BT59" s="7">
        <f t="shared" si="37"/>
        <v>0.93752093802345049</v>
      </c>
      <c r="BU59" s="7">
        <f t="shared" si="37"/>
        <v>1.0541038525963147</v>
      </c>
      <c r="BV59" s="7">
        <f t="shared" si="37"/>
        <v>1.170686767169179</v>
      </c>
      <c r="BW59" s="7">
        <f t="shared" si="37"/>
        <v>1.2872696817420435</v>
      </c>
      <c r="BX59" s="7">
        <f t="shared" si="37"/>
        <v>1.5301507537688441</v>
      </c>
      <c r="BY59" s="7">
        <f t="shared" si="37"/>
        <v>1.773031825795645</v>
      </c>
      <c r="BZ59" s="7">
        <f t="shared" si="37"/>
        <v>2.0159128978224454</v>
      </c>
      <c r="CA59" s="7">
        <f t="shared" si="37"/>
        <v>2.2587939698492461</v>
      </c>
      <c r="CB59" s="7">
        <f t="shared" si="37"/>
        <v>2.5016750418760472</v>
      </c>
      <c r="CC59" s="7">
        <f t="shared" si="42"/>
        <v>2.6231155778894473</v>
      </c>
      <c r="CD59" s="7">
        <f t="shared" si="42"/>
        <v>2.7445561139028478</v>
      </c>
      <c r="CE59" s="7">
        <f t="shared" si="42"/>
        <v>2.8659966499162479</v>
      </c>
      <c r="CF59" s="7">
        <f t="shared" si="42"/>
        <v>2.9874371859296485</v>
      </c>
      <c r="CG59" s="7">
        <f t="shared" si="42"/>
        <v>3.1088777219430486</v>
      </c>
      <c r="CH59" s="7">
        <f t="shared" si="42"/>
        <v>3.2254606365159133</v>
      </c>
      <c r="CI59" s="7">
        <f t="shared" si="42"/>
        <v>3.3420435510887776</v>
      </c>
      <c r="CJ59" s="7">
        <f t="shared" si="42"/>
        <v>3.4586264656616423</v>
      </c>
      <c r="CK59" s="7">
        <f t="shared" si="42"/>
        <v>3.5752093802345071</v>
      </c>
      <c r="CL59" s="7">
        <f t="shared" si="42"/>
        <v>3.6917922948073705</v>
      </c>
      <c r="CM59" s="7">
        <f t="shared" si="42"/>
        <v>4.8479061976549414</v>
      </c>
      <c r="CN59" s="7">
        <f t="shared" si="42"/>
        <v>6.0040201005025118</v>
      </c>
      <c r="CO59" s="7">
        <f t="shared" si="42"/>
        <v>7.160134003350084</v>
      </c>
      <c r="CP59" s="7">
        <f t="shared" si="42"/>
        <v>8.3162479061976544</v>
      </c>
      <c r="CQ59" s="7">
        <f t="shared" si="43"/>
        <v>9.4723618090452248</v>
      </c>
      <c r="CR59" s="7">
        <f t="shared" si="43"/>
        <v>10.268358599721294</v>
      </c>
      <c r="CS59" s="7">
        <f t="shared" si="43"/>
        <v>11.17048829582084</v>
      </c>
      <c r="CT59" s="7">
        <f t="shared" si="43"/>
        <v>11.223554748532578</v>
      </c>
      <c r="CU59" s="7">
        <f t="shared" si="43"/>
        <v>9.1008966400630591</v>
      </c>
      <c r="CV59" s="7">
        <f t="shared" si="43"/>
        <v>3.1043874836366707</v>
      </c>
      <c r="CW59" s="7">
        <f t="shared" si="43"/>
        <v>3.6541967540785159</v>
      </c>
      <c r="CX59" s="7">
        <f t="shared" si="43"/>
        <v>4.2040060245203605</v>
      </c>
      <c r="CY59" s="7">
        <f t="shared" si="43"/>
        <v>4.7538152949622052</v>
      </c>
      <c r="CZ59" s="7">
        <f t="shared" si="43"/>
        <v>5.3036245654040508</v>
      </c>
      <c r="DA59" s="7">
        <f t="shared" si="38"/>
        <v>5.8534338358458955</v>
      </c>
      <c r="DB59" s="7">
        <f t="shared" si="38"/>
        <v>7.1747068676716905</v>
      </c>
      <c r="DC59" s="7">
        <f t="shared" si="38"/>
        <v>8.4959798994974864</v>
      </c>
      <c r="DD59" s="7">
        <f t="shared" si="38"/>
        <v>9.8172529313232815</v>
      </c>
      <c r="DE59" s="7">
        <f t="shared" si="38"/>
        <v>11.138525963149077</v>
      </c>
      <c r="DF59" s="7">
        <f t="shared" si="38"/>
        <v>12.459798994974873</v>
      </c>
      <c r="DG59" s="7">
        <f t="shared" si="38"/>
        <v>14.261976549413736</v>
      </c>
      <c r="DH59" s="7">
        <f t="shared" si="38"/>
        <v>16.064154103852598</v>
      </c>
      <c r="DI59" s="7">
        <f t="shared" si="38"/>
        <v>17.866331658291461</v>
      </c>
      <c r="DJ59" s="7">
        <f t="shared" si="38"/>
        <v>19.668509212730321</v>
      </c>
      <c r="DK59" s="7">
        <f t="shared" si="39"/>
        <v>21.470686767169177</v>
      </c>
      <c r="DL59" s="7">
        <f t="shared" si="39"/>
        <v>23.433165829145729</v>
      </c>
      <c r="DM59" s="7">
        <f t="shared" si="39"/>
        <v>25.395644891122274</v>
      </c>
      <c r="DN59" s="7">
        <f t="shared" si="39"/>
        <v>27.358123953098822</v>
      </c>
      <c r="DO59" s="7">
        <f t="shared" si="39"/>
        <v>29.320603015075374</v>
      </c>
      <c r="DP59" s="7">
        <f t="shared" si="39"/>
        <v>31.283082077051922</v>
      </c>
      <c r="DQ59" s="7">
        <f t="shared" si="39"/>
        <v>34.877721943048577</v>
      </c>
      <c r="DR59" s="7">
        <f t="shared" si="39"/>
        <v>38.472361809045225</v>
      </c>
      <c r="DS59" s="7">
        <f t="shared" si="39"/>
        <v>42.067001675041872</v>
      </c>
      <c r="DT59" s="7">
        <f t="shared" si="39"/>
        <v>45.66164154103852</v>
      </c>
      <c r="DU59" s="7">
        <f t="shared" si="39"/>
        <v>49.256281407035175</v>
      </c>
      <c r="DV59" s="7">
        <f t="shared" si="39"/>
        <v>54.585092127303177</v>
      </c>
      <c r="DW59" s="7">
        <f t="shared" si="39"/>
        <v>59.913902847571187</v>
      </c>
      <c r="DX59" s="7">
        <f t="shared" si="39"/>
        <v>65.242713567839189</v>
      </c>
      <c r="DY59" s="7">
        <f t="shared" si="39"/>
        <v>70.571524288107199</v>
      </c>
      <c r="DZ59" s="7">
        <f t="shared" si="39"/>
        <v>75.900335008375208</v>
      </c>
      <c r="EA59" s="7">
        <f t="shared" si="44"/>
        <v>78.484589614740372</v>
      </c>
      <c r="EB59" s="7">
        <f t="shared" si="44"/>
        <v>81.068844221105522</v>
      </c>
      <c r="EC59" s="7">
        <f t="shared" si="44"/>
        <v>83.6530988274707</v>
      </c>
      <c r="ED59" s="7">
        <f t="shared" si="44"/>
        <v>86.23735343383585</v>
      </c>
      <c r="EE59" s="7">
        <f t="shared" si="44"/>
        <v>88.821608040200999</v>
      </c>
      <c r="EF59" s="7">
        <f t="shared" si="44"/>
        <v>87.539195979899489</v>
      </c>
      <c r="EG59" s="7">
        <f t="shared" si="44"/>
        <v>86.256783919597979</v>
      </c>
      <c r="EH59" s="7">
        <f t="shared" si="44"/>
        <v>84.974371859296468</v>
      </c>
      <c r="EI59" s="7">
        <f t="shared" si="44"/>
        <v>83.691959798994958</v>
      </c>
      <c r="EJ59" s="7">
        <f t="shared" si="44"/>
        <v>82.409547738693462</v>
      </c>
      <c r="EK59" s="7">
        <f t="shared" si="44"/>
        <v>83.327638190954772</v>
      </c>
      <c r="EL59" s="7">
        <f t="shared" si="44"/>
        <v>84.245728643216083</v>
      </c>
      <c r="EM59" s="7">
        <f t="shared" si="44"/>
        <v>85.163819095477393</v>
      </c>
      <c r="EN59" s="7">
        <f t="shared" si="44"/>
        <v>86.081909547738718</v>
      </c>
      <c r="EO59" s="7" cm="1">
        <f t="array" ref="EO59">SUMPRODUCT(--($B59='[3]Alum Smtg'!$B$5:$B$139),'[3]Alum Smtg'!D$5:D$139)</f>
        <v>87</v>
      </c>
      <c r="EP59" s="7" cm="1">
        <f t="array" ref="EP59">SUMPRODUCT(--($B59='[3]Alum Smtg'!$B$5:$B$139),'[3]Alum Smtg'!E$5:E$139)</f>
        <v>89</v>
      </c>
      <c r="EQ59" s="7" cm="1">
        <f t="array" ref="EQ59">SUMPRODUCT(--($B59='[3]Alum Smtg'!$B$5:$B$139),'[3]Alum Smtg'!F$5:F$139)</f>
        <v>89</v>
      </c>
      <c r="ER59" s="7" cm="1">
        <f t="array" ref="ER59">SUMPRODUCT(--($B59='[3]Alum Smtg'!$B$5:$B$139),'[3]Alum Smtg'!G$5:G$139)</f>
        <v>91</v>
      </c>
      <c r="ES59" s="7" cm="1">
        <f t="array" ref="ES59">SUMPRODUCT(--($B59='[3]Alum Smtg'!$B$5:$B$139),'[3]Alum Smtg'!H$5:H$139)</f>
        <v>99</v>
      </c>
      <c r="ET59" s="7" cm="1">
        <f t="array" ref="ET59">SUMPRODUCT(--($B59='[3]Alum Smtg'!$B$5:$B$139),'[3]Alum Smtg'!I$5:I$139)</f>
        <v>100</v>
      </c>
      <c r="EU59" s="7" cm="1">
        <f t="array" ref="EU59">SUMPRODUCT(--($B59='[3]Alum Smtg'!$B$5:$B$139),'[3]Alum Smtg'!J$5:J$139)</f>
        <v>104</v>
      </c>
      <c r="EV59" s="7" cm="1">
        <f t="array" ref="EV59">SUMPRODUCT(--($B59='[3]Alum Smtg'!$B$5:$B$139),'[3]Alum Smtg'!K$5:K$139)</f>
        <v>104</v>
      </c>
      <c r="EW59" s="7" cm="1">
        <f t="array" ref="EW59">SUMPRODUCT(--($B59='[3]Alum Smtg'!$B$5:$B$139),'[3]Alum Smtg'!L$5:L$139)</f>
        <v>173</v>
      </c>
      <c r="EX59" s="7" cm="1">
        <f t="array" ref="EX59">SUMPRODUCT(--($B59='[3]Alum Smtg'!$B$5:$B$139),'[3]Alum Smtg'!M$5:M$139)</f>
        <v>220</v>
      </c>
      <c r="EY59" s="7" cm="1">
        <f t="array" ref="EY59">SUMPRODUCT(--($B59='[3]Alum Smtg'!$B$5:$B$139),'[3]Alum Smtg'!N$5:N$139)</f>
        <v>224</v>
      </c>
      <c r="EZ59" s="7" cm="1">
        <f t="array" ref="EZ59">SUMPRODUCT(--($B59='[3]Alum Smtg'!$B$5:$B$139),'[3]Alum Smtg'!O$5:O$139)</f>
        <v>243</v>
      </c>
      <c r="FA59" s="7" cm="1">
        <f t="array" ref="FA59">SUMPRODUCT(--($B59='[3]Alum Smtg'!$B$5:$B$139),'[3]Alum Smtg'!P$5:P$139)</f>
        <v>285.39400000000001</v>
      </c>
      <c r="FB59" s="7" cm="1">
        <f t="array" ref="FB59">SUMPRODUCT(--($B59='[3]Alum Smtg'!$B$5:$B$139),'[3]Alum Smtg'!Q$5:Q$139)</f>
        <v>286.02199999999999</v>
      </c>
      <c r="FC59" s="7" cm="1">
        <f t="array" ref="FC59">SUMPRODUCT(--($B59='[3]Alum Smtg'!$B$5:$B$139),'[3]Alum Smtg'!R$5:R$139)</f>
        <v>270.60000000000002</v>
      </c>
      <c r="FD59" s="7" cm="1">
        <f t="array" ref="FD59">SUMPRODUCT(--($B59='[3]Alum Smtg'!$B$5:$B$139),'[3]Alum Smtg'!S$5:S$139)</f>
        <v>272.39999999999998</v>
      </c>
      <c r="FE59" s="7" cm="1">
        <f t="array" ref="FE59">SUMPRODUCT(--($B59='[3]Alum Smtg'!$B$5:$B$139),'[3]Alum Smtg'!T$5:T$139)</f>
        <v>319.5</v>
      </c>
      <c r="FF59" s="7" cm="1">
        <f t="array" ref="FF59">SUMPRODUCT(--($B59='[3]Alum Smtg'!$B$5:$B$139),'[3]Alum Smtg'!U$5:U$139)</f>
        <v>398</v>
      </c>
      <c r="FG59" s="7" cm="1">
        <f t="array" ref="FG59">SUMPRODUCT(--($B59='[3]Alum Smtg'!$B$5:$B$139),'[3]Alum Smtg'!V$5:V$139)</f>
        <v>761.20399999999995</v>
      </c>
      <c r="FH59" s="7" cm="1">
        <f t="array" ref="FH59">SUMPRODUCT(--($B59='[3]Alum Smtg'!$B$5:$B$139),'[3]Alum Smtg'!W$5:W$139)</f>
        <v>804.60500000000002</v>
      </c>
      <c r="FI59" s="7" cm="1">
        <f t="array" ref="FI59">SUMPRODUCT(--($B59='[3]Alum Smtg'!$B$5:$B$139),'[3]Alum Smtg'!X$5:X$139)</f>
        <v>805.803</v>
      </c>
      <c r="FJ59" s="7" cm="1">
        <f t="array" ref="FJ59">SUMPRODUCT(--($B59='[3]Alum Smtg'!$B$5:$B$139),'[3]Alum Smtg'!Y$5:Y$139)</f>
        <v>780.85299999999995</v>
      </c>
      <c r="FK59" s="7" cm="1">
        <f t="array" ref="FK59">SUMPRODUCT(--($B59='[3]Alum Smtg'!$B$5:$B$139),'[3]Alum Smtg'!Z$5:Z$139)</f>
        <v>802.827</v>
      </c>
      <c r="FL59" s="7" cm="1">
        <f t="array" ref="FL59">SUMPRODUCT(--($B59='[3]Alum Smtg'!$B$5:$B$139),'[3]Alum Smtg'!AA$5:AA$139)</f>
        <v>736.42899999999997</v>
      </c>
      <c r="FM59" s="7" cm="1">
        <f t="array" ref="FM59">SUMPRODUCT(--($B59='[3]Alum Smtg'!$B$5:$B$139),'[3]Alum Smtg'!AB$5:AB$139)</f>
        <v>845</v>
      </c>
      <c r="FN59" s="7" cm="1">
        <f t="array" ref="FN59">SUMPRODUCT(--($B59='[3]Alum Smtg'!$B$5:$B$139),'[3]Alum Smtg'!AC$5:AC$139)</f>
        <v>878</v>
      </c>
      <c r="FO59" s="7" cm="1">
        <f t="array" ref="FO59">SUMPRODUCT(--($B59='[3]Alum Smtg'!$B$5:$B$139),'[3]Alum Smtg'!AD$5:AD$139)</f>
        <v>854</v>
      </c>
      <c r="FP59" s="7" cm="1">
        <f t="array" ref="FP59">SUMPRODUCT(--($B59='[3]Alum Smtg'!$B$5:$B$139),'[3]Alum Smtg'!AE$5:AE$139)</f>
        <v>870</v>
      </c>
      <c r="FQ59" s="7" cm="1">
        <f t="array" ref="FQ59">SUMPRODUCT(--($B59='[3]Alum Smtg'!$B$5:$B$139),'[3]Alum Smtg'!AF$5:AF$139)</f>
        <v>885</v>
      </c>
      <c r="FU59" s="8">
        <f t="shared" si="9"/>
        <v>2.4066390041493777E-2</v>
      </c>
    </row>
    <row r="60" spans="1:177" x14ac:dyDescent="0.2">
      <c r="A60" s="6">
        <v>356</v>
      </c>
      <c r="B60" t="s">
        <v>63</v>
      </c>
      <c r="C60" s="1">
        <f>VLOOKUP($B60,'[4]IEA Reg #'!$B$2:$D$143,2,FALSE)</f>
        <v>14</v>
      </c>
      <c r="D60" s="1">
        <f>VLOOKUP($B60,'[4]IEA Reg #'!$B$2:$D$143,3,FALSE)</f>
        <v>35</v>
      </c>
      <c r="E60" s="7">
        <f t="shared" si="40"/>
        <v>0</v>
      </c>
      <c r="F60" s="7">
        <f t="shared" si="40"/>
        <v>0</v>
      </c>
      <c r="G60" s="7">
        <f t="shared" si="40"/>
        <v>0</v>
      </c>
      <c r="H60" s="7">
        <f t="shared" si="40"/>
        <v>0</v>
      </c>
      <c r="I60" s="7">
        <f t="shared" si="40"/>
        <v>0</v>
      </c>
      <c r="J60" s="7">
        <f t="shared" si="40"/>
        <v>0</v>
      </c>
      <c r="K60" s="7">
        <f t="shared" si="40"/>
        <v>0</v>
      </c>
      <c r="L60" s="7">
        <f t="shared" si="40"/>
        <v>0</v>
      </c>
      <c r="M60" s="7">
        <f t="shared" si="40"/>
        <v>0</v>
      </c>
      <c r="N60" s="7">
        <f t="shared" si="40"/>
        <v>0</v>
      </c>
      <c r="O60" s="7">
        <f t="shared" si="40"/>
        <v>0</v>
      </c>
      <c r="P60" s="7">
        <f t="shared" si="40"/>
        <v>0</v>
      </c>
      <c r="Q60" s="7">
        <f t="shared" si="40"/>
        <v>0</v>
      </c>
      <c r="R60" s="7">
        <f t="shared" si="40"/>
        <v>0</v>
      </c>
      <c r="S60" s="7">
        <f t="shared" si="40"/>
        <v>0</v>
      </c>
      <c r="T60" s="7">
        <f t="shared" si="40"/>
        <v>0</v>
      </c>
      <c r="U60" s="7">
        <f t="shared" si="35"/>
        <v>0</v>
      </c>
      <c r="V60" s="7">
        <f t="shared" si="35"/>
        <v>0</v>
      </c>
      <c r="W60" s="7">
        <f t="shared" si="35"/>
        <v>0</v>
      </c>
      <c r="X60" s="7">
        <f t="shared" si="35"/>
        <v>0</v>
      </c>
      <c r="Y60" s="7">
        <f t="shared" si="35"/>
        <v>0</v>
      </c>
      <c r="Z60" s="7">
        <f t="shared" si="35"/>
        <v>0</v>
      </c>
      <c r="AA60" s="7">
        <f t="shared" si="35"/>
        <v>0</v>
      </c>
      <c r="AB60" s="7">
        <f t="shared" si="35"/>
        <v>0</v>
      </c>
      <c r="AC60" s="7">
        <f t="shared" si="35"/>
        <v>0</v>
      </c>
      <c r="AD60" s="7">
        <f t="shared" si="35"/>
        <v>0</v>
      </c>
      <c r="AE60" s="7">
        <f t="shared" si="35"/>
        <v>0</v>
      </c>
      <c r="AF60" s="7">
        <f t="shared" si="35"/>
        <v>0</v>
      </c>
      <c r="AG60" s="7">
        <f t="shared" si="35"/>
        <v>0</v>
      </c>
      <c r="AH60" s="7">
        <f t="shared" si="35"/>
        <v>0</v>
      </c>
      <c r="AI60" s="7">
        <f t="shared" si="36"/>
        <v>0</v>
      </c>
      <c r="AJ60" s="7">
        <f t="shared" si="36"/>
        <v>0</v>
      </c>
      <c r="AK60" s="7">
        <f t="shared" si="36"/>
        <v>0</v>
      </c>
      <c r="AL60" s="7">
        <f t="shared" si="36"/>
        <v>0</v>
      </c>
      <c r="AM60" s="7">
        <f t="shared" si="36"/>
        <v>0</v>
      </c>
      <c r="AN60" s="7">
        <f t="shared" si="36"/>
        <v>0</v>
      </c>
      <c r="AO60" s="7">
        <f t="shared" si="36"/>
        <v>0</v>
      </c>
      <c r="AP60" s="7">
        <f t="shared" si="36"/>
        <v>0</v>
      </c>
      <c r="AQ60" s="7">
        <f t="shared" si="36"/>
        <v>0</v>
      </c>
      <c r="AR60" s="7">
        <f t="shared" si="36"/>
        <v>0</v>
      </c>
      <c r="AS60" s="7">
        <f t="shared" si="36"/>
        <v>0</v>
      </c>
      <c r="AT60" s="7">
        <f t="shared" si="36"/>
        <v>0</v>
      </c>
      <c r="AU60" s="7">
        <f t="shared" si="36"/>
        <v>0</v>
      </c>
      <c r="AV60" s="7">
        <f t="shared" si="36"/>
        <v>0</v>
      </c>
      <c r="AW60" s="7">
        <f t="shared" si="36"/>
        <v>0</v>
      </c>
      <c r="AX60" s="7">
        <f t="shared" si="36"/>
        <v>0</v>
      </c>
      <c r="AY60" s="7">
        <f t="shared" si="41"/>
        <v>0</v>
      </c>
      <c r="AZ60" s="7">
        <f t="shared" si="41"/>
        <v>0</v>
      </c>
      <c r="BA60" s="7">
        <f t="shared" si="41"/>
        <v>0</v>
      </c>
      <c r="BB60" s="7">
        <f t="shared" si="41"/>
        <v>0</v>
      </c>
      <c r="BC60" s="7">
        <f t="shared" si="41"/>
        <v>0</v>
      </c>
      <c r="BD60" s="7">
        <f t="shared" si="41"/>
        <v>0</v>
      </c>
      <c r="BE60" s="7">
        <f t="shared" si="41"/>
        <v>0</v>
      </c>
      <c r="BF60" s="7">
        <f t="shared" si="41"/>
        <v>0</v>
      </c>
      <c r="BG60" s="7">
        <f t="shared" si="41"/>
        <v>0</v>
      </c>
      <c r="BH60" s="7">
        <f t="shared" si="41"/>
        <v>0</v>
      </c>
      <c r="BI60" s="7">
        <f t="shared" si="41"/>
        <v>0</v>
      </c>
      <c r="BJ60" s="7">
        <f t="shared" si="41"/>
        <v>0</v>
      </c>
      <c r="BK60" s="7">
        <f t="shared" si="41"/>
        <v>0</v>
      </c>
      <c r="BL60" s="7">
        <f t="shared" si="41"/>
        <v>0</v>
      </c>
      <c r="BM60" s="7">
        <f t="shared" si="37"/>
        <v>0</v>
      </c>
      <c r="BN60" s="7">
        <f t="shared" si="37"/>
        <v>0</v>
      </c>
      <c r="BO60" s="7">
        <f t="shared" si="37"/>
        <v>0</v>
      </c>
      <c r="BP60" s="7">
        <f t="shared" si="37"/>
        <v>0</v>
      </c>
      <c r="BQ60" s="7">
        <f t="shared" si="37"/>
        <v>0</v>
      </c>
      <c r="BR60" s="7">
        <f t="shared" si="37"/>
        <v>0</v>
      </c>
      <c r="BS60" s="7">
        <f t="shared" si="37"/>
        <v>0</v>
      </c>
      <c r="BT60" s="7">
        <f t="shared" si="37"/>
        <v>0</v>
      </c>
      <c r="BU60" s="7">
        <f t="shared" si="37"/>
        <v>0</v>
      </c>
      <c r="BV60" s="7">
        <f t="shared" si="37"/>
        <v>0</v>
      </c>
      <c r="BW60" s="7">
        <f t="shared" si="37"/>
        <v>0</v>
      </c>
      <c r="BX60" s="7">
        <f t="shared" si="37"/>
        <v>0</v>
      </c>
      <c r="BY60" s="7">
        <f t="shared" si="37"/>
        <v>0</v>
      </c>
      <c r="BZ60" s="7">
        <f t="shared" si="37"/>
        <v>0</v>
      </c>
      <c r="CA60" s="7">
        <f t="shared" si="37"/>
        <v>0</v>
      </c>
      <c r="CB60" s="7">
        <f t="shared" si="37"/>
        <v>0</v>
      </c>
      <c r="CC60" s="7">
        <f t="shared" si="42"/>
        <v>0</v>
      </c>
      <c r="CD60" s="7">
        <f t="shared" si="42"/>
        <v>0</v>
      </c>
      <c r="CE60" s="7">
        <f t="shared" si="42"/>
        <v>0</v>
      </c>
      <c r="CF60" s="7">
        <f t="shared" si="42"/>
        <v>0</v>
      </c>
      <c r="CG60" s="7">
        <f t="shared" si="42"/>
        <v>0</v>
      </c>
      <c r="CH60" s="7">
        <f t="shared" si="42"/>
        <v>0</v>
      </c>
      <c r="CI60" s="7">
        <f t="shared" si="42"/>
        <v>0</v>
      </c>
      <c r="CJ60" s="7">
        <f t="shared" si="42"/>
        <v>0</v>
      </c>
      <c r="CK60" s="7">
        <f t="shared" si="42"/>
        <v>0</v>
      </c>
      <c r="CL60" s="7">
        <f t="shared" si="42"/>
        <v>0</v>
      </c>
      <c r="CM60" s="7">
        <f t="shared" si="42"/>
        <v>0</v>
      </c>
      <c r="CN60" s="7">
        <f t="shared" si="42"/>
        <v>0</v>
      </c>
      <c r="CO60" s="7">
        <f t="shared" si="42"/>
        <v>0</v>
      </c>
      <c r="CP60" s="7">
        <f t="shared" si="42"/>
        <v>0</v>
      </c>
      <c r="CQ60" s="7">
        <f t="shared" si="43"/>
        <v>0</v>
      </c>
      <c r="CR60" s="7">
        <f t="shared" si="43"/>
        <v>0.45999999999999996</v>
      </c>
      <c r="CS60" s="7">
        <f t="shared" si="43"/>
        <v>0.91999999999999993</v>
      </c>
      <c r="CT60" s="7">
        <f t="shared" si="43"/>
        <v>1.38</v>
      </c>
      <c r="CU60" s="7">
        <f t="shared" si="43"/>
        <v>1.8399999999999999</v>
      </c>
      <c r="CV60" s="7">
        <f t="shared" si="43"/>
        <v>2.2999999999999998</v>
      </c>
      <c r="CW60" s="7">
        <f t="shared" si="43"/>
        <v>2.58</v>
      </c>
      <c r="CX60" s="7">
        <f t="shared" si="43"/>
        <v>2.8600000000000003</v>
      </c>
      <c r="CY60" s="7">
        <f t="shared" si="43"/>
        <v>3.1400000000000006</v>
      </c>
      <c r="CZ60" s="7">
        <f t="shared" si="43"/>
        <v>3.4200000000000008</v>
      </c>
      <c r="DA60" s="7">
        <f t="shared" si="38"/>
        <v>3.7</v>
      </c>
      <c r="DB60" s="7">
        <f t="shared" si="38"/>
        <v>4.42</v>
      </c>
      <c r="DC60" s="7">
        <f t="shared" si="38"/>
        <v>5.14</v>
      </c>
      <c r="DD60" s="7">
        <f t="shared" si="38"/>
        <v>5.8599999999999994</v>
      </c>
      <c r="DE60" s="7">
        <f t="shared" si="38"/>
        <v>6.5799999999999992</v>
      </c>
      <c r="DF60" s="7">
        <f t="shared" si="38"/>
        <v>7.3</v>
      </c>
      <c r="DG60" s="7">
        <f t="shared" si="38"/>
        <v>9.52</v>
      </c>
      <c r="DH60" s="7">
        <f t="shared" si="38"/>
        <v>11.739999999999998</v>
      </c>
      <c r="DI60" s="7">
        <f t="shared" si="38"/>
        <v>13.959999999999997</v>
      </c>
      <c r="DJ60" s="7">
        <f t="shared" si="38"/>
        <v>16.179999999999996</v>
      </c>
      <c r="DK60" s="7">
        <f t="shared" si="39"/>
        <v>18.399999999999999</v>
      </c>
      <c r="DL60" s="7">
        <f t="shared" si="39"/>
        <v>27.04</v>
      </c>
      <c r="DM60" s="7">
        <f t="shared" si="39"/>
        <v>35.68</v>
      </c>
      <c r="DN60" s="7">
        <f t="shared" si="39"/>
        <v>44.32</v>
      </c>
      <c r="DO60" s="7">
        <f t="shared" si="39"/>
        <v>52.96</v>
      </c>
      <c r="DP60" s="7">
        <f t="shared" si="39"/>
        <v>61.6</v>
      </c>
      <c r="DQ60" s="7">
        <f t="shared" si="39"/>
        <v>81.5</v>
      </c>
      <c r="DR60" s="7">
        <f t="shared" si="39"/>
        <v>101.4</v>
      </c>
      <c r="DS60" s="7">
        <f t="shared" si="39"/>
        <v>121.30000000000001</v>
      </c>
      <c r="DT60" s="7">
        <f t="shared" si="39"/>
        <v>141.20000000000002</v>
      </c>
      <c r="DU60" s="7">
        <f t="shared" si="39"/>
        <v>161.1</v>
      </c>
      <c r="DV60" s="7">
        <f t="shared" si="39"/>
        <v>162.29999999999998</v>
      </c>
      <c r="DW60" s="7">
        <f t="shared" si="39"/>
        <v>163.49999999999997</v>
      </c>
      <c r="DX60" s="7">
        <f t="shared" si="39"/>
        <v>164.69999999999996</v>
      </c>
      <c r="DY60" s="7">
        <f t="shared" si="39"/>
        <v>165.89999999999995</v>
      </c>
      <c r="DZ60" s="7">
        <f t="shared" si="39"/>
        <v>167.1</v>
      </c>
      <c r="EA60" s="7">
        <f t="shared" si="44"/>
        <v>184.82666666666665</v>
      </c>
      <c r="EB60" s="7">
        <f t="shared" si="44"/>
        <v>202.55333333333331</v>
      </c>
      <c r="EC60" s="7">
        <f t="shared" si="44"/>
        <v>220.27999999999997</v>
      </c>
      <c r="ED60" s="7">
        <f t="shared" si="44"/>
        <v>238.00666666666663</v>
      </c>
      <c r="EE60" s="7">
        <f t="shared" si="44"/>
        <v>255.73333333333335</v>
      </c>
      <c r="EF60" s="7">
        <f t="shared" si="44"/>
        <v>273.46000000000004</v>
      </c>
      <c r="EG60" s="7">
        <f t="shared" si="44"/>
        <v>291.18666666666672</v>
      </c>
      <c r="EH60" s="7">
        <f t="shared" si="44"/>
        <v>308.91333333333341</v>
      </c>
      <c r="EI60" s="7">
        <f t="shared" si="44"/>
        <v>326.6400000000001</v>
      </c>
      <c r="EJ60" s="7">
        <f t="shared" si="44"/>
        <v>344.36666666666667</v>
      </c>
      <c r="EK60" s="7">
        <f t="shared" si="44"/>
        <v>362.09333333333336</v>
      </c>
      <c r="EL60" s="7">
        <f t="shared" si="44"/>
        <v>379.82000000000005</v>
      </c>
      <c r="EM60" s="7">
        <f t="shared" si="44"/>
        <v>397.54666666666674</v>
      </c>
      <c r="EN60" s="7">
        <f t="shared" si="44"/>
        <v>415.27333333333343</v>
      </c>
      <c r="EO60" s="7" cm="1">
        <f t="array" ref="EO60">SUMPRODUCT(--($B60='[3]Alum Smtg'!$B$5:$B$139),'[3]Alum Smtg'!D$5:D$139)</f>
        <v>433</v>
      </c>
      <c r="EP60" s="7" cm="1">
        <f t="array" ref="EP60">SUMPRODUCT(--($B60='[3]Alum Smtg'!$B$5:$B$139),'[3]Alum Smtg'!E$5:E$139)</f>
        <v>504</v>
      </c>
      <c r="EQ60" s="7" cm="1">
        <f t="array" ref="EQ60">SUMPRODUCT(--($B60='[3]Alum Smtg'!$B$5:$B$139),'[3]Alum Smtg'!F$5:F$139)</f>
        <v>490</v>
      </c>
      <c r="ER60" s="7" cm="1">
        <f t="array" ref="ER60">SUMPRODUCT(--($B60='[3]Alum Smtg'!$B$5:$B$139),'[3]Alum Smtg'!G$5:G$139)</f>
        <v>435</v>
      </c>
      <c r="ES60" s="7" cm="1">
        <f t="array" ref="ES60">SUMPRODUCT(--($B60='[3]Alum Smtg'!$B$5:$B$139),'[3]Alum Smtg'!H$5:H$139)</f>
        <v>472</v>
      </c>
      <c r="ET60" s="7" cm="1">
        <f t="array" ref="ET60">SUMPRODUCT(--($B60='[3]Alum Smtg'!$B$5:$B$139),'[3]Alum Smtg'!I$5:I$139)</f>
        <v>537</v>
      </c>
      <c r="EU60" s="7" cm="1">
        <f t="array" ref="EU60">SUMPRODUCT(--($B60='[3]Alum Smtg'!$B$5:$B$139),'[3]Alum Smtg'!J$5:J$139)</f>
        <v>531</v>
      </c>
      <c r="EV60" s="7" cm="1">
        <f t="array" ref="EV60">SUMPRODUCT(--($B60='[3]Alum Smtg'!$B$5:$B$139),'[3]Alum Smtg'!K$5:K$139)</f>
        <v>494</v>
      </c>
      <c r="EW60" s="7" cm="1">
        <f t="array" ref="EW60">SUMPRODUCT(--($B60='[3]Alum Smtg'!$B$5:$B$139),'[3]Alum Smtg'!L$5:L$139)</f>
        <v>542</v>
      </c>
      <c r="EX60" s="7" cm="1">
        <f t="array" ref="EX60">SUMPRODUCT(--($B60='[3]Alum Smtg'!$B$5:$B$139),'[3]Alum Smtg'!M$5:M$139)</f>
        <v>614</v>
      </c>
      <c r="EY60" s="7" cm="1">
        <f t="array" ref="EY60">SUMPRODUCT(--($B60='[3]Alum Smtg'!$B$5:$B$139),'[3]Alum Smtg'!N$5:N$139)</f>
        <v>644</v>
      </c>
      <c r="EZ60" s="7" cm="1">
        <f t="array" ref="EZ60">SUMPRODUCT(--($B60='[3]Alum Smtg'!$B$5:$B$139),'[3]Alum Smtg'!O$5:O$139)</f>
        <v>624</v>
      </c>
      <c r="FA60" s="7" cm="1">
        <f t="array" ref="FA60">SUMPRODUCT(--($B60='[3]Alum Smtg'!$B$5:$B$139),'[3]Alum Smtg'!P$5:P$139)</f>
        <v>671.2</v>
      </c>
      <c r="FB60" s="7" cm="1">
        <f t="array" ref="FB60">SUMPRODUCT(--($B60='[3]Alum Smtg'!$B$5:$B$139),'[3]Alum Smtg'!Q$5:Q$139)</f>
        <v>798.8</v>
      </c>
      <c r="FC60" s="7" cm="1">
        <f t="array" ref="FC60">SUMPRODUCT(--($B60='[3]Alum Smtg'!$B$5:$B$139),'[3]Alum Smtg'!R$5:R$139)</f>
        <v>861.8</v>
      </c>
      <c r="FD60" s="7" cm="1">
        <f t="array" ref="FD60">SUMPRODUCT(--($B60='[3]Alum Smtg'!$B$5:$B$139),'[3]Alum Smtg'!S$5:S$139)</f>
        <v>942.4</v>
      </c>
      <c r="FE60" s="7" cm="1">
        <f t="array" ref="FE60">SUMPRODUCT(--($B60='[3]Alum Smtg'!$B$5:$B$139),'[3]Alum Smtg'!T$5:T$139)</f>
        <v>1105.1000000000001</v>
      </c>
      <c r="FF60" s="7" cm="1">
        <f t="array" ref="FF60">SUMPRODUCT(--($B60='[3]Alum Smtg'!$B$5:$B$139),'[3]Alum Smtg'!U$5:U$139)</f>
        <v>1221.8</v>
      </c>
      <c r="FG60" s="7" cm="1">
        <f t="array" ref="FG60">SUMPRODUCT(--($B60='[3]Alum Smtg'!$B$5:$B$139),'[3]Alum Smtg'!V$5:V$139)</f>
        <v>1402</v>
      </c>
      <c r="FH60" s="7" cm="1">
        <f t="array" ref="FH60">SUMPRODUCT(--($B60='[3]Alum Smtg'!$B$5:$B$139),'[3]Alum Smtg'!W$5:W$139)</f>
        <v>1598</v>
      </c>
      <c r="FI60" s="7" cm="1">
        <f t="array" ref="FI60">SUMPRODUCT(--($B60='[3]Alum Smtg'!$B$5:$B$139),'[3]Alum Smtg'!X$5:X$139)</f>
        <v>1607</v>
      </c>
      <c r="FJ60" s="7" cm="1">
        <f t="array" ref="FJ60">SUMPRODUCT(--($B60='[3]Alum Smtg'!$B$5:$B$139),'[3]Alum Smtg'!Y$5:Y$139)</f>
        <v>1667</v>
      </c>
      <c r="FK60" s="7" cm="1">
        <f t="array" ref="FK60">SUMPRODUCT(--($B60='[3]Alum Smtg'!$B$5:$B$139),'[3]Alum Smtg'!Z$5:Z$139)</f>
        <v>1700</v>
      </c>
      <c r="FL60" s="7" cm="1">
        <f t="array" ref="FL60">SUMPRODUCT(--($B60='[3]Alum Smtg'!$B$5:$B$139),'[3]Alum Smtg'!AA$5:AA$139)</f>
        <v>1703</v>
      </c>
      <c r="FM60" s="7" cm="1">
        <f t="array" ref="FM60">SUMPRODUCT(--($B60='[3]Alum Smtg'!$B$5:$B$139),'[3]Alum Smtg'!AB$5:AB$139)</f>
        <v>1939</v>
      </c>
      <c r="FN60" s="7" cm="1">
        <f t="array" ref="FN60">SUMPRODUCT(--($B60='[3]Alum Smtg'!$B$5:$B$139),'[3]Alum Smtg'!AC$5:AC$139)</f>
        <v>2355</v>
      </c>
      <c r="FO60" s="7" cm="1">
        <f t="array" ref="FO60">SUMPRODUCT(--($B60='[3]Alum Smtg'!$B$5:$B$139),'[3]Alum Smtg'!AD$5:AD$139)</f>
        <v>2723</v>
      </c>
      <c r="FP60" s="7" cm="1">
        <f t="array" ref="FP60">SUMPRODUCT(--($B60='[3]Alum Smtg'!$B$5:$B$139),'[3]Alum Smtg'!AE$5:AE$139)</f>
        <v>3269</v>
      </c>
      <c r="FQ60" s="7" cm="1">
        <f t="array" ref="FQ60">SUMPRODUCT(--($B60='[3]Alum Smtg'!$B$5:$B$139),'[3]Alum Smtg'!AF$5:AF$139)</f>
        <v>3675</v>
      </c>
      <c r="FU60" s="8">
        <f t="shared" si="9"/>
        <v>1</v>
      </c>
    </row>
    <row r="61" spans="1:177" x14ac:dyDescent="0.2">
      <c r="A61" s="6">
        <v>360</v>
      </c>
      <c r="B61" t="s">
        <v>64</v>
      </c>
      <c r="C61" s="1">
        <f>VLOOKUP($B61,'[4]IEA Reg #'!$B$2:$D$143,2,FALSE)</f>
        <v>11</v>
      </c>
      <c r="D61" s="1">
        <f>VLOOKUP($B61,'[4]IEA Reg #'!$B$2:$D$143,3,FALSE)</f>
        <v>31</v>
      </c>
      <c r="E61" s="7">
        <f t="shared" si="40"/>
        <v>0</v>
      </c>
      <c r="F61" s="7">
        <f t="shared" si="40"/>
        <v>0</v>
      </c>
      <c r="G61" s="7">
        <f t="shared" si="40"/>
        <v>0</v>
      </c>
      <c r="H61" s="7">
        <f t="shared" si="40"/>
        <v>0</v>
      </c>
      <c r="I61" s="7">
        <f t="shared" si="40"/>
        <v>0</v>
      </c>
      <c r="J61" s="7">
        <f t="shared" si="40"/>
        <v>0</v>
      </c>
      <c r="K61" s="7">
        <f t="shared" si="40"/>
        <v>0</v>
      </c>
      <c r="L61" s="7">
        <f t="shared" si="40"/>
        <v>0</v>
      </c>
      <c r="M61" s="7">
        <f t="shared" si="40"/>
        <v>0</v>
      </c>
      <c r="N61" s="7">
        <f t="shared" si="40"/>
        <v>0</v>
      </c>
      <c r="O61" s="7">
        <f t="shared" si="40"/>
        <v>0</v>
      </c>
      <c r="P61" s="7">
        <f t="shared" si="40"/>
        <v>0</v>
      </c>
      <c r="Q61" s="7">
        <f t="shared" si="40"/>
        <v>0</v>
      </c>
      <c r="R61" s="7">
        <f t="shared" si="40"/>
        <v>0</v>
      </c>
      <c r="S61" s="7">
        <f t="shared" si="40"/>
        <v>0</v>
      </c>
      <c r="T61" s="7">
        <f t="shared" si="40"/>
        <v>0</v>
      </c>
      <c r="U61" s="7">
        <f t="shared" si="35"/>
        <v>0</v>
      </c>
      <c r="V61" s="7">
        <f t="shared" si="35"/>
        <v>0</v>
      </c>
      <c r="W61" s="7">
        <f t="shared" si="35"/>
        <v>0</v>
      </c>
      <c r="X61" s="7">
        <f t="shared" si="35"/>
        <v>0</v>
      </c>
      <c r="Y61" s="7">
        <f t="shared" si="35"/>
        <v>0</v>
      </c>
      <c r="Z61" s="7">
        <f t="shared" si="35"/>
        <v>0</v>
      </c>
      <c r="AA61" s="7">
        <f t="shared" si="35"/>
        <v>0</v>
      </c>
      <c r="AB61" s="7">
        <f t="shared" si="35"/>
        <v>0</v>
      </c>
      <c r="AC61" s="7">
        <f t="shared" si="35"/>
        <v>0</v>
      </c>
      <c r="AD61" s="7">
        <f t="shared" si="35"/>
        <v>0</v>
      </c>
      <c r="AE61" s="7">
        <f t="shared" si="35"/>
        <v>0</v>
      </c>
      <c r="AF61" s="7">
        <f t="shared" si="35"/>
        <v>0</v>
      </c>
      <c r="AG61" s="7">
        <f t="shared" si="35"/>
        <v>0</v>
      </c>
      <c r="AH61" s="7">
        <f t="shared" si="35"/>
        <v>0</v>
      </c>
      <c r="AI61" s="7">
        <f t="shared" si="36"/>
        <v>0</v>
      </c>
      <c r="AJ61" s="7">
        <f t="shared" si="36"/>
        <v>0</v>
      </c>
      <c r="AK61" s="7">
        <f t="shared" si="36"/>
        <v>0</v>
      </c>
      <c r="AL61" s="7">
        <f t="shared" si="36"/>
        <v>0</v>
      </c>
      <c r="AM61" s="7">
        <f t="shared" si="36"/>
        <v>0</v>
      </c>
      <c r="AN61" s="7">
        <f t="shared" si="36"/>
        <v>0</v>
      </c>
      <c r="AO61" s="7">
        <f t="shared" si="36"/>
        <v>0</v>
      </c>
      <c r="AP61" s="7">
        <f t="shared" si="36"/>
        <v>0</v>
      </c>
      <c r="AQ61" s="7">
        <f t="shared" si="36"/>
        <v>0</v>
      </c>
      <c r="AR61" s="7">
        <f t="shared" si="36"/>
        <v>0</v>
      </c>
      <c r="AS61" s="7">
        <f t="shared" si="36"/>
        <v>0</v>
      </c>
      <c r="AT61" s="7">
        <f t="shared" si="36"/>
        <v>0</v>
      </c>
      <c r="AU61" s="7">
        <f t="shared" si="36"/>
        <v>0</v>
      </c>
      <c r="AV61" s="7">
        <f t="shared" si="36"/>
        <v>0</v>
      </c>
      <c r="AW61" s="7">
        <f t="shared" si="36"/>
        <v>0</v>
      </c>
      <c r="AX61" s="7">
        <f t="shared" si="36"/>
        <v>0</v>
      </c>
      <c r="AY61" s="7">
        <f t="shared" si="41"/>
        <v>0</v>
      </c>
      <c r="AZ61" s="7">
        <f t="shared" si="41"/>
        <v>0</v>
      </c>
      <c r="BA61" s="7">
        <f t="shared" si="41"/>
        <v>0</v>
      </c>
      <c r="BB61" s="7">
        <f t="shared" si="41"/>
        <v>0</v>
      </c>
      <c r="BC61" s="7">
        <f t="shared" si="41"/>
        <v>0</v>
      </c>
      <c r="BD61" s="7">
        <f t="shared" si="41"/>
        <v>0</v>
      </c>
      <c r="BE61" s="7">
        <f t="shared" si="41"/>
        <v>0</v>
      </c>
      <c r="BF61" s="7">
        <f t="shared" si="41"/>
        <v>0</v>
      </c>
      <c r="BG61" s="7">
        <f t="shared" si="41"/>
        <v>0</v>
      </c>
      <c r="BH61" s="7">
        <f t="shared" si="41"/>
        <v>0</v>
      </c>
      <c r="BI61" s="7">
        <f t="shared" si="41"/>
        <v>0</v>
      </c>
      <c r="BJ61" s="7">
        <f t="shared" si="41"/>
        <v>0</v>
      </c>
      <c r="BK61" s="7">
        <f t="shared" si="41"/>
        <v>0</v>
      </c>
      <c r="BL61" s="7">
        <f t="shared" si="41"/>
        <v>0</v>
      </c>
      <c r="BM61" s="7">
        <f t="shared" si="37"/>
        <v>0</v>
      </c>
      <c r="BN61" s="7">
        <f t="shared" si="37"/>
        <v>0</v>
      </c>
      <c r="BO61" s="7">
        <f t="shared" si="37"/>
        <v>0</v>
      </c>
      <c r="BP61" s="7">
        <f t="shared" si="37"/>
        <v>0</v>
      </c>
      <c r="BQ61" s="7">
        <f t="shared" si="37"/>
        <v>0</v>
      </c>
      <c r="BR61" s="7">
        <f t="shared" si="37"/>
        <v>0</v>
      </c>
      <c r="BS61" s="7">
        <f t="shared" si="37"/>
        <v>0</v>
      </c>
      <c r="BT61" s="7">
        <f t="shared" si="37"/>
        <v>0</v>
      </c>
      <c r="BU61" s="7">
        <f t="shared" si="37"/>
        <v>0</v>
      </c>
      <c r="BV61" s="7">
        <f t="shared" si="37"/>
        <v>0</v>
      </c>
      <c r="BW61" s="7">
        <f t="shared" si="37"/>
        <v>0</v>
      </c>
      <c r="BX61" s="7">
        <f t="shared" si="37"/>
        <v>0</v>
      </c>
      <c r="BY61" s="7">
        <f t="shared" si="37"/>
        <v>0</v>
      </c>
      <c r="BZ61" s="7">
        <f t="shared" si="37"/>
        <v>0</v>
      </c>
      <c r="CA61" s="7">
        <f t="shared" si="37"/>
        <v>0</v>
      </c>
      <c r="CB61" s="7">
        <f t="shared" si="37"/>
        <v>0</v>
      </c>
      <c r="CC61" s="7">
        <f t="shared" si="42"/>
        <v>0</v>
      </c>
      <c r="CD61" s="7">
        <f t="shared" si="42"/>
        <v>0</v>
      </c>
      <c r="CE61" s="7">
        <f t="shared" si="42"/>
        <v>0</v>
      </c>
      <c r="CF61" s="7">
        <f t="shared" si="42"/>
        <v>0</v>
      </c>
      <c r="CG61" s="7">
        <f t="shared" si="42"/>
        <v>0</v>
      </c>
      <c r="CH61" s="7">
        <f t="shared" si="42"/>
        <v>0</v>
      </c>
      <c r="CI61" s="7">
        <f t="shared" si="42"/>
        <v>0</v>
      </c>
      <c r="CJ61" s="7">
        <f t="shared" si="42"/>
        <v>0</v>
      </c>
      <c r="CK61" s="7">
        <f t="shared" si="42"/>
        <v>0</v>
      </c>
      <c r="CL61" s="7">
        <f t="shared" si="42"/>
        <v>0</v>
      </c>
      <c r="CM61" s="7">
        <f t="shared" si="42"/>
        <v>0</v>
      </c>
      <c r="CN61" s="7">
        <f t="shared" si="42"/>
        <v>0</v>
      </c>
      <c r="CO61" s="7">
        <f t="shared" si="42"/>
        <v>0</v>
      </c>
      <c r="CP61" s="7">
        <f t="shared" si="42"/>
        <v>0</v>
      </c>
      <c r="CQ61" s="7">
        <f t="shared" si="43"/>
        <v>0</v>
      </c>
      <c r="CR61" s="7">
        <f t="shared" si="43"/>
        <v>0.41104972375690613</v>
      </c>
      <c r="CS61" s="7">
        <f t="shared" si="43"/>
        <v>0.82209944751381225</v>
      </c>
      <c r="CT61" s="7">
        <f t="shared" si="43"/>
        <v>1.2331491712707185</v>
      </c>
      <c r="CU61" s="7">
        <f t="shared" si="43"/>
        <v>1.6441988950276245</v>
      </c>
      <c r="CV61" s="7">
        <f t="shared" si="43"/>
        <v>2.0552486187845305</v>
      </c>
      <c r="CW61" s="7">
        <f t="shared" si="43"/>
        <v>1.6441988950276245</v>
      </c>
      <c r="CX61" s="7">
        <f t="shared" si="43"/>
        <v>1.2331491712707185</v>
      </c>
      <c r="CY61" s="7">
        <f t="shared" si="43"/>
        <v>0.82209944751381236</v>
      </c>
      <c r="CZ61" s="7">
        <f t="shared" si="43"/>
        <v>0.41104972375690624</v>
      </c>
      <c r="DA61" s="7">
        <f t="shared" si="38"/>
        <v>0</v>
      </c>
      <c r="DB61" s="7">
        <f t="shared" si="38"/>
        <v>0</v>
      </c>
      <c r="DC61" s="7">
        <f t="shared" si="38"/>
        <v>0</v>
      </c>
      <c r="DD61" s="7">
        <f t="shared" si="38"/>
        <v>0</v>
      </c>
      <c r="DE61" s="7">
        <f t="shared" si="38"/>
        <v>0</v>
      </c>
      <c r="DF61" s="7">
        <f t="shared" si="38"/>
        <v>0</v>
      </c>
      <c r="DG61" s="7">
        <f t="shared" si="38"/>
        <v>0</v>
      </c>
      <c r="DH61" s="7">
        <f t="shared" si="38"/>
        <v>0</v>
      </c>
      <c r="DI61" s="7">
        <f t="shared" si="38"/>
        <v>0</v>
      </c>
      <c r="DJ61" s="7">
        <f t="shared" si="38"/>
        <v>0</v>
      </c>
      <c r="DK61" s="7">
        <f t="shared" si="39"/>
        <v>0</v>
      </c>
      <c r="DL61" s="7">
        <f t="shared" si="39"/>
        <v>0</v>
      </c>
      <c r="DM61" s="7">
        <f t="shared" si="39"/>
        <v>0</v>
      </c>
      <c r="DN61" s="7">
        <f t="shared" si="39"/>
        <v>0</v>
      </c>
      <c r="DO61" s="7">
        <f t="shared" si="39"/>
        <v>0</v>
      </c>
      <c r="DP61" s="7">
        <f t="shared" si="39"/>
        <v>0</v>
      </c>
      <c r="DQ61" s="7">
        <f t="shared" si="39"/>
        <v>0</v>
      </c>
      <c r="DR61" s="7">
        <f t="shared" si="39"/>
        <v>0</v>
      </c>
      <c r="DS61" s="7">
        <f t="shared" si="39"/>
        <v>0</v>
      </c>
      <c r="DT61" s="7">
        <f t="shared" si="39"/>
        <v>0</v>
      </c>
      <c r="DU61" s="7">
        <f t="shared" si="39"/>
        <v>0</v>
      </c>
      <c r="DV61" s="7">
        <f t="shared" si="39"/>
        <v>0</v>
      </c>
      <c r="DW61" s="7">
        <f t="shared" si="39"/>
        <v>0</v>
      </c>
      <c r="DX61" s="7">
        <f t="shared" si="39"/>
        <v>0</v>
      </c>
      <c r="DY61" s="7">
        <f t="shared" si="39"/>
        <v>0</v>
      </c>
      <c r="DZ61" s="7">
        <f t="shared" si="39"/>
        <v>0</v>
      </c>
      <c r="EA61" s="7">
        <f t="shared" si="44"/>
        <v>0</v>
      </c>
      <c r="EB61" s="7">
        <f t="shared" si="44"/>
        <v>0</v>
      </c>
      <c r="EC61" s="7">
        <f t="shared" si="44"/>
        <v>0</v>
      </c>
      <c r="ED61" s="7">
        <f t="shared" si="44"/>
        <v>0</v>
      </c>
      <c r="EE61" s="7">
        <f t="shared" si="44"/>
        <v>0</v>
      </c>
      <c r="EF61" s="7">
        <f t="shared" si="44"/>
        <v>25.204198895027623</v>
      </c>
      <c r="EG61" s="7">
        <f t="shared" si="44"/>
        <v>50.408397790055247</v>
      </c>
      <c r="EH61" s="7">
        <f t="shared" si="44"/>
        <v>75.612596685082863</v>
      </c>
      <c r="EI61" s="7">
        <f t="shared" si="44"/>
        <v>100.81679558011049</v>
      </c>
      <c r="EJ61" s="7">
        <f t="shared" si="44"/>
        <v>126.02099447513812</v>
      </c>
      <c r="EK61" s="7">
        <f t="shared" si="44"/>
        <v>138.01679558011051</v>
      </c>
      <c r="EL61" s="7">
        <f t="shared" si="44"/>
        <v>150.01259668508291</v>
      </c>
      <c r="EM61" s="7">
        <f t="shared" si="44"/>
        <v>162.00839779005528</v>
      </c>
      <c r="EN61" s="7">
        <f t="shared" si="44"/>
        <v>174.00419889502768</v>
      </c>
      <c r="EO61" s="7" cm="1">
        <f t="array" ref="EO61">SUMPRODUCT(--($B61='[3]Alum Smtg'!$B$5:$B$139),'[3]Alum Smtg'!D$5:D$139)</f>
        <v>186</v>
      </c>
      <c r="EP61" s="7" cm="1">
        <f t="array" ref="EP61">SUMPRODUCT(--($B61='[3]Alum Smtg'!$B$5:$B$139),'[3]Alum Smtg'!E$5:E$139)</f>
        <v>187</v>
      </c>
      <c r="EQ61" s="7" cm="1">
        <f t="array" ref="EQ61">SUMPRODUCT(--($B61='[3]Alum Smtg'!$B$5:$B$139),'[3]Alum Smtg'!F$5:F$139)</f>
        <v>173</v>
      </c>
      <c r="ER61" s="7" cm="1">
        <f t="array" ref="ER61">SUMPRODUCT(--($B61='[3]Alum Smtg'!$B$5:$B$139),'[3]Alum Smtg'!G$5:G$139)</f>
        <v>180</v>
      </c>
      <c r="ES61" s="7" cm="1">
        <f t="array" ref="ES61">SUMPRODUCT(--($B61='[3]Alum Smtg'!$B$5:$B$139),'[3]Alum Smtg'!H$5:H$139)</f>
        <v>222</v>
      </c>
      <c r="ET61" s="7" cm="1">
        <f t="array" ref="ET61">SUMPRODUCT(--($B61='[3]Alum Smtg'!$B$5:$B$139),'[3]Alum Smtg'!I$5:I$139)</f>
        <v>220</v>
      </c>
      <c r="EU61" s="7" cm="1">
        <f t="array" ref="EU61">SUMPRODUCT(--($B61='[3]Alum Smtg'!$B$5:$B$139),'[3]Alum Smtg'!J$5:J$139)</f>
        <v>225</v>
      </c>
      <c r="EV61" s="7" cm="1">
        <f t="array" ref="EV61">SUMPRODUCT(--($B61='[3]Alum Smtg'!$B$5:$B$139),'[3]Alum Smtg'!K$5:K$139)</f>
        <v>200</v>
      </c>
      <c r="EW61" s="7" cm="1">
        <f t="array" ref="EW61">SUMPRODUCT(--($B61='[3]Alum Smtg'!$B$5:$B$139),'[3]Alum Smtg'!L$5:L$139)</f>
        <v>133</v>
      </c>
      <c r="EX61" s="7" cm="1">
        <f t="array" ref="EX61">SUMPRODUCT(--($B61='[3]Alum Smtg'!$B$5:$B$139),'[3]Alum Smtg'!M$5:M$139)</f>
        <v>106</v>
      </c>
      <c r="EY61" s="7" cm="1">
        <f t="array" ref="EY61">SUMPRODUCT(--($B61='[3]Alum Smtg'!$B$5:$B$139),'[3]Alum Smtg'!N$5:N$139)</f>
        <v>160</v>
      </c>
      <c r="EZ61" s="7" cm="1">
        <f t="array" ref="EZ61">SUMPRODUCT(--($B61='[3]Alum Smtg'!$B$5:$B$139),'[3]Alum Smtg'!O$5:O$139)</f>
        <v>180</v>
      </c>
      <c r="FA61" s="7" cm="1">
        <f t="array" ref="FA61">SUMPRODUCT(--($B61='[3]Alum Smtg'!$B$5:$B$139),'[3]Alum Smtg'!P$5:P$139)</f>
        <v>160</v>
      </c>
      <c r="FB61" s="7" cm="1">
        <f t="array" ref="FB61">SUMPRODUCT(--($B61='[3]Alum Smtg'!$B$5:$B$139),'[3]Alum Smtg'!Q$5:Q$139)</f>
        <v>200</v>
      </c>
      <c r="FC61" s="7" cm="1">
        <f t="array" ref="FC61">SUMPRODUCT(--($B61='[3]Alum Smtg'!$B$5:$B$139),'[3]Alum Smtg'!R$5:R$139)</f>
        <v>247</v>
      </c>
      <c r="FD61" s="7" cm="1">
        <f t="array" ref="FD61">SUMPRODUCT(--($B61='[3]Alum Smtg'!$B$5:$B$139),'[3]Alum Smtg'!S$5:S$139)</f>
        <v>252.3</v>
      </c>
      <c r="FE61" s="7" cm="1">
        <f t="array" ref="FE61">SUMPRODUCT(--($B61='[3]Alum Smtg'!$B$5:$B$139),'[3]Alum Smtg'!T$5:T$139)</f>
        <v>250.3</v>
      </c>
      <c r="FF61" s="7" cm="1">
        <f t="array" ref="FF61">SUMPRODUCT(--($B61='[3]Alum Smtg'!$B$5:$B$139),'[3]Alum Smtg'!U$5:U$139)</f>
        <v>242.1</v>
      </c>
      <c r="FG61" s="7" cm="1">
        <f t="array" ref="FG61">SUMPRODUCT(--($B61='[3]Alum Smtg'!$B$5:$B$139),'[3]Alum Smtg'!V$5:V$139)</f>
        <v>242.5</v>
      </c>
      <c r="FH61" s="7" cm="1">
        <f t="array" ref="FH61">SUMPRODUCT(--($B61='[3]Alum Smtg'!$B$5:$B$139),'[3]Alum Smtg'!W$5:W$139)</f>
        <v>257.60000000000002</v>
      </c>
      <c r="FI61" s="7" cm="1">
        <f t="array" ref="FI61">SUMPRODUCT(--($B61='[3]Alum Smtg'!$B$5:$B$139),'[3]Alum Smtg'!X$5:X$139)</f>
        <v>253.3</v>
      </c>
      <c r="FJ61" s="7" cm="1">
        <f t="array" ref="FJ61">SUMPRODUCT(--($B61='[3]Alum Smtg'!$B$5:$B$139),'[3]Alum Smtg'!Y$5:Y$139)</f>
        <v>244.1</v>
      </c>
      <c r="FK61" s="7" cm="1">
        <f t="array" ref="FK61">SUMPRODUCT(--($B61='[3]Alum Smtg'!$B$5:$B$139),'[3]Alum Smtg'!Z$5:Z$139)</f>
        <v>248</v>
      </c>
      <c r="FL61" s="7" cm="1">
        <f t="array" ref="FL61">SUMPRODUCT(--($B61='[3]Alum Smtg'!$B$5:$B$139),'[3]Alum Smtg'!AA$5:AA$139)</f>
        <v>255.3</v>
      </c>
      <c r="FM61" s="7" cm="1">
        <f t="array" ref="FM61">SUMPRODUCT(--($B61='[3]Alum Smtg'!$B$5:$B$139),'[3]Alum Smtg'!AB$5:AB$139)</f>
        <v>211</v>
      </c>
      <c r="FN61" s="7" cm="1">
        <f t="array" ref="FN61">SUMPRODUCT(--($B61='[3]Alum Smtg'!$B$5:$B$139),'[3]Alum Smtg'!AC$5:AC$139)</f>
        <v>168</v>
      </c>
      <c r="FO61" s="7" cm="1">
        <f t="array" ref="FO61">SUMPRODUCT(--($B61='[3]Alum Smtg'!$B$5:$B$139),'[3]Alum Smtg'!AD$5:AD$139)</f>
        <v>200</v>
      </c>
      <c r="FP61" s="7" cm="1">
        <f t="array" ref="FP61">SUMPRODUCT(--($B61='[3]Alum Smtg'!$B$5:$B$139),'[3]Alum Smtg'!AE$5:AE$139)</f>
        <v>219</v>
      </c>
      <c r="FQ61" s="7" cm="1">
        <f t="array" ref="FQ61">SUMPRODUCT(--($B61='[3]Alum Smtg'!$B$5:$B$139),'[3]Alum Smtg'!AF$5:AF$139)</f>
        <v>225</v>
      </c>
      <c r="FU61" s="8">
        <f t="shared" si="9"/>
        <v>1</v>
      </c>
    </row>
    <row r="62" spans="1:177" x14ac:dyDescent="0.2">
      <c r="A62" s="6">
        <v>364</v>
      </c>
      <c r="B62" t="s">
        <v>65</v>
      </c>
      <c r="C62" s="1">
        <f>VLOOKUP($B62,'[4]IEA Reg #'!$B$2:$D$143,2,FALSE)</f>
        <v>8</v>
      </c>
      <c r="D62" s="1">
        <f>VLOOKUP($B62,'[4]IEA Reg #'!$B$2:$D$143,3,FALSE)</f>
        <v>18</v>
      </c>
      <c r="E62" s="7">
        <f t="shared" si="40"/>
        <v>0</v>
      </c>
      <c r="F62" s="7">
        <f t="shared" si="40"/>
        <v>0</v>
      </c>
      <c r="G62" s="7">
        <f t="shared" si="40"/>
        <v>0</v>
      </c>
      <c r="H62" s="7">
        <f t="shared" si="40"/>
        <v>0</v>
      </c>
      <c r="I62" s="7">
        <f t="shared" si="40"/>
        <v>0</v>
      </c>
      <c r="J62" s="7">
        <f t="shared" si="40"/>
        <v>0</v>
      </c>
      <c r="K62" s="7">
        <f t="shared" si="40"/>
        <v>0</v>
      </c>
      <c r="L62" s="7">
        <f t="shared" si="40"/>
        <v>0</v>
      </c>
      <c r="M62" s="7">
        <f t="shared" si="40"/>
        <v>0</v>
      </c>
      <c r="N62" s="7">
        <f t="shared" si="40"/>
        <v>0</v>
      </c>
      <c r="O62" s="7">
        <f t="shared" si="40"/>
        <v>0</v>
      </c>
      <c r="P62" s="7">
        <f t="shared" si="40"/>
        <v>0</v>
      </c>
      <c r="Q62" s="7">
        <f t="shared" si="40"/>
        <v>0</v>
      </c>
      <c r="R62" s="7">
        <f t="shared" si="40"/>
        <v>0</v>
      </c>
      <c r="S62" s="7">
        <f t="shared" si="40"/>
        <v>0</v>
      </c>
      <c r="T62" s="7">
        <f t="shared" si="40"/>
        <v>0</v>
      </c>
      <c r="U62" s="7">
        <f t="shared" si="35"/>
        <v>0</v>
      </c>
      <c r="V62" s="7">
        <f t="shared" si="35"/>
        <v>0</v>
      </c>
      <c r="W62" s="7">
        <f t="shared" si="35"/>
        <v>0</v>
      </c>
      <c r="X62" s="7">
        <f t="shared" si="35"/>
        <v>0</v>
      </c>
      <c r="Y62" s="7">
        <f t="shared" si="35"/>
        <v>0</v>
      </c>
      <c r="Z62" s="7">
        <f t="shared" si="35"/>
        <v>0</v>
      </c>
      <c r="AA62" s="7">
        <f t="shared" si="35"/>
        <v>0</v>
      </c>
      <c r="AB62" s="7">
        <f t="shared" si="35"/>
        <v>0</v>
      </c>
      <c r="AC62" s="7">
        <f t="shared" si="35"/>
        <v>0</v>
      </c>
      <c r="AD62" s="7">
        <f t="shared" si="35"/>
        <v>0</v>
      </c>
      <c r="AE62" s="7">
        <f t="shared" si="35"/>
        <v>0</v>
      </c>
      <c r="AF62" s="7">
        <f t="shared" si="35"/>
        <v>0</v>
      </c>
      <c r="AG62" s="7">
        <f t="shared" si="35"/>
        <v>0</v>
      </c>
      <c r="AH62" s="7">
        <f t="shared" si="35"/>
        <v>0</v>
      </c>
      <c r="AI62" s="7">
        <f t="shared" si="36"/>
        <v>0</v>
      </c>
      <c r="AJ62" s="7">
        <f t="shared" si="36"/>
        <v>0</v>
      </c>
      <c r="AK62" s="7">
        <f t="shared" si="36"/>
        <v>0</v>
      </c>
      <c r="AL62" s="7">
        <f t="shared" si="36"/>
        <v>0</v>
      </c>
      <c r="AM62" s="7">
        <f t="shared" si="36"/>
        <v>0</v>
      </c>
      <c r="AN62" s="7">
        <f t="shared" si="36"/>
        <v>0</v>
      </c>
      <c r="AO62" s="7">
        <f t="shared" si="36"/>
        <v>0</v>
      </c>
      <c r="AP62" s="7">
        <f t="shared" si="36"/>
        <v>0</v>
      </c>
      <c r="AQ62" s="7">
        <f t="shared" si="36"/>
        <v>0</v>
      </c>
      <c r="AR62" s="7">
        <f t="shared" si="36"/>
        <v>0</v>
      </c>
      <c r="AS62" s="7">
        <f t="shared" si="36"/>
        <v>0</v>
      </c>
      <c r="AT62" s="7">
        <f t="shared" si="36"/>
        <v>0</v>
      </c>
      <c r="AU62" s="7">
        <f t="shared" si="36"/>
        <v>0</v>
      </c>
      <c r="AV62" s="7">
        <f t="shared" si="36"/>
        <v>0</v>
      </c>
      <c r="AW62" s="7">
        <f t="shared" si="36"/>
        <v>0</v>
      </c>
      <c r="AX62" s="7">
        <f t="shared" si="36"/>
        <v>0</v>
      </c>
      <c r="AY62" s="7">
        <f t="shared" si="41"/>
        <v>0</v>
      </c>
      <c r="AZ62" s="7">
        <f t="shared" si="41"/>
        <v>0</v>
      </c>
      <c r="BA62" s="7">
        <f t="shared" si="41"/>
        <v>0</v>
      </c>
      <c r="BB62" s="7">
        <f t="shared" si="41"/>
        <v>0</v>
      </c>
      <c r="BC62" s="7">
        <f t="shared" si="41"/>
        <v>0</v>
      </c>
      <c r="BD62" s="7">
        <f t="shared" si="41"/>
        <v>0</v>
      </c>
      <c r="BE62" s="7">
        <f t="shared" si="41"/>
        <v>0</v>
      </c>
      <c r="BF62" s="7">
        <f t="shared" si="41"/>
        <v>0</v>
      </c>
      <c r="BG62" s="7">
        <f t="shared" si="41"/>
        <v>0</v>
      </c>
      <c r="BH62" s="7">
        <f t="shared" si="41"/>
        <v>0</v>
      </c>
      <c r="BI62" s="7">
        <f t="shared" si="41"/>
        <v>0</v>
      </c>
      <c r="BJ62" s="7">
        <f t="shared" si="41"/>
        <v>0</v>
      </c>
      <c r="BK62" s="7">
        <f t="shared" si="41"/>
        <v>0</v>
      </c>
      <c r="BL62" s="7">
        <f t="shared" si="41"/>
        <v>0</v>
      </c>
      <c r="BM62" s="7">
        <f t="shared" si="37"/>
        <v>0</v>
      </c>
      <c r="BN62" s="7">
        <f t="shared" si="37"/>
        <v>0</v>
      </c>
      <c r="BO62" s="7">
        <f t="shared" si="37"/>
        <v>0</v>
      </c>
      <c r="BP62" s="7">
        <f t="shared" si="37"/>
        <v>0</v>
      </c>
      <c r="BQ62" s="7">
        <f t="shared" si="37"/>
        <v>0</v>
      </c>
      <c r="BR62" s="7">
        <f t="shared" si="37"/>
        <v>0</v>
      </c>
      <c r="BS62" s="7">
        <f t="shared" si="37"/>
        <v>0</v>
      </c>
      <c r="BT62" s="7">
        <f t="shared" si="37"/>
        <v>0</v>
      </c>
      <c r="BU62" s="7">
        <f t="shared" si="37"/>
        <v>0</v>
      </c>
      <c r="BV62" s="7">
        <f t="shared" si="37"/>
        <v>0</v>
      </c>
      <c r="BW62" s="7">
        <f t="shared" si="37"/>
        <v>0</v>
      </c>
      <c r="BX62" s="7">
        <f t="shared" si="37"/>
        <v>0</v>
      </c>
      <c r="BY62" s="7">
        <f t="shared" si="37"/>
        <v>0</v>
      </c>
      <c r="BZ62" s="7">
        <f t="shared" si="37"/>
        <v>0</v>
      </c>
      <c r="CA62" s="7">
        <f t="shared" si="37"/>
        <v>0</v>
      </c>
      <c r="CB62" s="7">
        <f t="shared" si="37"/>
        <v>0</v>
      </c>
      <c r="CC62" s="7">
        <f t="shared" si="42"/>
        <v>0</v>
      </c>
      <c r="CD62" s="7">
        <f t="shared" si="42"/>
        <v>0</v>
      </c>
      <c r="CE62" s="7">
        <f t="shared" si="42"/>
        <v>0</v>
      </c>
      <c r="CF62" s="7">
        <f t="shared" si="42"/>
        <v>0</v>
      </c>
      <c r="CG62" s="7">
        <f t="shared" si="42"/>
        <v>0</v>
      </c>
      <c r="CH62" s="7">
        <f t="shared" si="42"/>
        <v>0</v>
      </c>
      <c r="CI62" s="7">
        <f t="shared" si="42"/>
        <v>0</v>
      </c>
      <c r="CJ62" s="7">
        <f t="shared" si="42"/>
        <v>0</v>
      </c>
      <c r="CK62" s="7">
        <f t="shared" si="42"/>
        <v>0</v>
      </c>
      <c r="CL62" s="7">
        <f t="shared" si="42"/>
        <v>0</v>
      </c>
      <c r="CM62" s="7">
        <f t="shared" si="42"/>
        <v>0</v>
      </c>
      <c r="CN62" s="7">
        <f t="shared" si="42"/>
        <v>0</v>
      </c>
      <c r="CO62" s="7">
        <f t="shared" si="42"/>
        <v>0</v>
      </c>
      <c r="CP62" s="7">
        <f t="shared" si="42"/>
        <v>0</v>
      </c>
      <c r="CQ62" s="7">
        <f t="shared" si="43"/>
        <v>0</v>
      </c>
      <c r="CR62" s="7">
        <f t="shared" si="43"/>
        <v>0</v>
      </c>
      <c r="CS62" s="7">
        <f t="shared" si="43"/>
        <v>0</v>
      </c>
      <c r="CT62" s="7">
        <f t="shared" si="43"/>
        <v>0</v>
      </c>
      <c r="CU62" s="7">
        <f t="shared" si="43"/>
        <v>0</v>
      </c>
      <c r="CV62" s="7">
        <f t="shared" si="43"/>
        <v>0</v>
      </c>
      <c r="CW62" s="7">
        <f t="shared" si="43"/>
        <v>0</v>
      </c>
      <c r="CX62" s="7">
        <f t="shared" si="43"/>
        <v>0</v>
      </c>
      <c r="CY62" s="7">
        <f t="shared" si="43"/>
        <v>0</v>
      </c>
      <c r="CZ62" s="7">
        <f t="shared" si="43"/>
        <v>0</v>
      </c>
      <c r="DA62" s="7">
        <f t="shared" si="38"/>
        <v>0</v>
      </c>
      <c r="DB62" s="7">
        <f t="shared" si="38"/>
        <v>0</v>
      </c>
      <c r="DC62" s="7">
        <f t="shared" si="38"/>
        <v>0</v>
      </c>
      <c r="DD62" s="7">
        <f t="shared" si="38"/>
        <v>0</v>
      </c>
      <c r="DE62" s="7">
        <f t="shared" si="38"/>
        <v>0</v>
      </c>
      <c r="DF62" s="7">
        <f t="shared" si="38"/>
        <v>0</v>
      </c>
      <c r="DG62" s="7">
        <f t="shared" si="38"/>
        <v>0</v>
      </c>
      <c r="DH62" s="7">
        <f t="shared" si="38"/>
        <v>0</v>
      </c>
      <c r="DI62" s="7">
        <f t="shared" si="38"/>
        <v>0</v>
      </c>
      <c r="DJ62" s="7">
        <f t="shared" si="38"/>
        <v>0</v>
      </c>
      <c r="DK62" s="7">
        <f t="shared" si="39"/>
        <v>0</v>
      </c>
      <c r="DL62" s="7">
        <f t="shared" si="39"/>
        <v>0</v>
      </c>
      <c r="DM62" s="7">
        <f t="shared" si="39"/>
        <v>0</v>
      </c>
      <c r="DN62" s="7">
        <f t="shared" si="39"/>
        <v>0</v>
      </c>
      <c r="DO62" s="7">
        <f t="shared" si="39"/>
        <v>0</v>
      </c>
      <c r="DP62" s="7">
        <f t="shared" si="39"/>
        <v>0</v>
      </c>
      <c r="DQ62" s="7">
        <f t="shared" si="39"/>
        <v>0.23668639053254437</v>
      </c>
      <c r="DR62" s="7">
        <f t="shared" si="39"/>
        <v>0.47337278106508873</v>
      </c>
      <c r="DS62" s="7">
        <f t="shared" si="39"/>
        <v>0.7100591715976331</v>
      </c>
      <c r="DT62" s="7">
        <f t="shared" si="39"/>
        <v>0.94674556213017746</v>
      </c>
      <c r="DU62" s="7">
        <f t="shared" si="39"/>
        <v>1.1834319526627217</v>
      </c>
      <c r="DV62" s="7">
        <f t="shared" si="39"/>
        <v>4.781065088757396</v>
      </c>
      <c r="DW62" s="7">
        <f t="shared" si="39"/>
        <v>8.3786982248520712</v>
      </c>
      <c r="DX62" s="7">
        <f t="shared" si="39"/>
        <v>11.976331360946745</v>
      </c>
      <c r="DY62" s="7">
        <f t="shared" si="39"/>
        <v>15.573964497041418</v>
      </c>
      <c r="DZ62" s="7">
        <f t="shared" si="39"/>
        <v>19.171597633136091</v>
      </c>
      <c r="EA62" s="7">
        <f t="shared" si="44"/>
        <v>20.331360946745562</v>
      </c>
      <c r="EB62" s="7">
        <f t="shared" si="44"/>
        <v>21.491124260355033</v>
      </c>
      <c r="EC62" s="7">
        <f t="shared" si="44"/>
        <v>22.650887573964503</v>
      </c>
      <c r="ED62" s="7">
        <f t="shared" si="44"/>
        <v>23.810650887573967</v>
      </c>
      <c r="EE62" s="7">
        <f t="shared" si="44"/>
        <v>24.970414201183431</v>
      </c>
      <c r="EF62" s="7">
        <f t="shared" si="44"/>
        <v>30.035502958579883</v>
      </c>
      <c r="EG62" s="7">
        <f t="shared" si="44"/>
        <v>35.100591715976329</v>
      </c>
      <c r="EH62" s="7">
        <f t="shared" si="44"/>
        <v>40.165680473372788</v>
      </c>
      <c r="EI62" s="7">
        <f t="shared" si="44"/>
        <v>45.230769230769234</v>
      </c>
      <c r="EJ62" s="7">
        <f t="shared" si="44"/>
        <v>50.295857988165672</v>
      </c>
      <c r="EK62" s="7">
        <f t="shared" si="44"/>
        <v>52.23668639053254</v>
      </c>
      <c r="EL62" s="7">
        <f t="shared" si="44"/>
        <v>54.177514792899395</v>
      </c>
      <c r="EM62" s="7">
        <f t="shared" si="44"/>
        <v>56.118343195266263</v>
      </c>
      <c r="EN62" s="7">
        <f t="shared" si="44"/>
        <v>58.059171597633117</v>
      </c>
      <c r="EO62" s="7" cm="1">
        <f t="array" ref="EO62">SUMPRODUCT(--($B62='[3]Alum Smtg'!$B$5:$B$139),'[3]Alum Smtg'!D$5:D$139)</f>
        <v>60</v>
      </c>
      <c r="EP62" s="7" cm="1">
        <f t="array" ref="EP62">SUMPRODUCT(--($B62='[3]Alum Smtg'!$B$5:$B$139),'[3]Alum Smtg'!E$5:E$139)</f>
        <v>80</v>
      </c>
      <c r="EQ62" s="7" cm="1">
        <f t="array" ref="EQ62">SUMPRODUCT(--($B62='[3]Alum Smtg'!$B$5:$B$139),'[3]Alum Smtg'!F$5:F$139)</f>
        <v>92</v>
      </c>
      <c r="ER62" s="7" cm="1">
        <f t="array" ref="ER62">SUMPRODUCT(--($B62='[3]Alum Smtg'!$B$5:$B$139),'[3]Alum Smtg'!G$5:G$139)</f>
        <v>100</v>
      </c>
      <c r="ES62" s="7" cm="1">
        <f t="array" ref="ES62">SUMPRODUCT(--($B62='[3]Alum Smtg'!$B$5:$B$139),'[3]Alum Smtg'!H$5:H$139)</f>
        <v>116</v>
      </c>
      <c r="ET62" s="7" cm="1">
        <f t="array" ref="ET62">SUMPRODUCT(--($B62='[3]Alum Smtg'!$B$5:$B$139),'[3]Alum Smtg'!I$5:I$139)</f>
        <v>118</v>
      </c>
      <c r="EU62" s="7" cm="1">
        <f t="array" ref="EU62">SUMPRODUCT(--($B62='[3]Alum Smtg'!$B$5:$B$139),'[3]Alum Smtg'!J$5:J$139)</f>
        <v>118</v>
      </c>
      <c r="EV62" s="7" cm="1">
        <f t="array" ref="EV62">SUMPRODUCT(--($B62='[3]Alum Smtg'!$B$5:$B$139),'[3]Alum Smtg'!K$5:K$139)</f>
        <v>118</v>
      </c>
      <c r="EW62" s="7" cm="1">
        <f t="array" ref="EW62">SUMPRODUCT(--($B62='[3]Alum Smtg'!$B$5:$B$139),'[3]Alum Smtg'!L$5:L$139)</f>
        <v>124</v>
      </c>
      <c r="EX62" s="7" cm="1">
        <f t="array" ref="EX62">SUMPRODUCT(--($B62='[3]Alum Smtg'!$B$5:$B$139),'[3]Alum Smtg'!M$5:M$139)</f>
        <v>137</v>
      </c>
      <c r="EY62" s="7" cm="1">
        <f t="array" ref="EY62">SUMPRODUCT(--($B62='[3]Alum Smtg'!$B$5:$B$139),'[3]Alum Smtg'!N$5:N$139)</f>
        <v>140</v>
      </c>
      <c r="EZ62" s="7" cm="1">
        <f t="array" ref="EZ62">SUMPRODUCT(--($B62='[3]Alum Smtg'!$B$5:$B$139),'[3]Alum Smtg'!O$5:O$139)</f>
        <v>140</v>
      </c>
      <c r="FA62" s="7" cm="1">
        <f t="array" ref="FA62">SUMPRODUCT(--($B62='[3]Alum Smtg'!$B$5:$B$139),'[3]Alum Smtg'!P$5:P$139)</f>
        <v>168.715</v>
      </c>
      <c r="FB62" s="7" cm="1">
        <f t="array" ref="FB62">SUMPRODUCT(--($B62='[3]Alum Smtg'!$B$5:$B$139),'[3]Alum Smtg'!Q$5:Q$139)</f>
        <v>182.477</v>
      </c>
      <c r="FC62" s="7" cm="1">
        <f t="array" ref="FC62">SUMPRODUCT(--($B62='[3]Alum Smtg'!$B$5:$B$139),'[3]Alum Smtg'!R$5:R$139)</f>
        <v>212.602</v>
      </c>
      <c r="FD62" s="7" cm="1">
        <f t="array" ref="FD62">SUMPRODUCT(--($B62='[3]Alum Smtg'!$B$5:$B$139),'[3]Alum Smtg'!S$5:S$139)</f>
        <v>220</v>
      </c>
      <c r="FE62" s="7" cm="1">
        <f t="array" ref="FE62">SUMPRODUCT(--($B62='[3]Alum Smtg'!$B$5:$B$139),'[3]Alum Smtg'!T$5:T$139)</f>
        <v>205</v>
      </c>
      <c r="FF62" s="7" cm="1">
        <f t="array" ref="FF62">SUMPRODUCT(--($B62='[3]Alum Smtg'!$B$5:$B$139),'[3]Alum Smtg'!U$5:U$139)</f>
        <v>215.98099999999999</v>
      </c>
      <c r="FG62" s="7" cm="1">
        <f t="array" ref="FG62">SUMPRODUCT(--($B62='[3]Alum Smtg'!$B$5:$B$139),'[3]Alum Smtg'!V$5:V$139)</f>
        <v>248</v>
      </c>
      <c r="FH62" s="7" cm="1">
        <f t="array" ref="FH62">SUMPRODUCT(--($B62='[3]Alum Smtg'!$B$5:$B$139),'[3]Alum Smtg'!W$5:W$139)</f>
        <v>200</v>
      </c>
      <c r="FI62" s="7" cm="1">
        <f t="array" ref="FI62">SUMPRODUCT(--($B62='[3]Alum Smtg'!$B$5:$B$139),'[3]Alum Smtg'!X$5:X$139)</f>
        <v>192</v>
      </c>
      <c r="FJ62" s="7" cm="1">
        <f t="array" ref="FJ62">SUMPRODUCT(--($B62='[3]Alum Smtg'!$B$5:$B$139),'[3]Alum Smtg'!Y$5:Y$139)</f>
        <v>321.89999999999998</v>
      </c>
      <c r="FK62" s="7" cm="1">
        <f t="array" ref="FK62">SUMPRODUCT(--($B62='[3]Alum Smtg'!$B$5:$B$139),'[3]Alum Smtg'!Z$5:Z$139)</f>
        <v>336.5</v>
      </c>
      <c r="FL62" s="7" cm="1">
        <f t="array" ref="FL62">SUMPRODUCT(--($B62='[3]Alum Smtg'!$B$5:$B$139),'[3]Alum Smtg'!AA$5:AA$139)</f>
        <v>295</v>
      </c>
      <c r="FM62" s="7" cm="1">
        <f t="array" ref="FM62">SUMPRODUCT(--($B62='[3]Alum Smtg'!$B$5:$B$139),'[3]Alum Smtg'!AB$5:AB$139)</f>
        <v>355</v>
      </c>
      <c r="FN62" s="7" cm="1">
        <f t="array" ref="FN62">SUMPRODUCT(--($B62='[3]Alum Smtg'!$B$5:$B$139),'[3]Alum Smtg'!AC$5:AC$139)</f>
        <v>355</v>
      </c>
      <c r="FO62" s="7" cm="1">
        <f t="array" ref="FO62">SUMPRODUCT(--($B62='[3]Alum Smtg'!$B$5:$B$139),'[3]Alum Smtg'!AD$5:AD$139)</f>
        <v>360</v>
      </c>
      <c r="FP62" s="7" cm="1">
        <f t="array" ref="FP62">SUMPRODUCT(--($B62='[3]Alum Smtg'!$B$5:$B$139),'[3]Alum Smtg'!AE$5:AE$139)</f>
        <v>340</v>
      </c>
      <c r="FQ62" s="7" cm="1">
        <f t="array" ref="FQ62">SUMPRODUCT(--($B62='[3]Alum Smtg'!$B$5:$B$139),'[3]Alum Smtg'!AF$5:AF$139)</f>
        <v>350</v>
      </c>
      <c r="FU62" s="8">
        <f t="shared" si="9"/>
        <v>0.13422818791946309</v>
      </c>
    </row>
    <row r="63" spans="1:177" x14ac:dyDescent="0.2">
      <c r="A63" s="6">
        <v>368</v>
      </c>
      <c r="B63" t="s">
        <v>66</v>
      </c>
      <c r="C63" s="1">
        <f>VLOOKUP($B63,'[4]IEA Reg #'!$B$2:$D$143,2,FALSE)</f>
        <v>8</v>
      </c>
      <c r="D63" s="1">
        <f>VLOOKUP($B63,'[4]IEA Reg #'!$B$2:$D$143,3,FALSE)</f>
        <v>18</v>
      </c>
      <c r="E63" s="7">
        <f t="shared" si="40"/>
        <v>0</v>
      </c>
      <c r="F63" s="7">
        <f t="shared" si="40"/>
        <v>0</v>
      </c>
      <c r="G63" s="7">
        <f t="shared" si="40"/>
        <v>0</v>
      </c>
      <c r="H63" s="7">
        <f t="shared" si="40"/>
        <v>0</v>
      </c>
      <c r="I63" s="7">
        <f t="shared" si="40"/>
        <v>0</v>
      </c>
      <c r="J63" s="7">
        <f t="shared" si="40"/>
        <v>0</v>
      </c>
      <c r="K63" s="7">
        <f t="shared" si="40"/>
        <v>0</v>
      </c>
      <c r="L63" s="7">
        <f t="shared" si="40"/>
        <v>0</v>
      </c>
      <c r="M63" s="7">
        <f t="shared" si="40"/>
        <v>0</v>
      </c>
      <c r="N63" s="7">
        <f t="shared" si="40"/>
        <v>0</v>
      </c>
      <c r="O63" s="7">
        <f t="shared" si="40"/>
        <v>0</v>
      </c>
      <c r="P63" s="7">
        <f t="shared" si="40"/>
        <v>0</v>
      </c>
      <c r="Q63" s="7">
        <f t="shared" si="40"/>
        <v>0</v>
      </c>
      <c r="R63" s="7">
        <f t="shared" si="40"/>
        <v>0</v>
      </c>
      <c r="S63" s="7">
        <f t="shared" si="40"/>
        <v>0</v>
      </c>
      <c r="T63" s="7">
        <f t="shared" si="40"/>
        <v>0</v>
      </c>
      <c r="U63" s="7">
        <f t="shared" si="35"/>
        <v>0</v>
      </c>
      <c r="V63" s="7">
        <f t="shared" si="35"/>
        <v>0</v>
      </c>
      <c r="W63" s="7">
        <f t="shared" si="35"/>
        <v>0</v>
      </c>
      <c r="X63" s="7">
        <f t="shared" si="35"/>
        <v>0</v>
      </c>
      <c r="Y63" s="7">
        <f t="shared" si="35"/>
        <v>0</v>
      </c>
      <c r="Z63" s="7">
        <f t="shared" si="35"/>
        <v>0</v>
      </c>
      <c r="AA63" s="7">
        <f t="shared" si="35"/>
        <v>0</v>
      </c>
      <c r="AB63" s="7">
        <f t="shared" si="35"/>
        <v>0</v>
      </c>
      <c r="AC63" s="7">
        <f t="shared" si="35"/>
        <v>0</v>
      </c>
      <c r="AD63" s="7">
        <f t="shared" si="35"/>
        <v>0</v>
      </c>
      <c r="AE63" s="7">
        <f t="shared" si="35"/>
        <v>0</v>
      </c>
      <c r="AF63" s="7">
        <f t="shared" si="35"/>
        <v>0</v>
      </c>
      <c r="AG63" s="7">
        <f t="shared" si="35"/>
        <v>0</v>
      </c>
      <c r="AH63" s="7">
        <f t="shared" si="35"/>
        <v>0</v>
      </c>
      <c r="AI63" s="7">
        <f t="shared" si="36"/>
        <v>0</v>
      </c>
      <c r="AJ63" s="7">
        <f t="shared" si="36"/>
        <v>0</v>
      </c>
      <c r="AK63" s="7">
        <f t="shared" si="36"/>
        <v>0</v>
      </c>
      <c r="AL63" s="7">
        <f t="shared" si="36"/>
        <v>0</v>
      </c>
      <c r="AM63" s="7">
        <f t="shared" si="36"/>
        <v>0</v>
      </c>
      <c r="AN63" s="7">
        <f t="shared" si="36"/>
        <v>0</v>
      </c>
      <c r="AO63" s="7">
        <f t="shared" si="36"/>
        <v>0</v>
      </c>
      <c r="AP63" s="7">
        <f t="shared" si="36"/>
        <v>0</v>
      </c>
      <c r="AQ63" s="7">
        <f t="shared" si="36"/>
        <v>0</v>
      </c>
      <c r="AR63" s="7">
        <f t="shared" si="36"/>
        <v>0</v>
      </c>
      <c r="AS63" s="7">
        <f t="shared" si="36"/>
        <v>0</v>
      </c>
      <c r="AT63" s="7">
        <f t="shared" si="36"/>
        <v>0</v>
      </c>
      <c r="AU63" s="7">
        <f t="shared" si="36"/>
        <v>0</v>
      </c>
      <c r="AV63" s="7">
        <f t="shared" si="36"/>
        <v>0</v>
      </c>
      <c r="AW63" s="7">
        <f t="shared" si="36"/>
        <v>0</v>
      </c>
      <c r="AX63" s="7">
        <f t="shared" si="36"/>
        <v>0</v>
      </c>
      <c r="AY63" s="7">
        <f t="shared" si="41"/>
        <v>0</v>
      </c>
      <c r="AZ63" s="7">
        <f t="shared" si="41"/>
        <v>0</v>
      </c>
      <c r="BA63" s="7">
        <f t="shared" si="41"/>
        <v>0</v>
      </c>
      <c r="BB63" s="7">
        <f t="shared" si="41"/>
        <v>0</v>
      </c>
      <c r="BC63" s="7">
        <f t="shared" si="41"/>
        <v>0</v>
      </c>
      <c r="BD63" s="7">
        <f t="shared" si="41"/>
        <v>0</v>
      </c>
      <c r="BE63" s="7">
        <f t="shared" si="41"/>
        <v>0</v>
      </c>
      <c r="BF63" s="7">
        <f t="shared" si="41"/>
        <v>0</v>
      </c>
      <c r="BG63" s="7">
        <f t="shared" si="41"/>
        <v>0</v>
      </c>
      <c r="BH63" s="7">
        <f t="shared" si="41"/>
        <v>0</v>
      </c>
      <c r="BI63" s="7">
        <f t="shared" si="41"/>
        <v>0</v>
      </c>
      <c r="BJ63" s="7">
        <f t="shared" si="41"/>
        <v>0</v>
      </c>
      <c r="BK63" s="7">
        <f t="shared" si="41"/>
        <v>0</v>
      </c>
      <c r="BL63" s="7">
        <f t="shared" si="41"/>
        <v>0</v>
      </c>
      <c r="BM63" s="7">
        <f t="shared" si="37"/>
        <v>0</v>
      </c>
      <c r="BN63" s="7">
        <f t="shared" si="37"/>
        <v>0</v>
      </c>
      <c r="BO63" s="7">
        <f t="shared" si="37"/>
        <v>0</v>
      </c>
      <c r="BP63" s="7">
        <f t="shared" si="37"/>
        <v>0</v>
      </c>
      <c r="BQ63" s="7">
        <f t="shared" si="37"/>
        <v>0</v>
      </c>
      <c r="BR63" s="7">
        <f t="shared" si="37"/>
        <v>0</v>
      </c>
      <c r="BS63" s="7">
        <f t="shared" si="37"/>
        <v>0</v>
      </c>
      <c r="BT63" s="7">
        <f t="shared" si="37"/>
        <v>0</v>
      </c>
      <c r="BU63" s="7">
        <f t="shared" si="37"/>
        <v>0</v>
      </c>
      <c r="BV63" s="7">
        <f t="shared" si="37"/>
        <v>0</v>
      </c>
      <c r="BW63" s="7">
        <f t="shared" si="37"/>
        <v>0</v>
      </c>
      <c r="BX63" s="7">
        <f t="shared" si="37"/>
        <v>0</v>
      </c>
      <c r="BY63" s="7">
        <f t="shared" si="37"/>
        <v>0</v>
      </c>
      <c r="BZ63" s="7">
        <f t="shared" si="37"/>
        <v>0</v>
      </c>
      <c r="CA63" s="7">
        <f t="shared" si="37"/>
        <v>0</v>
      </c>
      <c r="CB63" s="7">
        <f t="shared" si="37"/>
        <v>0</v>
      </c>
      <c r="CC63" s="7">
        <f t="shared" si="42"/>
        <v>0</v>
      </c>
      <c r="CD63" s="7">
        <f t="shared" si="42"/>
        <v>0</v>
      </c>
      <c r="CE63" s="7">
        <f t="shared" si="42"/>
        <v>0</v>
      </c>
      <c r="CF63" s="7">
        <f t="shared" si="42"/>
        <v>0</v>
      </c>
      <c r="CG63" s="7">
        <f t="shared" si="42"/>
        <v>0</v>
      </c>
      <c r="CH63" s="7">
        <f t="shared" si="42"/>
        <v>0</v>
      </c>
      <c r="CI63" s="7">
        <f t="shared" si="42"/>
        <v>0</v>
      </c>
      <c r="CJ63" s="7">
        <f t="shared" si="42"/>
        <v>0</v>
      </c>
      <c r="CK63" s="7">
        <f t="shared" si="42"/>
        <v>0</v>
      </c>
      <c r="CL63" s="7">
        <f t="shared" si="42"/>
        <v>0</v>
      </c>
      <c r="CM63" s="7">
        <f t="shared" si="42"/>
        <v>0</v>
      </c>
      <c r="CN63" s="7">
        <f t="shared" si="42"/>
        <v>0</v>
      </c>
      <c r="CO63" s="7">
        <f t="shared" si="42"/>
        <v>0</v>
      </c>
      <c r="CP63" s="7">
        <f t="shared" si="42"/>
        <v>0</v>
      </c>
      <c r="CQ63" s="7">
        <f t="shared" si="43"/>
        <v>0</v>
      </c>
      <c r="CR63" s="7">
        <f t="shared" si="43"/>
        <v>0</v>
      </c>
      <c r="CS63" s="7">
        <f t="shared" si="43"/>
        <v>0</v>
      </c>
      <c r="CT63" s="7">
        <f t="shared" si="43"/>
        <v>0</v>
      </c>
      <c r="CU63" s="7">
        <f t="shared" si="43"/>
        <v>0</v>
      </c>
      <c r="CV63" s="7">
        <f t="shared" si="43"/>
        <v>0</v>
      </c>
      <c r="CW63" s="7">
        <f t="shared" si="43"/>
        <v>0</v>
      </c>
      <c r="CX63" s="7">
        <f t="shared" si="43"/>
        <v>0</v>
      </c>
      <c r="CY63" s="7">
        <f t="shared" si="43"/>
        <v>0</v>
      </c>
      <c r="CZ63" s="7">
        <f t="shared" si="43"/>
        <v>0</v>
      </c>
      <c r="DA63" s="7">
        <f t="shared" si="38"/>
        <v>0</v>
      </c>
      <c r="DB63" s="7">
        <f t="shared" si="38"/>
        <v>0</v>
      </c>
      <c r="DC63" s="7">
        <f t="shared" si="38"/>
        <v>0</v>
      </c>
      <c r="DD63" s="7">
        <f t="shared" si="38"/>
        <v>0</v>
      </c>
      <c r="DE63" s="7">
        <f t="shared" si="38"/>
        <v>0</v>
      </c>
      <c r="DF63" s="7">
        <f t="shared" si="38"/>
        <v>0</v>
      </c>
      <c r="DG63" s="7">
        <f t="shared" si="38"/>
        <v>0</v>
      </c>
      <c r="DH63" s="7">
        <f t="shared" si="38"/>
        <v>0</v>
      </c>
      <c r="DI63" s="7">
        <f t="shared" si="38"/>
        <v>0</v>
      </c>
      <c r="DJ63" s="7">
        <f t="shared" si="38"/>
        <v>0</v>
      </c>
      <c r="DK63" s="7">
        <f t="shared" si="39"/>
        <v>0</v>
      </c>
      <c r="DL63" s="7">
        <f t="shared" si="39"/>
        <v>0</v>
      </c>
      <c r="DM63" s="7">
        <f t="shared" si="39"/>
        <v>0</v>
      </c>
      <c r="DN63" s="7">
        <f t="shared" si="39"/>
        <v>0</v>
      </c>
      <c r="DO63" s="7">
        <f t="shared" si="39"/>
        <v>0</v>
      </c>
      <c r="DP63" s="7">
        <f t="shared" si="39"/>
        <v>0</v>
      </c>
      <c r="DQ63" s="7">
        <f t="shared" si="39"/>
        <v>0</v>
      </c>
      <c r="DR63" s="7">
        <f t="shared" si="39"/>
        <v>0</v>
      </c>
      <c r="DS63" s="7">
        <f t="shared" si="39"/>
        <v>0</v>
      </c>
      <c r="DT63" s="7">
        <f t="shared" si="39"/>
        <v>0</v>
      </c>
      <c r="DU63" s="7">
        <f t="shared" si="39"/>
        <v>0</v>
      </c>
      <c r="DV63" s="7">
        <f t="shared" si="39"/>
        <v>0</v>
      </c>
      <c r="DW63" s="7">
        <f t="shared" si="39"/>
        <v>0</v>
      </c>
      <c r="DX63" s="7">
        <f t="shared" si="39"/>
        <v>0</v>
      </c>
      <c r="DY63" s="7">
        <f t="shared" si="39"/>
        <v>0</v>
      </c>
      <c r="DZ63" s="7">
        <f t="shared" si="39"/>
        <v>0</v>
      </c>
      <c r="EA63" s="7">
        <f t="shared" si="44"/>
        <v>0</v>
      </c>
      <c r="EB63" s="7">
        <f t="shared" si="44"/>
        <v>0</v>
      </c>
      <c r="EC63" s="7">
        <f t="shared" si="44"/>
        <v>0</v>
      </c>
      <c r="ED63" s="7">
        <f t="shared" si="44"/>
        <v>0</v>
      </c>
      <c r="EE63" s="7">
        <f t="shared" si="44"/>
        <v>0</v>
      </c>
      <c r="EF63" s="7">
        <f t="shared" si="44"/>
        <v>0</v>
      </c>
      <c r="EG63" s="7">
        <f t="shared" si="44"/>
        <v>0</v>
      </c>
      <c r="EH63" s="7">
        <f t="shared" si="44"/>
        <v>0</v>
      </c>
      <c r="EI63" s="7">
        <f t="shared" si="44"/>
        <v>0</v>
      </c>
      <c r="EJ63" s="7">
        <f t="shared" si="44"/>
        <v>0</v>
      </c>
      <c r="EK63" s="7">
        <f t="shared" si="44"/>
        <v>0</v>
      </c>
      <c r="EL63" s="7">
        <f t="shared" si="44"/>
        <v>0</v>
      </c>
      <c r="EM63" s="7">
        <f t="shared" si="44"/>
        <v>0</v>
      </c>
      <c r="EN63" s="7">
        <f t="shared" si="44"/>
        <v>0</v>
      </c>
      <c r="EO63" s="7" cm="1">
        <f t="array" ref="EO63">SUMPRODUCT(--($B63='[3]Alum Smtg'!$B$5:$B$139),'[3]Alum Smtg'!D$5:D$139)</f>
        <v>0</v>
      </c>
      <c r="EP63" s="7" cm="1">
        <f t="array" ref="EP63">SUMPRODUCT(--($B63='[3]Alum Smtg'!$B$5:$B$139),'[3]Alum Smtg'!E$5:E$139)</f>
        <v>0</v>
      </c>
      <c r="EQ63" s="7" cm="1">
        <f t="array" ref="EQ63">SUMPRODUCT(--($B63='[3]Alum Smtg'!$B$5:$B$139),'[3]Alum Smtg'!F$5:F$139)</f>
        <v>0</v>
      </c>
      <c r="ER63" s="7" cm="1">
        <f t="array" ref="ER63">SUMPRODUCT(--($B63='[3]Alum Smtg'!$B$5:$B$139),'[3]Alum Smtg'!G$5:G$139)</f>
        <v>0</v>
      </c>
      <c r="ES63" s="7" cm="1">
        <f t="array" ref="ES63">SUMPRODUCT(--($B63='[3]Alum Smtg'!$B$5:$B$139),'[3]Alum Smtg'!H$5:H$139)</f>
        <v>0</v>
      </c>
      <c r="ET63" s="7" cm="1">
        <f t="array" ref="ET63">SUMPRODUCT(--($B63='[3]Alum Smtg'!$B$5:$B$139),'[3]Alum Smtg'!I$5:I$139)</f>
        <v>0</v>
      </c>
      <c r="EU63" s="7" cm="1">
        <f t="array" ref="EU63">SUMPRODUCT(--($B63='[3]Alum Smtg'!$B$5:$B$139),'[3]Alum Smtg'!J$5:J$139)</f>
        <v>0</v>
      </c>
      <c r="EV63" s="7" cm="1">
        <f t="array" ref="EV63">SUMPRODUCT(--($B63='[3]Alum Smtg'!$B$5:$B$139),'[3]Alum Smtg'!K$5:K$139)</f>
        <v>0</v>
      </c>
      <c r="EW63" s="7" cm="1">
        <f t="array" ref="EW63">SUMPRODUCT(--($B63='[3]Alum Smtg'!$B$5:$B$139),'[3]Alum Smtg'!L$5:L$139)</f>
        <v>0</v>
      </c>
      <c r="EX63" s="7" cm="1">
        <f t="array" ref="EX63">SUMPRODUCT(--($B63='[3]Alum Smtg'!$B$5:$B$139),'[3]Alum Smtg'!M$5:M$139)</f>
        <v>0</v>
      </c>
      <c r="EY63" s="7" cm="1">
        <f t="array" ref="EY63">SUMPRODUCT(--($B63='[3]Alum Smtg'!$B$5:$B$139),'[3]Alum Smtg'!N$5:N$139)</f>
        <v>0</v>
      </c>
      <c r="EZ63" s="7" cm="1">
        <f t="array" ref="EZ63">SUMPRODUCT(--($B63='[3]Alum Smtg'!$B$5:$B$139),'[3]Alum Smtg'!O$5:O$139)</f>
        <v>0</v>
      </c>
      <c r="FA63" s="7" cm="1">
        <f t="array" ref="FA63">SUMPRODUCT(--($B63='[3]Alum Smtg'!$B$5:$B$139),'[3]Alum Smtg'!P$5:P$139)</f>
        <v>0</v>
      </c>
      <c r="FB63" s="7" cm="1">
        <f t="array" ref="FB63">SUMPRODUCT(--($B63='[3]Alum Smtg'!$B$5:$B$139),'[3]Alum Smtg'!Q$5:Q$139)</f>
        <v>0</v>
      </c>
      <c r="FC63" s="7" cm="1">
        <f t="array" ref="FC63">SUMPRODUCT(--($B63='[3]Alum Smtg'!$B$5:$B$139),'[3]Alum Smtg'!R$5:R$139)</f>
        <v>0</v>
      </c>
      <c r="FD63" s="7" cm="1">
        <f t="array" ref="FD63">SUMPRODUCT(--($B63='[3]Alum Smtg'!$B$5:$B$139),'[3]Alum Smtg'!S$5:S$139)</f>
        <v>0</v>
      </c>
      <c r="FE63" s="7" cm="1">
        <f t="array" ref="FE63">SUMPRODUCT(--($B63='[3]Alum Smtg'!$B$5:$B$139),'[3]Alum Smtg'!T$5:T$139)</f>
        <v>0</v>
      </c>
      <c r="FF63" s="7" cm="1">
        <f t="array" ref="FF63">SUMPRODUCT(--($B63='[3]Alum Smtg'!$B$5:$B$139),'[3]Alum Smtg'!U$5:U$139)</f>
        <v>0</v>
      </c>
      <c r="FG63" s="7" cm="1">
        <f t="array" ref="FG63">SUMPRODUCT(--($B63='[3]Alum Smtg'!$B$5:$B$139),'[3]Alum Smtg'!V$5:V$139)</f>
        <v>0</v>
      </c>
      <c r="FH63" s="7" cm="1">
        <f t="array" ref="FH63">SUMPRODUCT(--($B63='[3]Alum Smtg'!$B$5:$B$139),'[3]Alum Smtg'!W$5:W$139)</f>
        <v>0</v>
      </c>
      <c r="FI63" s="7" cm="1">
        <f t="array" ref="FI63">SUMPRODUCT(--($B63='[3]Alum Smtg'!$B$5:$B$139),'[3]Alum Smtg'!X$5:X$139)</f>
        <v>0</v>
      </c>
      <c r="FJ63" s="7" cm="1">
        <f t="array" ref="FJ63">SUMPRODUCT(--($B63='[3]Alum Smtg'!$B$5:$B$139),'[3]Alum Smtg'!Y$5:Y$139)</f>
        <v>0</v>
      </c>
      <c r="FK63" s="7" cm="1">
        <f t="array" ref="FK63">SUMPRODUCT(--($B63='[3]Alum Smtg'!$B$5:$B$139),'[3]Alum Smtg'!Z$5:Z$139)</f>
        <v>0</v>
      </c>
      <c r="FL63" s="7" cm="1">
        <f t="array" ref="FL63">SUMPRODUCT(--($B63='[3]Alum Smtg'!$B$5:$B$139),'[3]Alum Smtg'!AA$5:AA$139)</f>
        <v>0</v>
      </c>
      <c r="FM63" s="7" cm="1">
        <f t="array" ref="FM63">SUMPRODUCT(--($B63='[3]Alum Smtg'!$B$5:$B$139),'[3]Alum Smtg'!AB$5:AB$139)</f>
        <v>0</v>
      </c>
      <c r="FN63" s="7" cm="1">
        <f t="array" ref="FN63">SUMPRODUCT(--($B63='[3]Alum Smtg'!$B$5:$B$139),'[3]Alum Smtg'!AC$5:AC$139)</f>
        <v>0</v>
      </c>
      <c r="FO63" s="7" cm="1">
        <f t="array" ref="FO63">SUMPRODUCT(--($B63='[3]Alum Smtg'!$B$5:$B$139),'[3]Alum Smtg'!AD$5:AD$139)</f>
        <v>0</v>
      </c>
      <c r="FP63" s="7" cm="1">
        <f t="array" ref="FP63">SUMPRODUCT(--($B63='[3]Alum Smtg'!$B$5:$B$139),'[3]Alum Smtg'!AE$5:AE$139)</f>
        <v>0</v>
      </c>
      <c r="FQ63" s="7" cm="1">
        <f t="array" ref="FQ63">SUMPRODUCT(--($B63='[3]Alum Smtg'!$B$5:$B$139),'[3]Alum Smtg'!AF$5:AF$139)</f>
        <v>0</v>
      </c>
      <c r="FU63" s="8">
        <f t="shared" si="9"/>
        <v>0</v>
      </c>
    </row>
    <row r="64" spans="1:177" x14ac:dyDescent="0.2">
      <c r="A64" s="6">
        <v>372</v>
      </c>
      <c r="B64" t="s">
        <v>67</v>
      </c>
      <c r="C64" s="1">
        <f>VLOOKUP($B64,'[4]IEA Reg #'!$B$2:$D$143,2,FALSE)</f>
        <v>3</v>
      </c>
      <c r="D64" s="1">
        <f>VLOOKUP($B64,'[4]IEA Reg #'!$B$2:$D$143,3,FALSE)</f>
        <v>7</v>
      </c>
      <c r="E64" s="7">
        <f t="shared" si="40"/>
        <v>0</v>
      </c>
      <c r="F64" s="7">
        <f t="shared" si="40"/>
        <v>0</v>
      </c>
      <c r="G64" s="7">
        <f t="shared" si="40"/>
        <v>0</v>
      </c>
      <c r="H64" s="7">
        <f t="shared" si="40"/>
        <v>0</v>
      </c>
      <c r="I64" s="7">
        <f t="shared" si="40"/>
        <v>0</v>
      </c>
      <c r="J64" s="7">
        <f t="shared" si="40"/>
        <v>0</v>
      </c>
      <c r="K64" s="7">
        <f t="shared" si="40"/>
        <v>0</v>
      </c>
      <c r="L64" s="7">
        <f t="shared" si="40"/>
        <v>0</v>
      </c>
      <c r="M64" s="7">
        <f t="shared" si="40"/>
        <v>0</v>
      </c>
      <c r="N64" s="7">
        <f t="shared" si="40"/>
        <v>0</v>
      </c>
      <c r="O64" s="7">
        <f t="shared" si="40"/>
        <v>0</v>
      </c>
      <c r="P64" s="7">
        <f t="shared" si="40"/>
        <v>0</v>
      </c>
      <c r="Q64" s="7">
        <f t="shared" si="40"/>
        <v>0</v>
      </c>
      <c r="R64" s="7">
        <f t="shared" si="40"/>
        <v>0</v>
      </c>
      <c r="S64" s="7">
        <f t="shared" si="40"/>
        <v>0</v>
      </c>
      <c r="T64" s="7">
        <f t="shared" si="40"/>
        <v>0</v>
      </c>
      <c r="U64" s="7">
        <f t="shared" si="35"/>
        <v>0</v>
      </c>
      <c r="V64" s="7">
        <f t="shared" si="35"/>
        <v>0</v>
      </c>
      <c r="W64" s="7">
        <f t="shared" si="35"/>
        <v>0</v>
      </c>
      <c r="X64" s="7">
        <f t="shared" si="35"/>
        <v>0</v>
      </c>
      <c r="Y64" s="7">
        <f t="shared" si="35"/>
        <v>0</v>
      </c>
      <c r="Z64" s="7">
        <f t="shared" si="35"/>
        <v>0</v>
      </c>
      <c r="AA64" s="7">
        <f t="shared" si="35"/>
        <v>0</v>
      </c>
      <c r="AB64" s="7">
        <f t="shared" si="35"/>
        <v>0</v>
      </c>
      <c r="AC64" s="7">
        <f t="shared" si="35"/>
        <v>0</v>
      </c>
      <c r="AD64" s="7">
        <f t="shared" si="35"/>
        <v>0</v>
      </c>
      <c r="AE64" s="7">
        <f t="shared" si="35"/>
        <v>0</v>
      </c>
      <c r="AF64" s="7">
        <f t="shared" si="35"/>
        <v>0</v>
      </c>
      <c r="AG64" s="7">
        <f t="shared" si="35"/>
        <v>0</v>
      </c>
      <c r="AH64" s="7">
        <f t="shared" si="35"/>
        <v>0</v>
      </c>
      <c r="AI64" s="7">
        <f t="shared" si="36"/>
        <v>0</v>
      </c>
      <c r="AJ64" s="7">
        <f t="shared" si="36"/>
        <v>0</v>
      </c>
      <c r="AK64" s="7">
        <f t="shared" si="36"/>
        <v>0</v>
      </c>
      <c r="AL64" s="7">
        <f t="shared" si="36"/>
        <v>0</v>
      </c>
      <c r="AM64" s="7">
        <f t="shared" si="36"/>
        <v>0</v>
      </c>
      <c r="AN64" s="7">
        <f t="shared" si="36"/>
        <v>0</v>
      </c>
      <c r="AO64" s="7">
        <f t="shared" si="36"/>
        <v>0</v>
      </c>
      <c r="AP64" s="7">
        <f t="shared" si="36"/>
        <v>0</v>
      </c>
      <c r="AQ64" s="7">
        <f t="shared" si="36"/>
        <v>0</v>
      </c>
      <c r="AR64" s="7">
        <f t="shared" si="36"/>
        <v>0</v>
      </c>
      <c r="AS64" s="7">
        <f t="shared" si="36"/>
        <v>0</v>
      </c>
      <c r="AT64" s="7">
        <f t="shared" si="36"/>
        <v>0</v>
      </c>
      <c r="AU64" s="7">
        <f t="shared" si="36"/>
        <v>0</v>
      </c>
      <c r="AV64" s="7">
        <f t="shared" si="36"/>
        <v>0</v>
      </c>
      <c r="AW64" s="7">
        <f t="shared" si="36"/>
        <v>0</v>
      </c>
      <c r="AX64" s="7">
        <f t="shared" si="36"/>
        <v>0</v>
      </c>
      <c r="AY64" s="7">
        <f t="shared" si="41"/>
        <v>0</v>
      </c>
      <c r="AZ64" s="7">
        <f t="shared" si="41"/>
        <v>0</v>
      </c>
      <c r="BA64" s="7">
        <f t="shared" si="41"/>
        <v>0</v>
      </c>
      <c r="BB64" s="7">
        <f t="shared" si="41"/>
        <v>0</v>
      </c>
      <c r="BC64" s="7">
        <f t="shared" si="41"/>
        <v>0</v>
      </c>
      <c r="BD64" s="7">
        <f t="shared" si="41"/>
        <v>0</v>
      </c>
      <c r="BE64" s="7">
        <f t="shared" si="41"/>
        <v>0</v>
      </c>
      <c r="BF64" s="7">
        <f t="shared" si="41"/>
        <v>0</v>
      </c>
      <c r="BG64" s="7">
        <f t="shared" si="41"/>
        <v>0</v>
      </c>
      <c r="BH64" s="7">
        <f t="shared" si="41"/>
        <v>0</v>
      </c>
      <c r="BI64" s="7">
        <f t="shared" si="41"/>
        <v>0</v>
      </c>
      <c r="BJ64" s="7">
        <f t="shared" si="41"/>
        <v>0</v>
      </c>
      <c r="BK64" s="7">
        <f t="shared" si="41"/>
        <v>0</v>
      </c>
      <c r="BL64" s="7">
        <f t="shared" si="41"/>
        <v>0</v>
      </c>
      <c r="BM64" s="7">
        <f t="shared" si="37"/>
        <v>0</v>
      </c>
      <c r="BN64" s="7">
        <f t="shared" si="37"/>
        <v>0</v>
      </c>
      <c r="BO64" s="7">
        <f t="shared" si="37"/>
        <v>0</v>
      </c>
      <c r="BP64" s="7">
        <f t="shared" si="37"/>
        <v>0</v>
      </c>
      <c r="BQ64" s="7">
        <f t="shared" si="37"/>
        <v>0</v>
      </c>
      <c r="BR64" s="7">
        <f t="shared" si="37"/>
        <v>0</v>
      </c>
      <c r="BS64" s="7">
        <f t="shared" si="37"/>
        <v>0</v>
      </c>
      <c r="BT64" s="7">
        <f t="shared" si="37"/>
        <v>0</v>
      </c>
      <c r="BU64" s="7">
        <f t="shared" si="37"/>
        <v>0</v>
      </c>
      <c r="BV64" s="7">
        <f t="shared" si="37"/>
        <v>0</v>
      </c>
      <c r="BW64" s="7">
        <f t="shared" si="37"/>
        <v>0</v>
      </c>
      <c r="BX64" s="7">
        <f t="shared" si="37"/>
        <v>0</v>
      </c>
      <c r="BY64" s="7">
        <f t="shared" si="37"/>
        <v>0</v>
      </c>
      <c r="BZ64" s="7">
        <f t="shared" si="37"/>
        <v>0</v>
      </c>
      <c r="CA64" s="7">
        <f t="shared" si="37"/>
        <v>0</v>
      </c>
      <c r="CB64" s="7">
        <f t="shared" si="37"/>
        <v>0</v>
      </c>
      <c r="CC64" s="7">
        <f t="shared" si="42"/>
        <v>0</v>
      </c>
      <c r="CD64" s="7">
        <f t="shared" si="42"/>
        <v>0</v>
      </c>
      <c r="CE64" s="7">
        <f t="shared" si="42"/>
        <v>0</v>
      </c>
      <c r="CF64" s="7">
        <f t="shared" si="42"/>
        <v>0</v>
      </c>
      <c r="CG64" s="7">
        <f t="shared" si="42"/>
        <v>0</v>
      </c>
      <c r="CH64" s="7">
        <f t="shared" si="42"/>
        <v>0</v>
      </c>
      <c r="CI64" s="7">
        <f t="shared" si="42"/>
        <v>0</v>
      </c>
      <c r="CJ64" s="7">
        <f t="shared" si="42"/>
        <v>0</v>
      </c>
      <c r="CK64" s="7">
        <f t="shared" si="42"/>
        <v>0</v>
      </c>
      <c r="CL64" s="7">
        <f t="shared" si="42"/>
        <v>0</v>
      </c>
      <c r="CM64" s="7">
        <f t="shared" si="42"/>
        <v>0</v>
      </c>
      <c r="CN64" s="7">
        <f t="shared" si="42"/>
        <v>0</v>
      </c>
      <c r="CO64" s="7">
        <f t="shared" si="42"/>
        <v>0</v>
      </c>
      <c r="CP64" s="7">
        <f t="shared" si="42"/>
        <v>0</v>
      </c>
      <c r="CQ64" s="7">
        <f t="shared" si="43"/>
        <v>0</v>
      </c>
      <c r="CR64" s="7">
        <f t="shared" si="43"/>
        <v>0</v>
      </c>
      <c r="CS64" s="7">
        <f t="shared" si="43"/>
        <v>0</v>
      </c>
      <c r="CT64" s="7">
        <f t="shared" si="43"/>
        <v>0</v>
      </c>
      <c r="CU64" s="7">
        <f t="shared" si="43"/>
        <v>0</v>
      </c>
      <c r="CV64" s="7">
        <f t="shared" si="43"/>
        <v>0</v>
      </c>
      <c r="CW64" s="7">
        <f t="shared" si="43"/>
        <v>0</v>
      </c>
      <c r="CX64" s="7">
        <f t="shared" si="43"/>
        <v>0</v>
      </c>
      <c r="CY64" s="7">
        <f t="shared" si="43"/>
        <v>0</v>
      </c>
      <c r="CZ64" s="7">
        <f t="shared" si="43"/>
        <v>0</v>
      </c>
      <c r="DA64" s="7">
        <f t="shared" si="38"/>
        <v>0</v>
      </c>
      <c r="DB64" s="7">
        <f t="shared" si="38"/>
        <v>0</v>
      </c>
      <c r="DC64" s="7">
        <f t="shared" si="38"/>
        <v>0</v>
      </c>
      <c r="DD64" s="7">
        <f t="shared" si="38"/>
        <v>0</v>
      </c>
      <c r="DE64" s="7">
        <f t="shared" si="38"/>
        <v>0</v>
      </c>
      <c r="DF64" s="7">
        <f t="shared" si="38"/>
        <v>0</v>
      </c>
      <c r="DG64" s="7">
        <f t="shared" si="38"/>
        <v>0</v>
      </c>
      <c r="DH64" s="7">
        <f t="shared" si="38"/>
        <v>0</v>
      </c>
      <c r="DI64" s="7">
        <f t="shared" si="38"/>
        <v>0</v>
      </c>
      <c r="DJ64" s="7">
        <f t="shared" si="38"/>
        <v>0</v>
      </c>
      <c r="DK64" s="7">
        <f t="shared" si="39"/>
        <v>0</v>
      </c>
      <c r="DL64" s="7">
        <f t="shared" si="39"/>
        <v>0</v>
      </c>
      <c r="DM64" s="7">
        <f t="shared" si="39"/>
        <v>0</v>
      </c>
      <c r="DN64" s="7">
        <f t="shared" si="39"/>
        <v>0</v>
      </c>
      <c r="DO64" s="7">
        <f t="shared" si="39"/>
        <v>0</v>
      </c>
      <c r="DP64" s="7">
        <f t="shared" si="39"/>
        <v>0</v>
      </c>
      <c r="DQ64" s="7">
        <f t="shared" si="39"/>
        <v>0</v>
      </c>
      <c r="DR64" s="7">
        <f t="shared" si="39"/>
        <v>0</v>
      </c>
      <c r="DS64" s="7">
        <f t="shared" si="39"/>
        <v>0</v>
      </c>
      <c r="DT64" s="7">
        <f t="shared" si="39"/>
        <v>0</v>
      </c>
      <c r="DU64" s="7">
        <f t="shared" si="39"/>
        <v>0</v>
      </c>
      <c r="DV64" s="7">
        <f t="shared" si="39"/>
        <v>0</v>
      </c>
      <c r="DW64" s="7">
        <f t="shared" si="39"/>
        <v>0</v>
      </c>
      <c r="DX64" s="7">
        <f t="shared" si="39"/>
        <v>0</v>
      </c>
      <c r="DY64" s="7">
        <f t="shared" si="39"/>
        <v>0</v>
      </c>
      <c r="DZ64" s="7">
        <f t="shared" si="39"/>
        <v>0</v>
      </c>
      <c r="EA64" s="7">
        <f t="shared" si="44"/>
        <v>0</v>
      </c>
      <c r="EB64" s="7">
        <f t="shared" si="44"/>
        <v>0</v>
      </c>
      <c r="EC64" s="7">
        <f t="shared" si="44"/>
        <v>0</v>
      </c>
      <c r="ED64" s="7">
        <f t="shared" si="44"/>
        <v>0</v>
      </c>
      <c r="EE64" s="7">
        <f t="shared" si="44"/>
        <v>0</v>
      </c>
      <c r="EF64" s="7">
        <f t="shared" si="44"/>
        <v>0</v>
      </c>
      <c r="EG64" s="7">
        <f t="shared" si="44"/>
        <v>0</v>
      </c>
      <c r="EH64" s="7">
        <f t="shared" si="44"/>
        <v>0</v>
      </c>
      <c r="EI64" s="7">
        <f t="shared" si="44"/>
        <v>0</v>
      </c>
      <c r="EJ64" s="7">
        <f t="shared" si="44"/>
        <v>0</v>
      </c>
      <c r="EK64" s="7">
        <f t="shared" si="44"/>
        <v>0</v>
      </c>
      <c r="EL64" s="7">
        <f t="shared" si="44"/>
        <v>0</v>
      </c>
      <c r="EM64" s="7">
        <f t="shared" si="44"/>
        <v>0</v>
      </c>
      <c r="EN64" s="7">
        <f t="shared" si="44"/>
        <v>0</v>
      </c>
      <c r="EO64" s="7" cm="1">
        <f t="array" ref="EO64">SUMPRODUCT(--($B64='[3]Alum Smtg'!$B$5:$B$139),'[3]Alum Smtg'!D$5:D$139)</f>
        <v>0</v>
      </c>
      <c r="EP64" s="7" cm="1">
        <f t="array" ref="EP64">SUMPRODUCT(--($B64='[3]Alum Smtg'!$B$5:$B$139),'[3]Alum Smtg'!E$5:E$139)</f>
        <v>0</v>
      </c>
      <c r="EQ64" s="7" cm="1">
        <f t="array" ref="EQ64">SUMPRODUCT(--($B64='[3]Alum Smtg'!$B$5:$B$139),'[3]Alum Smtg'!F$5:F$139)</f>
        <v>0</v>
      </c>
      <c r="ER64" s="7" cm="1">
        <f t="array" ref="ER64">SUMPRODUCT(--($B64='[3]Alum Smtg'!$B$5:$B$139),'[3]Alum Smtg'!G$5:G$139)</f>
        <v>0</v>
      </c>
      <c r="ES64" s="7" cm="1">
        <f t="array" ref="ES64">SUMPRODUCT(--($B64='[3]Alum Smtg'!$B$5:$B$139),'[3]Alum Smtg'!H$5:H$139)</f>
        <v>0</v>
      </c>
      <c r="ET64" s="7" cm="1">
        <f t="array" ref="ET64">SUMPRODUCT(--($B64='[3]Alum Smtg'!$B$5:$B$139),'[3]Alum Smtg'!I$5:I$139)</f>
        <v>0</v>
      </c>
      <c r="EU64" s="7" cm="1">
        <f t="array" ref="EU64">SUMPRODUCT(--($B64='[3]Alum Smtg'!$B$5:$B$139),'[3]Alum Smtg'!J$5:J$139)</f>
        <v>0</v>
      </c>
      <c r="EV64" s="7" cm="1">
        <f t="array" ref="EV64">SUMPRODUCT(--($B64='[3]Alum Smtg'!$B$5:$B$139),'[3]Alum Smtg'!K$5:K$139)</f>
        <v>0</v>
      </c>
      <c r="EW64" s="7" cm="1">
        <f t="array" ref="EW64">SUMPRODUCT(--($B64='[3]Alum Smtg'!$B$5:$B$139),'[3]Alum Smtg'!L$5:L$139)</f>
        <v>0</v>
      </c>
      <c r="EX64" s="7" cm="1">
        <f t="array" ref="EX64">SUMPRODUCT(--($B64='[3]Alum Smtg'!$B$5:$B$139),'[3]Alum Smtg'!M$5:M$139)</f>
        <v>0</v>
      </c>
      <c r="EY64" s="7" cm="1">
        <f t="array" ref="EY64">SUMPRODUCT(--($B64='[3]Alum Smtg'!$B$5:$B$139),'[3]Alum Smtg'!N$5:N$139)</f>
        <v>0</v>
      </c>
      <c r="EZ64" s="7" cm="1">
        <f t="array" ref="EZ64">SUMPRODUCT(--($B64='[3]Alum Smtg'!$B$5:$B$139),'[3]Alum Smtg'!O$5:O$139)</f>
        <v>0</v>
      </c>
      <c r="FA64" s="7" cm="1">
        <f t="array" ref="FA64">SUMPRODUCT(--($B64='[3]Alum Smtg'!$B$5:$B$139),'[3]Alum Smtg'!P$5:P$139)</f>
        <v>0</v>
      </c>
      <c r="FB64" s="7" cm="1">
        <f t="array" ref="FB64">SUMPRODUCT(--($B64='[3]Alum Smtg'!$B$5:$B$139),'[3]Alum Smtg'!Q$5:Q$139)</f>
        <v>0</v>
      </c>
      <c r="FC64" s="7" cm="1">
        <f t="array" ref="FC64">SUMPRODUCT(--($B64='[3]Alum Smtg'!$B$5:$B$139),'[3]Alum Smtg'!R$5:R$139)</f>
        <v>0</v>
      </c>
      <c r="FD64" s="7" cm="1">
        <f t="array" ref="FD64">SUMPRODUCT(--($B64='[3]Alum Smtg'!$B$5:$B$139),'[3]Alum Smtg'!S$5:S$139)</f>
        <v>0</v>
      </c>
      <c r="FE64" s="7" cm="1">
        <f t="array" ref="FE64">SUMPRODUCT(--($B64='[3]Alum Smtg'!$B$5:$B$139),'[3]Alum Smtg'!T$5:T$139)</f>
        <v>0</v>
      </c>
      <c r="FF64" s="7" cm="1">
        <f t="array" ref="FF64">SUMPRODUCT(--($B64='[3]Alum Smtg'!$B$5:$B$139),'[3]Alum Smtg'!U$5:U$139)</f>
        <v>0</v>
      </c>
      <c r="FG64" s="7" cm="1">
        <f t="array" ref="FG64">SUMPRODUCT(--($B64='[3]Alum Smtg'!$B$5:$B$139),'[3]Alum Smtg'!V$5:V$139)</f>
        <v>0</v>
      </c>
      <c r="FH64" s="7" cm="1">
        <f t="array" ref="FH64">SUMPRODUCT(--($B64='[3]Alum Smtg'!$B$5:$B$139),'[3]Alum Smtg'!W$5:W$139)</f>
        <v>0</v>
      </c>
      <c r="FI64" s="7" cm="1">
        <f t="array" ref="FI64">SUMPRODUCT(--($B64='[3]Alum Smtg'!$B$5:$B$139),'[3]Alum Smtg'!X$5:X$139)</f>
        <v>0</v>
      </c>
      <c r="FJ64" s="7" cm="1">
        <f t="array" ref="FJ64">SUMPRODUCT(--($B64='[3]Alum Smtg'!$B$5:$B$139),'[3]Alum Smtg'!Y$5:Y$139)</f>
        <v>0</v>
      </c>
      <c r="FK64" s="7" cm="1">
        <f t="array" ref="FK64">SUMPRODUCT(--($B64='[3]Alum Smtg'!$B$5:$B$139),'[3]Alum Smtg'!Z$5:Z$139)</f>
        <v>0</v>
      </c>
      <c r="FL64" s="7" cm="1">
        <f t="array" ref="FL64">SUMPRODUCT(--($B64='[3]Alum Smtg'!$B$5:$B$139),'[3]Alum Smtg'!AA$5:AA$139)</f>
        <v>0</v>
      </c>
      <c r="FM64" s="7" cm="1">
        <f t="array" ref="FM64">SUMPRODUCT(--($B64='[3]Alum Smtg'!$B$5:$B$139),'[3]Alum Smtg'!AB$5:AB$139)</f>
        <v>0</v>
      </c>
      <c r="FN64" s="7" cm="1">
        <f t="array" ref="FN64">SUMPRODUCT(--($B64='[3]Alum Smtg'!$B$5:$B$139),'[3]Alum Smtg'!AC$5:AC$139)</f>
        <v>0</v>
      </c>
      <c r="FO64" s="7" cm="1">
        <f t="array" ref="FO64">SUMPRODUCT(--($B64='[3]Alum Smtg'!$B$5:$B$139),'[3]Alum Smtg'!AD$5:AD$139)</f>
        <v>0</v>
      </c>
      <c r="FP64" s="7" cm="1">
        <f t="array" ref="FP64">SUMPRODUCT(--($B64='[3]Alum Smtg'!$B$5:$B$139),'[3]Alum Smtg'!AE$5:AE$139)</f>
        <v>0</v>
      </c>
      <c r="FQ64" s="7" cm="1">
        <f t="array" ref="FQ64">SUMPRODUCT(--($B64='[3]Alum Smtg'!$B$5:$B$139),'[3]Alum Smtg'!AF$5:AF$139)</f>
        <v>0</v>
      </c>
      <c r="FU64" s="8">
        <f t="shared" si="9"/>
        <v>0</v>
      </c>
    </row>
    <row r="65" spans="1:177" x14ac:dyDescent="0.2">
      <c r="A65" s="6">
        <v>376</v>
      </c>
      <c r="B65" t="s">
        <v>68</v>
      </c>
      <c r="C65" s="1">
        <f>VLOOKUP($B65,'[4]IEA Reg #'!$B$2:$D$143,2,FALSE)</f>
        <v>8</v>
      </c>
      <c r="D65" s="1">
        <f>VLOOKUP($B65,'[4]IEA Reg #'!$B$2:$D$143,3,FALSE)</f>
        <v>18</v>
      </c>
      <c r="E65" s="7">
        <f t="shared" si="40"/>
        <v>0</v>
      </c>
      <c r="F65" s="7">
        <f t="shared" si="40"/>
        <v>0</v>
      </c>
      <c r="G65" s="7">
        <f t="shared" si="40"/>
        <v>0</v>
      </c>
      <c r="H65" s="7">
        <f t="shared" si="40"/>
        <v>0</v>
      </c>
      <c r="I65" s="7">
        <f t="shared" si="40"/>
        <v>0</v>
      </c>
      <c r="J65" s="7">
        <f t="shared" si="40"/>
        <v>0</v>
      </c>
      <c r="K65" s="7">
        <f t="shared" si="40"/>
        <v>0</v>
      </c>
      <c r="L65" s="7">
        <f t="shared" si="40"/>
        <v>0</v>
      </c>
      <c r="M65" s="7">
        <f t="shared" si="40"/>
        <v>0</v>
      </c>
      <c r="N65" s="7">
        <f t="shared" si="40"/>
        <v>0</v>
      </c>
      <c r="O65" s="7">
        <f t="shared" si="40"/>
        <v>0</v>
      </c>
      <c r="P65" s="7">
        <f t="shared" si="40"/>
        <v>0</v>
      </c>
      <c r="Q65" s="7">
        <f t="shared" si="40"/>
        <v>0</v>
      </c>
      <c r="R65" s="7">
        <f t="shared" si="40"/>
        <v>0</v>
      </c>
      <c r="S65" s="7">
        <f t="shared" si="40"/>
        <v>0</v>
      </c>
      <c r="T65" s="7">
        <f t="shared" si="40"/>
        <v>0</v>
      </c>
      <c r="U65" s="7">
        <f t="shared" si="35"/>
        <v>0</v>
      </c>
      <c r="V65" s="7">
        <f t="shared" si="35"/>
        <v>0</v>
      </c>
      <c r="W65" s="7">
        <f t="shared" si="35"/>
        <v>0</v>
      </c>
      <c r="X65" s="7">
        <f t="shared" si="35"/>
        <v>0</v>
      </c>
      <c r="Y65" s="7">
        <f t="shared" si="35"/>
        <v>0</v>
      </c>
      <c r="Z65" s="7">
        <f t="shared" si="35"/>
        <v>0</v>
      </c>
      <c r="AA65" s="7">
        <f t="shared" si="35"/>
        <v>0</v>
      </c>
      <c r="AB65" s="7">
        <f t="shared" si="35"/>
        <v>0</v>
      </c>
      <c r="AC65" s="7">
        <f t="shared" si="35"/>
        <v>0</v>
      </c>
      <c r="AD65" s="7">
        <f t="shared" si="35"/>
        <v>0</v>
      </c>
      <c r="AE65" s="7">
        <f t="shared" si="35"/>
        <v>0</v>
      </c>
      <c r="AF65" s="7">
        <f t="shared" si="35"/>
        <v>0</v>
      </c>
      <c r="AG65" s="7">
        <f t="shared" si="35"/>
        <v>0</v>
      </c>
      <c r="AH65" s="7">
        <f t="shared" si="35"/>
        <v>0</v>
      </c>
      <c r="AI65" s="7">
        <f t="shared" si="36"/>
        <v>0</v>
      </c>
      <c r="AJ65" s="7">
        <f t="shared" si="36"/>
        <v>0</v>
      </c>
      <c r="AK65" s="7">
        <f t="shared" si="36"/>
        <v>0</v>
      </c>
      <c r="AL65" s="7">
        <f t="shared" si="36"/>
        <v>0</v>
      </c>
      <c r="AM65" s="7">
        <f t="shared" si="36"/>
        <v>0</v>
      </c>
      <c r="AN65" s="7">
        <f t="shared" si="36"/>
        <v>0</v>
      </c>
      <c r="AO65" s="7">
        <f t="shared" si="36"/>
        <v>0</v>
      </c>
      <c r="AP65" s="7">
        <f t="shared" si="36"/>
        <v>0</v>
      </c>
      <c r="AQ65" s="7">
        <f t="shared" si="36"/>
        <v>0</v>
      </c>
      <c r="AR65" s="7">
        <f t="shared" si="36"/>
        <v>0</v>
      </c>
      <c r="AS65" s="7">
        <f t="shared" si="36"/>
        <v>0</v>
      </c>
      <c r="AT65" s="7">
        <f t="shared" si="36"/>
        <v>0</v>
      </c>
      <c r="AU65" s="7">
        <f t="shared" si="36"/>
        <v>0</v>
      </c>
      <c r="AV65" s="7">
        <f t="shared" si="36"/>
        <v>0</v>
      </c>
      <c r="AW65" s="7">
        <f t="shared" si="36"/>
        <v>0</v>
      </c>
      <c r="AX65" s="7">
        <f t="shared" si="36"/>
        <v>0</v>
      </c>
      <c r="AY65" s="7">
        <f t="shared" si="41"/>
        <v>0</v>
      </c>
      <c r="AZ65" s="7">
        <f t="shared" si="41"/>
        <v>0</v>
      </c>
      <c r="BA65" s="7">
        <f t="shared" si="41"/>
        <v>0</v>
      </c>
      <c r="BB65" s="7">
        <f t="shared" si="41"/>
        <v>0</v>
      </c>
      <c r="BC65" s="7">
        <f t="shared" si="41"/>
        <v>0</v>
      </c>
      <c r="BD65" s="7">
        <f t="shared" si="41"/>
        <v>0</v>
      </c>
      <c r="BE65" s="7">
        <f t="shared" si="41"/>
        <v>0</v>
      </c>
      <c r="BF65" s="7">
        <f t="shared" si="41"/>
        <v>0</v>
      </c>
      <c r="BG65" s="7">
        <f t="shared" si="41"/>
        <v>0</v>
      </c>
      <c r="BH65" s="7">
        <f t="shared" si="41"/>
        <v>0</v>
      </c>
      <c r="BI65" s="7">
        <f t="shared" si="41"/>
        <v>0</v>
      </c>
      <c r="BJ65" s="7">
        <f t="shared" si="41"/>
        <v>0</v>
      </c>
      <c r="BK65" s="7">
        <f t="shared" si="41"/>
        <v>0</v>
      </c>
      <c r="BL65" s="7">
        <f t="shared" si="41"/>
        <v>0</v>
      </c>
      <c r="BM65" s="7">
        <f t="shared" si="37"/>
        <v>0</v>
      </c>
      <c r="BN65" s="7">
        <f t="shared" si="37"/>
        <v>0</v>
      </c>
      <c r="BO65" s="7">
        <f t="shared" si="37"/>
        <v>0</v>
      </c>
      <c r="BP65" s="7">
        <f t="shared" si="37"/>
        <v>0</v>
      </c>
      <c r="BQ65" s="7">
        <f t="shared" si="37"/>
        <v>0</v>
      </c>
      <c r="BR65" s="7">
        <f t="shared" si="37"/>
        <v>0</v>
      </c>
      <c r="BS65" s="7">
        <f t="shared" si="37"/>
        <v>0</v>
      </c>
      <c r="BT65" s="7">
        <f t="shared" si="37"/>
        <v>0</v>
      </c>
      <c r="BU65" s="7">
        <f t="shared" si="37"/>
        <v>0</v>
      </c>
      <c r="BV65" s="7">
        <f t="shared" si="37"/>
        <v>0</v>
      </c>
      <c r="BW65" s="7">
        <f t="shared" si="37"/>
        <v>0</v>
      </c>
      <c r="BX65" s="7">
        <f t="shared" si="37"/>
        <v>0</v>
      </c>
      <c r="BY65" s="7">
        <f t="shared" si="37"/>
        <v>0</v>
      </c>
      <c r="BZ65" s="7">
        <f t="shared" si="37"/>
        <v>0</v>
      </c>
      <c r="CA65" s="7">
        <f t="shared" si="37"/>
        <v>0</v>
      </c>
      <c r="CB65" s="7">
        <f t="shared" si="37"/>
        <v>0</v>
      </c>
      <c r="CC65" s="7">
        <f t="shared" si="42"/>
        <v>0</v>
      </c>
      <c r="CD65" s="7">
        <f t="shared" si="42"/>
        <v>0</v>
      </c>
      <c r="CE65" s="7">
        <f t="shared" si="42"/>
        <v>0</v>
      </c>
      <c r="CF65" s="7">
        <f t="shared" si="42"/>
        <v>0</v>
      </c>
      <c r="CG65" s="7">
        <f t="shared" si="42"/>
        <v>0</v>
      </c>
      <c r="CH65" s="7">
        <f t="shared" si="42"/>
        <v>0</v>
      </c>
      <c r="CI65" s="7">
        <f t="shared" si="42"/>
        <v>0</v>
      </c>
      <c r="CJ65" s="7">
        <f t="shared" si="42"/>
        <v>0</v>
      </c>
      <c r="CK65" s="7">
        <f t="shared" si="42"/>
        <v>0</v>
      </c>
      <c r="CL65" s="7">
        <f t="shared" si="42"/>
        <v>0</v>
      </c>
      <c r="CM65" s="7">
        <f t="shared" si="42"/>
        <v>0</v>
      </c>
      <c r="CN65" s="7">
        <f t="shared" si="42"/>
        <v>0</v>
      </c>
      <c r="CO65" s="7">
        <f t="shared" si="42"/>
        <v>0</v>
      </c>
      <c r="CP65" s="7">
        <f t="shared" si="42"/>
        <v>0</v>
      </c>
      <c r="CQ65" s="7">
        <f t="shared" si="43"/>
        <v>0</v>
      </c>
      <c r="CR65" s="7">
        <f t="shared" si="43"/>
        <v>0</v>
      </c>
      <c r="CS65" s="7">
        <f t="shared" si="43"/>
        <v>0</v>
      </c>
      <c r="CT65" s="7">
        <f t="shared" si="43"/>
        <v>0</v>
      </c>
      <c r="CU65" s="7">
        <f t="shared" si="43"/>
        <v>0</v>
      </c>
      <c r="CV65" s="7">
        <f t="shared" si="43"/>
        <v>0</v>
      </c>
      <c r="CW65" s="7">
        <f t="shared" si="43"/>
        <v>0</v>
      </c>
      <c r="CX65" s="7">
        <f t="shared" si="43"/>
        <v>0</v>
      </c>
      <c r="CY65" s="7">
        <f t="shared" si="43"/>
        <v>0</v>
      </c>
      <c r="CZ65" s="7">
        <f t="shared" si="43"/>
        <v>0</v>
      </c>
      <c r="DA65" s="7">
        <f t="shared" si="38"/>
        <v>0</v>
      </c>
      <c r="DB65" s="7">
        <f t="shared" si="38"/>
        <v>0</v>
      </c>
      <c r="DC65" s="7">
        <f t="shared" si="38"/>
        <v>0</v>
      </c>
      <c r="DD65" s="7">
        <f t="shared" si="38"/>
        <v>0</v>
      </c>
      <c r="DE65" s="7">
        <f t="shared" si="38"/>
        <v>0</v>
      </c>
      <c r="DF65" s="7">
        <f t="shared" si="38"/>
        <v>0</v>
      </c>
      <c r="DG65" s="7">
        <f t="shared" si="38"/>
        <v>0</v>
      </c>
      <c r="DH65" s="7">
        <f t="shared" si="38"/>
        <v>0</v>
      </c>
      <c r="DI65" s="7">
        <f t="shared" si="38"/>
        <v>0</v>
      </c>
      <c r="DJ65" s="7">
        <f t="shared" si="38"/>
        <v>0</v>
      </c>
      <c r="DK65" s="7">
        <f t="shared" si="39"/>
        <v>0</v>
      </c>
      <c r="DL65" s="7">
        <f t="shared" si="39"/>
        <v>0</v>
      </c>
      <c r="DM65" s="7">
        <f t="shared" si="39"/>
        <v>0</v>
      </c>
      <c r="DN65" s="7">
        <f t="shared" si="39"/>
        <v>0</v>
      </c>
      <c r="DO65" s="7">
        <f t="shared" si="39"/>
        <v>0</v>
      </c>
      <c r="DP65" s="7">
        <f t="shared" si="39"/>
        <v>0</v>
      </c>
      <c r="DQ65" s="7">
        <f t="shared" si="39"/>
        <v>0</v>
      </c>
      <c r="DR65" s="7">
        <f t="shared" si="39"/>
        <v>0</v>
      </c>
      <c r="DS65" s="7">
        <f t="shared" si="39"/>
        <v>0</v>
      </c>
      <c r="DT65" s="7">
        <f t="shared" si="39"/>
        <v>0</v>
      </c>
      <c r="DU65" s="7">
        <f t="shared" si="39"/>
        <v>0</v>
      </c>
      <c r="DV65" s="7">
        <f t="shared" si="39"/>
        <v>0</v>
      </c>
      <c r="DW65" s="7">
        <f t="shared" si="39"/>
        <v>0</v>
      </c>
      <c r="DX65" s="7">
        <f t="shared" si="39"/>
        <v>0</v>
      </c>
      <c r="DY65" s="7">
        <f t="shared" si="39"/>
        <v>0</v>
      </c>
      <c r="DZ65" s="7">
        <f t="shared" si="39"/>
        <v>0</v>
      </c>
      <c r="EA65" s="7">
        <f t="shared" si="44"/>
        <v>0</v>
      </c>
      <c r="EB65" s="7">
        <f t="shared" si="44"/>
        <v>0</v>
      </c>
      <c r="EC65" s="7">
        <f t="shared" si="44"/>
        <v>0</v>
      </c>
      <c r="ED65" s="7">
        <f t="shared" si="44"/>
        <v>0</v>
      </c>
      <c r="EE65" s="7">
        <f t="shared" si="44"/>
        <v>0</v>
      </c>
      <c r="EF65" s="7">
        <f t="shared" si="44"/>
        <v>0</v>
      </c>
      <c r="EG65" s="7">
        <f t="shared" si="44"/>
        <v>0</v>
      </c>
      <c r="EH65" s="7">
        <f t="shared" si="44"/>
        <v>0</v>
      </c>
      <c r="EI65" s="7">
        <f t="shared" si="44"/>
        <v>0</v>
      </c>
      <c r="EJ65" s="7">
        <f t="shared" si="44"/>
        <v>0</v>
      </c>
      <c r="EK65" s="7">
        <f t="shared" si="44"/>
        <v>0</v>
      </c>
      <c r="EL65" s="7">
        <f t="shared" si="44"/>
        <v>0</v>
      </c>
      <c r="EM65" s="7">
        <f t="shared" si="44"/>
        <v>0</v>
      </c>
      <c r="EN65" s="7">
        <f t="shared" si="44"/>
        <v>0</v>
      </c>
      <c r="EO65" s="7" cm="1">
        <f t="array" ref="EO65">SUMPRODUCT(--($B65='[3]Alum Smtg'!$B$5:$B$139),'[3]Alum Smtg'!D$5:D$139)</f>
        <v>0</v>
      </c>
      <c r="EP65" s="7" cm="1">
        <f t="array" ref="EP65">SUMPRODUCT(--($B65='[3]Alum Smtg'!$B$5:$B$139),'[3]Alum Smtg'!E$5:E$139)</f>
        <v>0</v>
      </c>
      <c r="EQ65" s="7" cm="1">
        <f t="array" ref="EQ65">SUMPRODUCT(--($B65='[3]Alum Smtg'!$B$5:$B$139),'[3]Alum Smtg'!F$5:F$139)</f>
        <v>0</v>
      </c>
      <c r="ER65" s="7" cm="1">
        <f t="array" ref="ER65">SUMPRODUCT(--($B65='[3]Alum Smtg'!$B$5:$B$139),'[3]Alum Smtg'!G$5:G$139)</f>
        <v>0</v>
      </c>
      <c r="ES65" s="7" cm="1">
        <f t="array" ref="ES65">SUMPRODUCT(--($B65='[3]Alum Smtg'!$B$5:$B$139),'[3]Alum Smtg'!H$5:H$139)</f>
        <v>0</v>
      </c>
      <c r="ET65" s="7" cm="1">
        <f t="array" ref="ET65">SUMPRODUCT(--($B65='[3]Alum Smtg'!$B$5:$B$139),'[3]Alum Smtg'!I$5:I$139)</f>
        <v>0</v>
      </c>
      <c r="EU65" s="7" cm="1">
        <f t="array" ref="EU65">SUMPRODUCT(--($B65='[3]Alum Smtg'!$B$5:$B$139),'[3]Alum Smtg'!J$5:J$139)</f>
        <v>0</v>
      </c>
      <c r="EV65" s="7" cm="1">
        <f t="array" ref="EV65">SUMPRODUCT(--($B65='[3]Alum Smtg'!$B$5:$B$139),'[3]Alum Smtg'!K$5:K$139)</f>
        <v>0</v>
      </c>
      <c r="EW65" s="7" cm="1">
        <f t="array" ref="EW65">SUMPRODUCT(--($B65='[3]Alum Smtg'!$B$5:$B$139),'[3]Alum Smtg'!L$5:L$139)</f>
        <v>0</v>
      </c>
      <c r="EX65" s="7" cm="1">
        <f t="array" ref="EX65">SUMPRODUCT(--($B65='[3]Alum Smtg'!$B$5:$B$139),'[3]Alum Smtg'!M$5:M$139)</f>
        <v>0</v>
      </c>
      <c r="EY65" s="7" cm="1">
        <f t="array" ref="EY65">SUMPRODUCT(--($B65='[3]Alum Smtg'!$B$5:$B$139),'[3]Alum Smtg'!N$5:N$139)</f>
        <v>0</v>
      </c>
      <c r="EZ65" s="7" cm="1">
        <f t="array" ref="EZ65">SUMPRODUCT(--($B65='[3]Alum Smtg'!$B$5:$B$139),'[3]Alum Smtg'!O$5:O$139)</f>
        <v>0</v>
      </c>
      <c r="FA65" s="7" cm="1">
        <f t="array" ref="FA65">SUMPRODUCT(--($B65='[3]Alum Smtg'!$B$5:$B$139),'[3]Alum Smtg'!P$5:P$139)</f>
        <v>0</v>
      </c>
      <c r="FB65" s="7" cm="1">
        <f t="array" ref="FB65">SUMPRODUCT(--($B65='[3]Alum Smtg'!$B$5:$B$139),'[3]Alum Smtg'!Q$5:Q$139)</f>
        <v>0</v>
      </c>
      <c r="FC65" s="7" cm="1">
        <f t="array" ref="FC65">SUMPRODUCT(--($B65='[3]Alum Smtg'!$B$5:$B$139),'[3]Alum Smtg'!R$5:R$139)</f>
        <v>0</v>
      </c>
      <c r="FD65" s="7" cm="1">
        <f t="array" ref="FD65">SUMPRODUCT(--($B65='[3]Alum Smtg'!$B$5:$B$139),'[3]Alum Smtg'!S$5:S$139)</f>
        <v>0</v>
      </c>
      <c r="FE65" s="7" cm="1">
        <f t="array" ref="FE65">SUMPRODUCT(--($B65='[3]Alum Smtg'!$B$5:$B$139),'[3]Alum Smtg'!T$5:T$139)</f>
        <v>0</v>
      </c>
      <c r="FF65" s="7" cm="1">
        <f t="array" ref="FF65">SUMPRODUCT(--($B65='[3]Alum Smtg'!$B$5:$B$139),'[3]Alum Smtg'!U$5:U$139)</f>
        <v>0</v>
      </c>
      <c r="FG65" s="7" cm="1">
        <f t="array" ref="FG65">SUMPRODUCT(--($B65='[3]Alum Smtg'!$B$5:$B$139),'[3]Alum Smtg'!V$5:V$139)</f>
        <v>0</v>
      </c>
      <c r="FH65" s="7" cm="1">
        <f t="array" ref="FH65">SUMPRODUCT(--($B65='[3]Alum Smtg'!$B$5:$B$139),'[3]Alum Smtg'!W$5:W$139)</f>
        <v>0</v>
      </c>
      <c r="FI65" s="7" cm="1">
        <f t="array" ref="FI65">SUMPRODUCT(--($B65='[3]Alum Smtg'!$B$5:$B$139),'[3]Alum Smtg'!X$5:X$139)</f>
        <v>0</v>
      </c>
      <c r="FJ65" s="7" cm="1">
        <f t="array" ref="FJ65">SUMPRODUCT(--($B65='[3]Alum Smtg'!$B$5:$B$139),'[3]Alum Smtg'!Y$5:Y$139)</f>
        <v>0</v>
      </c>
      <c r="FK65" s="7" cm="1">
        <f t="array" ref="FK65">SUMPRODUCT(--($B65='[3]Alum Smtg'!$B$5:$B$139),'[3]Alum Smtg'!Z$5:Z$139)</f>
        <v>0</v>
      </c>
      <c r="FL65" s="7" cm="1">
        <f t="array" ref="FL65">SUMPRODUCT(--($B65='[3]Alum Smtg'!$B$5:$B$139),'[3]Alum Smtg'!AA$5:AA$139)</f>
        <v>0</v>
      </c>
      <c r="FM65" s="7" cm="1">
        <f t="array" ref="FM65">SUMPRODUCT(--($B65='[3]Alum Smtg'!$B$5:$B$139),'[3]Alum Smtg'!AB$5:AB$139)</f>
        <v>0</v>
      </c>
      <c r="FN65" s="7" cm="1">
        <f t="array" ref="FN65">SUMPRODUCT(--($B65='[3]Alum Smtg'!$B$5:$B$139),'[3]Alum Smtg'!AC$5:AC$139)</f>
        <v>0</v>
      </c>
      <c r="FO65" s="7" cm="1">
        <f t="array" ref="FO65">SUMPRODUCT(--($B65='[3]Alum Smtg'!$B$5:$B$139),'[3]Alum Smtg'!AD$5:AD$139)</f>
        <v>0</v>
      </c>
      <c r="FP65" s="7" cm="1">
        <f t="array" ref="FP65">SUMPRODUCT(--($B65='[3]Alum Smtg'!$B$5:$B$139),'[3]Alum Smtg'!AE$5:AE$139)</f>
        <v>0</v>
      </c>
      <c r="FQ65" s="7" cm="1">
        <f t="array" ref="FQ65">SUMPRODUCT(--($B65='[3]Alum Smtg'!$B$5:$B$139),'[3]Alum Smtg'!AF$5:AF$139)</f>
        <v>0</v>
      </c>
      <c r="FU65" s="8">
        <f t="shared" si="9"/>
        <v>0</v>
      </c>
    </row>
    <row r="66" spans="1:177" x14ac:dyDescent="0.2">
      <c r="A66" s="6">
        <v>380</v>
      </c>
      <c r="B66" t="s">
        <v>69</v>
      </c>
      <c r="C66" s="1">
        <f>VLOOKUP($B66,'[4]IEA Reg #'!$B$2:$D$143,2,FALSE)</f>
        <v>3</v>
      </c>
      <c r="D66" s="1">
        <f>VLOOKUP($B66,'[4]IEA Reg #'!$B$2:$D$143,3,FALSE)</f>
        <v>5</v>
      </c>
      <c r="E66" s="7">
        <f t="shared" si="40"/>
        <v>0</v>
      </c>
      <c r="F66" s="7">
        <f t="shared" si="40"/>
        <v>0</v>
      </c>
      <c r="G66" s="7">
        <f t="shared" si="40"/>
        <v>0</v>
      </c>
      <c r="H66" s="7">
        <f t="shared" si="40"/>
        <v>0</v>
      </c>
      <c r="I66" s="7">
        <f t="shared" si="40"/>
        <v>0</v>
      </c>
      <c r="J66" s="7">
        <f t="shared" si="40"/>
        <v>0</v>
      </c>
      <c r="K66" s="7">
        <f t="shared" si="40"/>
        <v>0</v>
      </c>
      <c r="L66" s="7">
        <f t="shared" si="40"/>
        <v>0</v>
      </c>
      <c r="M66" s="7">
        <f t="shared" si="40"/>
        <v>0</v>
      </c>
      <c r="N66" s="7">
        <f t="shared" si="40"/>
        <v>0</v>
      </c>
      <c r="O66" s="7">
        <f t="shared" si="40"/>
        <v>0</v>
      </c>
      <c r="P66" s="7">
        <f t="shared" si="40"/>
        <v>0</v>
      </c>
      <c r="Q66" s="7">
        <f t="shared" si="40"/>
        <v>0</v>
      </c>
      <c r="R66" s="7">
        <f t="shared" si="40"/>
        <v>0</v>
      </c>
      <c r="S66" s="7">
        <f t="shared" si="40"/>
        <v>0</v>
      </c>
      <c r="T66" s="7">
        <f t="shared" si="40"/>
        <v>0</v>
      </c>
      <c r="U66" s="7">
        <f t="shared" si="35"/>
        <v>0</v>
      </c>
      <c r="V66" s="7">
        <f t="shared" si="35"/>
        <v>0</v>
      </c>
      <c r="W66" s="7">
        <f t="shared" si="35"/>
        <v>0</v>
      </c>
      <c r="X66" s="7">
        <f t="shared" si="35"/>
        <v>0</v>
      </c>
      <c r="Y66" s="7">
        <f t="shared" si="35"/>
        <v>0</v>
      </c>
      <c r="Z66" s="7">
        <f t="shared" si="35"/>
        <v>0</v>
      </c>
      <c r="AA66" s="7">
        <f t="shared" si="35"/>
        <v>0</v>
      </c>
      <c r="AB66" s="7">
        <f t="shared" si="35"/>
        <v>0</v>
      </c>
      <c r="AC66" s="7">
        <f t="shared" si="35"/>
        <v>0</v>
      </c>
      <c r="AD66" s="7">
        <f t="shared" si="35"/>
        <v>0</v>
      </c>
      <c r="AE66" s="7">
        <f t="shared" si="35"/>
        <v>0</v>
      </c>
      <c r="AF66" s="7">
        <f t="shared" si="35"/>
        <v>0</v>
      </c>
      <c r="AG66" s="7">
        <f t="shared" si="35"/>
        <v>0</v>
      </c>
      <c r="AH66" s="7">
        <f t="shared" si="35"/>
        <v>0</v>
      </c>
      <c r="AI66" s="7">
        <f t="shared" si="36"/>
        <v>0</v>
      </c>
      <c r="AJ66" s="7">
        <f t="shared" si="36"/>
        <v>0</v>
      </c>
      <c r="AK66" s="7">
        <f t="shared" si="36"/>
        <v>0</v>
      </c>
      <c r="AL66" s="7">
        <f t="shared" si="36"/>
        <v>0</v>
      </c>
      <c r="AM66" s="7">
        <f t="shared" si="36"/>
        <v>0</v>
      </c>
      <c r="AN66" s="7">
        <f t="shared" si="36"/>
        <v>0</v>
      </c>
      <c r="AO66" s="7">
        <f t="shared" si="36"/>
        <v>0</v>
      </c>
      <c r="AP66" s="7">
        <f t="shared" si="36"/>
        <v>0</v>
      </c>
      <c r="AQ66" s="7">
        <f t="shared" si="36"/>
        <v>0</v>
      </c>
      <c r="AR66" s="7">
        <f t="shared" si="36"/>
        <v>0</v>
      </c>
      <c r="AS66" s="7">
        <f t="shared" si="36"/>
        <v>0</v>
      </c>
      <c r="AT66" s="7">
        <f t="shared" si="36"/>
        <v>1.2953657174762701E-2</v>
      </c>
      <c r="AU66" s="7">
        <f t="shared" si="36"/>
        <v>2.5907314349525402E-2</v>
      </c>
      <c r="AV66" s="7">
        <f t="shared" si="36"/>
        <v>3.8860971524288107E-2</v>
      </c>
      <c r="AW66" s="7">
        <f t="shared" si="36"/>
        <v>5.1814628699050805E-2</v>
      </c>
      <c r="AX66" s="7">
        <f t="shared" si="36"/>
        <v>6.4768285873813503E-2</v>
      </c>
      <c r="AY66" s="7">
        <f t="shared" si="41"/>
        <v>0.10362925739810161</v>
      </c>
      <c r="AZ66" s="7">
        <f t="shared" si="41"/>
        <v>0.14249022892238972</v>
      </c>
      <c r="BA66" s="7">
        <f t="shared" si="41"/>
        <v>0.1813512004466778</v>
      </c>
      <c r="BB66" s="7">
        <f t="shared" si="41"/>
        <v>0.22021217197096593</v>
      </c>
      <c r="BC66" s="7">
        <f t="shared" si="41"/>
        <v>0.25907314349525401</v>
      </c>
      <c r="BD66" s="7">
        <f t="shared" si="41"/>
        <v>0.28498045784477943</v>
      </c>
      <c r="BE66" s="7">
        <f t="shared" si="41"/>
        <v>0.31088777219430486</v>
      </c>
      <c r="BF66" s="7">
        <f t="shared" si="41"/>
        <v>0.33679508654383028</v>
      </c>
      <c r="BG66" s="7">
        <f t="shared" si="41"/>
        <v>0.36270240089335565</v>
      </c>
      <c r="BH66" s="7">
        <f t="shared" si="41"/>
        <v>0.38860971524288096</v>
      </c>
      <c r="BI66" s="7">
        <f t="shared" si="41"/>
        <v>0.58291457286432147</v>
      </c>
      <c r="BJ66" s="7">
        <f t="shared" si="41"/>
        <v>0.77721943048576192</v>
      </c>
      <c r="BK66" s="7">
        <f t="shared" si="41"/>
        <v>0.97152428810720259</v>
      </c>
      <c r="BL66" s="7">
        <f t="shared" si="41"/>
        <v>1.1658291457286429</v>
      </c>
      <c r="BM66" s="7">
        <f t="shared" si="37"/>
        <v>1.3601340033500835</v>
      </c>
      <c r="BN66" s="7">
        <f t="shared" si="37"/>
        <v>1.4637632607481852</v>
      </c>
      <c r="BO66" s="7">
        <f t="shared" si="37"/>
        <v>1.5673925181462869</v>
      </c>
      <c r="BP66" s="7">
        <f t="shared" si="37"/>
        <v>1.6710217755443886</v>
      </c>
      <c r="BQ66" s="7">
        <f t="shared" si="37"/>
        <v>1.7746510329424903</v>
      </c>
      <c r="BR66" s="7">
        <f t="shared" si="37"/>
        <v>1.8782802903405913</v>
      </c>
      <c r="BS66" s="7">
        <f t="shared" si="37"/>
        <v>2.1891680625348964</v>
      </c>
      <c r="BT66" s="7">
        <f t="shared" si="37"/>
        <v>2.500055834729201</v>
      </c>
      <c r="BU66" s="7">
        <f t="shared" si="37"/>
        <v>2.8109436069235052</v>
      </c>
      <c r="BV66" s="7">
        <f t="shared" si="37"/>
        <v>3.1218313791178103</v>
      </c>
      <c r="BW66" s="7">
        <f t="shared" si="37"/>
        <v>3.4327191513121154</v>
      </c>
      <c r="BX66" s="7">
        <f t="shared" si="37"/>
        <v>4.0804020100502507</v>
      </c>
      <c r="BY66" s="7">
        <f t="shared" si="37"/>
        <v>4.7280848687883861</v>
      </c>
      <c r="BZ66" s="7">
        <f t="shared" si="37"/>
        <v>5.3757677275265205</v>
      </c>
      <c r="CA66" s="7">
        <f t="shared" si="37"/>
        <v>6.0234505862646559</v>
      </c>
      <c r="CB66" s="7">
        <f t="shared" si="37"/>
        <v>6.6711334450027913</v>
      </c>
      <c r="CC66" s="7">
        <f t="shared" si="42"/>
        <v>6.9949748743718576</v>
      </c>
      <c r="CD66" s="7">
        <f t="shared" si="42"/>
        <v>7.3188163037409257</v>
      </c>
      <c r="CE66" s="7">
        <f t="shared" si="42"/>
        <v>7.642657733109993</v>
      </c>
      <c r="CF66" s="7">
        <f t="shared" si="42"/>
        <v>7.9664991624790611</v>
      </c>
      <c r="CG66" s="7">
        <f t="shared" si="42"/>
        <v>8.2903405918481283</v>
      </c>
      <c r="CH66" s="7">
        <f t="shared" si="42"/>
        <v>8.6012283640424343</v>
      </c>
      <c r="CI66" s="7">
        <f t="shared" si="42"/>
        <v>8.9121161362367403</v>
      </c>
      <c r="CJ66" s="7">
        <f t="shared" si="42"/>
        <v>9.2230039084310445</v>
      </c>
      <c r="CK66" s="7">
        <f t="shared" si="42"/>
        <v>9.5338916806253504</v>
      </c>
      <c r="CL66" s="7">
        <f t="shared" si="42"/>
        <v>9.8447794528196528</v>
      </c>
      <c r="CM66" s="7">
        <f t="shared" si="42"/>
        <v>12.927749860413174</v>
      </c>
      <c r="CN66" s="7">
        <f t="shared" si="42"/>
        <v>16.010720268006697</v>
      </c>
      <c r="CO66" s="7">
        <f t="shared" si="42"/>
        <v>19.093690675600222</v>
      </c>
      <c r="CP66" s="7">
        <f t="shared" si="42"/>
        <v>22.176661083193743</v>
      </c>
      <c r="CQ66" s="7">
        <f t="shared" si="43"/>
        <v>25.259631490787264</v>
      </c>
      <c r="CR66" s="7">
        <f t="shared" si="43"/>
        <v>27.382289599256779</v>
      </c>
      <c r="CS66" s="7">
        <f t="shared" si="43"/>
        <v>29.787968788855569</v>
      </c>
      <c r="CT66" s="7">
        <f t="shared" si="43"/>
        <v>29.929479329420204</v>
      </c>
      <c r="CU66" s="7">
        <f t="shared" si="43"/>
        <v>24.269057706834822</v>
      </c>
      <c r="CV66" s="7">
        <f t="shared" si="43"/>
        <v>8.2783666230311201</v>
      </c>
      <c r="CW66" s="7">
        <f t="shared" si="43"/>
        <v>9.7445246775427083</v>
      </c>
      <c r="CX66" s="7">
        <f t="shared" si="43"/>
        <v>11.210682732054295</v>
      </c>
      <c r="CY66" s="7">
        <f t="shared" si="43"/>
        <v>12.676840786565879</v>
      </c>
      <c r="CZ66" s="7">
        <f t="shared" si="43"/>
        <v>14.142998841077466</v>
      </c>
      <c r="DA66" s="7">
        <f t="shared" si="38"/>
        <v>15.609156895589052</v>
      </c>
      <c r="DB66" s="7">
        <f t="shared" si="38"/>
        <v>19.132551647124505</v>
      </c>
      <c r="DC66" s="7">
        <f t="shared" si="38"/>
        <v>22.655946398659957</v>
      </c>
      <c r="DD66" s="7">
        <f t="shared" si="38"/>
        <v>26.179341150195413</v>
      </c>
      <c r="DE66" s="7">
        <f t="shared" si="38"/>
        <v>29.702735901730865</v>
      </c>
      <c r="DF66" s="7">
        <f t="shared" si="38"/>
        <v>33.226130653266324</v>
      </c>
      <c r="DG66" s="7">
        <f t="shared" si="38"/>
        <v>38.03193746510329</v>
      </c>
      <c r="DH66" s="7">
        <f t="shared" si="38"/>
        <v>42.837744276940256</v>
      </c>
      <c r="DI66" s="7">
        <f t="shared" si="38"/>
        <v>47.643551088777215</v>
      </c>
      <c r="DJ66" s="7">
        <f t="shared" si="38"/>
        <v>52.449357900614181</v>
      </c>
      <c r="DK66" s="7">
        <f t="shared" si="39"/>
        <v>57.255164712451133</v>
      </c>
      <c r="DL66" s="7">
        <f t="shared" si="39"/>
        <v>62.488442211055265</v>
      </c>
      <c r="DM66" s="7">
        <f t="shared" si="39"/>
        <v>67.721719709659382</v>
      </c>
      <c r="DN66" s="7">
        <f t="shared" si="39"/>
        <v>72.954997208263521</v>
      </c>
      <c r="DO66" s="7">
        <f t="shared" si="39"/>
        <v>78.188274706867645</v>
      </c>
      <c r="DP66" s="7">
        <f t="shared" si="39"/>
        <v>83.421552205471784</v>
      </c>
      <c r="DQ66" s="7">
        <f t="shared" si="39"/>
        <v>93.007258514796192</v>
      </c>
      <c r="DR66" s="7">
        <f t="shared" si="39"/>
        <v>102.59296482412059</v>
      </c>
      <c r="DS66" s="7">
        <f t="shared" si="39"/>
        <v>112.17867113344498</v>
      </c>
      <c r="DT66" s="7">
        <f t="shared" si="39"/>
        <v>121.76437744276937</v>
      </c>
      <c r="DU66" s="7">
        <f t="shared" si="39"/>
        <v>131.35008375209378</v>
      </c>
      <c r="DV66" s="7">
        <f t="shared" si="39"/>
        <v>145.56024567280846</v>
      </c>
      <c r="DW66" s="7">
        <f t="shared" si="39"/>
        <v>159.77040759352315</v>
      </c>
      <c r="DX66" s="7">
        <f t="shared" si="39"/>
        <v>173.98056951423783</v>
      </c>
      <c r="DY66" s="7">
        <f t="shared" si="39"/>
        <v>188.19073143495251</v>
      </c>
      <c r="DZ66" s="7">
        <f t="shared" si="39"/>
        <v>202.40089335566716</v>
      </c>
      <c r="EA66" s="7">
        <f t="shared" si="44"/>
        <v>209.29223897264094</v>
      </c>
      <c r="EB66" s="7">
        <f t="shared" si="44"/>
        <v>216.1835845896147</v>
      </c>
      <c r="EC66" s="7">
        <f t="shared" si="44"/>
        <v>223.07493020658848</v>
      </c>
      <c r="ED66" s="7">
        <f t="shared" si="44"/>
        <v>229.96627582356223</v>
      </c>
      <c r="EE66" s="7">
        <f t="shared" si="44"/>
        <v>236.85762144053598</v>
      </c>
      <c r="EF66" s="7">
        <f t="shared" si="44"/>
        <v>233.4378559463986</v>
      </c>
      <c r="EG66" s="7">
        <f t="shared" si="44"/>
        <v>230.01809045226125</v>
      </c>
      <c r="EH66" s="7">
        <f t="shared" si="44"/>
        <v>226.59832495812387</v>
      </c>
      <c r="EI66" s="7">
        <f t="shared" si="44"/>
        <v>223.17855946398652</v>
      </c>
      <c r="EJ66" s="7">
        <f t="shared" si="44"/>
        <v>219.75879396984919</v>
      </c>
      <c r="EK66" s="7">
        <f t="shared" si="44"/>
        <v>222.20703517587935</v>
      </c>
      <c r="EL66" s="7">
        <f t="shared" si="44"/>
        <v>224.65527638190954</v>
      </c>
      <c r="EM66" s="7">
        <f t="shared" si="44"/>
        <v>227.10351758793971</v>
      </c>
      <c r="EN66" s="7">
        <f t="shared" si="44"/>
        <v>229.55175879396987</v>
      </c>
      <c r="EO66" s="7" cm="1">
        <f t="array" ref="EO66">SUMPRODUCT(--($B66='[3]Alum Smtg'!$B$5:$B$139),'[3]Alum Smtg'!D$5:D$139)</f>
        <v>232</v>
      </c>
      <c r="EP66" s="7" cm="1">
        <f t="array" ref="EP66">SUMPRODUCT(--($B66='[3]Alum Smtg'!$B$5:$B$139),'[3]Alum Smtg'!E$5:E$139)</f>
        <v>206</v>
      </c>
      <c r="EQ66" s="7" cm="1">
        <f t="array" ref="EQ66">SUMPRODUCT(--($B66='[3]Alum Smtg'!$B$5:$B$139),'[3]Alum Smtg'!F$5:F$139)</f>
        <v>161</v>
      </c>
      <c r="ER66" s="7" cm="1">
        <f t="array" ref="ER66">SUMPRODUCT(--($B66='[3]Alum Smtg'!$B$5:$B$139),'[3]Alum Smtg'!G$5:G$139)</f>
        <v>170</v>
      </c>
      <c r="ES66" s="7" cm="1">
        <f t="array" ref="ES66">SUMPRODUCT(--($B66='[3]Alum Smtg'!$B$5:$B$139),'[3]Alum Smtg'!H$5:H$139)</f>
        <v>176</v>
      </c>
      <c r="ET66" s="7" cm="1">
        <f t="array" ref="ET66">SUMPRODUCT(--($B66='[3]Alum Smtg'!$B$5:$B$139),'[3]Alum Smtg'!I$5:I$139)</f>
        <v>198</v>
      </c>
      <c r="EU66" s="7" cm="1">
        <f t="array" ref="EU66">SUMPRODUCT(--($B66='[3]Alum Smtg'!$B$5:$B$139),'[3]Alum Smtg'!J$5:J$139)</f>
        <v>184</v>
      </c>
      <c r="EV66" s="7" cm="1">
        <f t="array" ref="EV66">SUMPRODUCT(--($B66='[3]Alum Smtg'!$B$5:$B$139),'[3]Alum Smtg'!K$5:K$139)</f>
        <v>185</v>
      </c>
      <c r="EW66" s="7" cm="1">
        <f t="array" ref="EW66">SUMPRODUCT(--($B66='[3]Alum Smtg'!$B$5:$B$139),'[3]Alum Smtg'!L$5:L$139)</f>
        <v>187</v>
      </c>
      <c r="EX66" s="7" cm="1">
        <f t="array" ref="EX66">SUMPRODUCT(--($B66='[3]Alum Smtg'!$B$5:$B$139),'[3]Alum Smtg'!M$5:M$139)</f>
        <v>187</v>
      </c>
      <c r="EY66" s="7" cm="1">
        <f t="array" ref="EY66">SUMPRODUCT(--($B66='[3]Alum Smtg'!$B$5:$B$139),'[3]Alum Smtg'!N$5:N$139)</f>
        <v>189</v>
      </c>
      <c r="EZ66" s="7" cm="1">
        <f t="array" ref="EZ66">SUMPRODUCT(--($B66='[3]Alum Smtg'!$B$5:$B$139),'[3]Alum Smtg'!O$5:O$139)</f>
        <v>187</v>
      </c>
      <c r="FA66" s="7" cm="1">
        <f t="array" ref="FA66">SUMPRODUCT(--($B66='[3]Alum Smtg'!$B$5:$B$139),'[3]Alum Smtg'!P$5:P$139)</f>
        <v>190.4</v>
      </c>
      <c r="FB66" s="7" cm="1">
        <f t="array" ref="FB66">SUMPRODUCT(--($B66='[3]Alum Smtg'!$B$5:$B$139),'[3]Alum Smtg'!Q$5:Q$139)</f>
        <v>191.4</v>
      </c>
      <c r="FC66" s="7" cm="1">
        <f t="array" ref="FC66">SUMPRODUCT(--($B66='[3]Alum Smtg'!$B$5:$B$139),'[3]Alum Smtg'!R$5:R$139)</f>
        <v>195.4</v>
      </c>
      <c r="FD66" s="7" cm="1">
        <f t="array" ref="FD66">SUMPRODUCT(--($B66='[3]Alum Smtg'!$B$5:$B$139),'[3]Alum Smtg'!S$5:S$139)</f>
        <v>195</v>
      </c>
      <c r="FE66" s="7" cm="1">
        <f t="array" ref="FE66">SUMPRODUCT(--($B66='[3]Alum Smtg'!$B$5:$B$139),'[3]Alum Smtg'!T$5:T$139)</f>
        <v>194.20000000000002</v>
      </c>
      <c r="FF66" s="7" cm="1">
        <f t="array" ref="FF66">SUMPRODUCT(--($B66='[3]Alum Smtg'!$B$5:$B$139),'[3]Alum Smtg'!U$5:U$139)</f>
        <v>182.56900000000002</v>
      </c>
      <c r="FG66" s="7" cm="1">
        <f t="array" ref="FG66">SUMPRODUCT(--($B66='[3]Alum Smtg'!$B$5:$B$139),'[3]Alum Smtg'!V$5:V$139)</f>
        <v>180</v>
      </c>
      <c r="FH66" s="7" cm="1">
        <f t="array" ref="FH66">SUMPRODUCT(--($B66='[3]Alum Smtg'!$B$5:$B$139),'[3]Alum Smtg'!W$5:W$139)</f>
        <v>170.64599999999999</v>
      </c>
      <c r="FI66" s="7" cm="1">
        <f t="array" ref="FI66">SUMPRODUCT(--($B66='[3]Alum Smtg'!$B$5:$B$139),'[3]Alum Smtg'!X$5:X$139)</f>
        <v>168</v>
      </c>
      <c r="FJ66" s="7" cm="1">
        <f t="array" ref="FJ66">SUMPRODUCT(--($B66='[3]Alum Smtg'!$B$5:$B$139),'[3]Alum Smtg'!Y$5:Y$139)</f>
        <v>141</v>
      </c>
      <c r="FK66" s="7" cm="1">
        <f t="array" ref="FK66">SUMPRODUCT(--($B66='[3]Alum Smtg'!$B$5:$B$139),'[3]Alum Smtg'!Z$5:Z$139)</f>
        <v>110</v>
      </c>
      <c r="FL66" s="7" cm="1">
        <f t="array" ref="FL66">SUMPRODUCT(--($B66='[3]Alum Smtg'!$B$5:$B$139),'[3]Alum Smtg'!AA$5:AA$139)</f>
        <v>0</v>
      </c>
      <c r="FM66" s="7" cm="1">
        <f t="array" ref="FM66">SUMPRODUCT(--($B66='[3]Alum Smtg'!$B$5:$B$139),'[3]Alum Smtg'!AB$5:AB$139)</f>
        <v>0</v>
      </c>
      <c r="FN66" s="7" cm="1">
        <f t="array" ref="FN66">SUMPRODUCT(--($B66='[3]Alum Smtg'!$B$5:$B$139),'[3]Alum Smtg'!AC$5:AC$139)</f>
        <v>0</v>
      </c>
      <c r="FO66" s="7" cm="1">
        <f t="array" ref="FO66">SUMPRODUCT(--($B66='[3]Alum Smtg'!$B$5:$B$139),'[3]Alum Smtg'!AD$5:AD$139)</f>
        <v>0</v>
      </c>
      <c r="FP66" s="7" cm="1">
        <f t="array" ref="FP66">SUMPRODUCT(--($B66='[3]Alum Smtg'!$B$5:$B$139),'[3]Alum Smtg'!AE$5:AE$139)</f>
        <v>0</v>
      </c>
      <c r="FQ66" s="7" cm="1">
        <f t="array" ref="FQ66">SUMPRODUCT(--($B66='[3]Alum Smtg'!$B$5:$B$139),'[3]Alum Smtg'!AF$5:AF$139)</f>
        <v>0</v>
      </c>
      <c r="FU66" s="8">
        <f t="shared" si="9"/>
        <v>6.4177040110650063E-2</v>
      </c>
    </row>
    <row r="67" spans="1:177" x14ac:dyDescent="0.2">
      <c r="A67" s="6">
        <v>388</v>
      </c>
      <c r="B67" t="s">
        <v>70</v>
      </c>
      <c r="C67" s="1">
        <f>VLOOKUP($B67,'[4]IEA Reg #'!$B$2:$D$143,2,FALSE)</f>
        <v>10</v>
      </c>
      <c r="D67" s="1">
        <f>VLOOKUP($B67,'[4]IEA Reg #'!$B$2:$D$143,3,FALSE)</f>
        <v>24</v>
      </c>
      <c r="E67" s="7">
        <f t="shared" si="40"/>
        <v>0</v>
      </c>
      <c r="F67" s="7">
        <f t="shared" si="40"/>
        <v>0</v>
      </c>
      <c r="G67" s="7">
        <f t="shared" si="40"/>
        <v>0</v>
      </c>
      <c r="H67" s="7">
        <f t="shared" si="40"/>
        <v>0</v>
      </c>
      <c r="I67" s="7">
        <f t="shared" si="40"/>
        <v>0</v>
      </c>
      <c r="J67" s="7">
        <f t="shared" si="40"/>
        <v>0</v>
      </c>
      <c r="K67" s="7">
        <f t="shared" si="40"/>
        <v>0</v>
      </c>
      <c r="L67" s="7">
        <f t="shared" si="40"/>
        <v>0</v>
      </c>
      <c r="M67" s="7">
        <f t="shared" si="40"/>
        <v>0</v>
      </c>
      <c r="N67" s="7">
        <f t="shared" si="40"/>
        <v>0</v>
      </c>
      <c r="O67" s="7">
        <f t="shared" si="40"/>
        <v>0</v>
      </c>
      <c r="P67" s="7">
        <f t="shared" si="40"/>
        <v>0</v>
      </c>
      <c r="Q67" s="7">
        <f t="shared" si="40"/>
        <v>0</v>
      </c>
      <c r="R67" s="7">
        <f t="shared" si="40"/>
        <v>0</v>
      </c>
      <c r="S67" s="7">
        <f t="shared" si="40"/>
        <v>0</v>
      </c>
      <c r="T67" s="7">
        <f t="shared" ref="T67:AI82" si="45">LOOKUP($C67,$C$150:$C$166,T$150:T$166)*LOOKUP($C67,$C$150:$C$166,$EU$150:$EU$166)*$FU67</f>
        <v>0</v>
      </c>
      <c r="U67" s="7">
        <f t="shared" si="45"/>
        <v>0</v>
      </c>
      <c r="V67" s="7">
        <f t="shared" si="45"/>
        <v>0</v>
      </c>
      <c r="W67" s="7">
        <f t="shared" si="45"/>
        <v>0</v>
      </c>
      <c r="X67" s="7">
        <f t="shared" si="45"/>
        <v>0</v>
      </c>
      <c r="Y67" s="7">
        <f t="shared" si="45"/>
        <v>0</v>
      </c>
      <c r="Z67" s="7">
        <f t="shared" si="45"/>
        <v>0</v>
      </c>
      <c r="AA67" s="7">
        <f t="shared" si="45"/>
        <v>0</v>
      </c>
      <c r="AB67" s="7">
        <f t="shared" si="45"/>
        <v>0</v>
      </c>
      <c r="AC67" s="7">
        <f t="shared" si="45"/>
        <v>0</v>
      </c>
      <c r="AD67" s="7">
        <f t="shared" si="45"/>
        <v>0</v>
      </c>
      <c r="AE67" s="7">
        <f t="shared" si="45"/>
        <v>0</v>
      </c>
      <c r="AF67" s="7">
        <f t="shared" si="45"/>
        <v>0</v>
      </c>
      <c r="AG67" s="7">
        <f t="shared" si="45"/>
        <v>0</v>
      </c>
      <c r="AH67" s="7">
        <f t="shared" si="45"/>
        <v>0</v>
      </c>
      <c r="AI67" s="7">
        <f t="shared" si="45"/>
        <v>0</v>
      </c>
      <c r="AJ67" s="7">
        <f t="shared" ref="AJ67:AY82" si="46">LOOKUP($C67,$C$150:$C$166,AJ$150:AJ$166)*LOOKUP($C67,$C$150:$C$166,$EU$150:$EU$166)*$FU67</f>
        <v>0</v>
      </c>
      <c r="AK67" s="7">
        <f t="shared" si="46"/>
        <v>0</v>
      </c>
      <c r="AL67" s="7">
        <f t="shared" si="46"/>
        <v>0</v>
      </c>
      <c r="AM67" s="7">
        <f t="shared" si="46"/>
        <v>0</v>
      </c>
      <c r="AN67" s="7">
        <f t="shared" si="46"/>
        <v>0</v>
      </c>
      <c r="AO67" s="7">
        <f t="shared" si="46"/>
        <v>0</v>
      </c>
      <c r="AP67" s="7">
        <f t="shared" si="46"/>
        <v>0</v>
      </c>
      <c r="AQ67" s="7">
        <f t="shared" si="46"/>
        <v>0</v>
      </c>
      <c r="AR67" s="7">
        <f t="shared" si="46"/>
        <v>0</v>
      </c>
      <c r="AS67" s="7">
        <f t="shared" si="46"/>
        <v>0</v>
      </c>
      <c r="AT67" s="7">
        <f t="shared" si="46"/>
        <v>0</v>
      </c>
      <c r="AU67" s="7">
        <f t="shared" si="46"/>
        <v>0</v>
      </c>
      <c r="AV67" s="7">
        <f t="shared" si="46"/>
        <v>0</v>
      </c>
      <c r="AW67" s="7">
        <f t="shared" si="46"/>
        <v>0</v>
      </c>
      <c r="AX67" s="7">
        <f t="shared" si="46"/>
        <v>0</v>
      </c>
      <c r="AY67" s="7">
        <f t="shared" si="46"/>
        <v>0</v>
      </c>
      <c r="AZ67" s="7">
        <f t="shared" si="41"/>
        <v>0</v>
      </c>
      <c r="BA67" s="7">
        <f t="shared" si="41"/>
        <v>0</v>
      </c>
      <c r="BB67" s="7">
        <f t="shared" si="41"/>
        <v>0</v>
      </c>
      <c r="BC67" s="7">
        <f t="shared" si="41"/>
        <v>0</v>
      </c>
      <c r="BD67" s="7">
        <f t="shared" si="41"/>
        <v>0</v>
      </c>
      <c r="BE67" s="7">
        <f t="shared" si="41"/>
        <v>0</v>
      </c>
      <c r="BF67" s="7">
        <f t="shared" si="41"/>
        <v>0</v>
      </c>
      <c r="BG67" s="7">
        <f t="shared" si="41"/>
        <v>0</v>
      </c>
      <c r="BH67" s="7">
        <f t="shared" si="41"/>
        <v>0</v>
      </c>
      <c r="BI67" s="7">
        <f t="shared" si="41"/>
        <v>0</v>
      </c>
      <c r="BJ67" s="7">
        <f t="shared" si="41"/>
        <v>0</v>
      </c>
      <c r="BK67" s="7">
        <f t="shared" si="41"/>
        <v>0</v>
      </c>
      <c r="BL67" s="7">
        <f t="shared" si="41"/>
        <v>0</v>
      </c>
      <c r="BM67" s="7">
        <f t="shared" si="41"/>
        <v>0</v>
      </c>
      <c r="BN67" s="7">
        <f t="shared" si="41"/>
        <v>0</v>
      </c>
      <c r="BO67" s="7">
        <f t="shared" ref="BO67:CD82" si="47">LOOKUP($C67,$C$150:$C$166,BO$150:BO$166)*LOOKUP($C67,$C$150:$C$166,$EU$150:$EU$166)*$FU67</f>
        <v>0</v>
      </c>
      <c r="BP67" s="7">
        <f t="shared" si="47"/>
        <v>0</v>
      </c>
      <c r="BQ67" s="7">
        <f t="shared" si="47"/>
        <v>0</v>
      </c>
      <c r="BR67" s="7">
        <f t="shared" si="47"/>
        <v>0</v>
      </c>
      <c r="BS67" s="7">
        <f t="shared" si="47"/>
        <v>0</v>
      </c>
      <c r="BT67" s="7">
        <f t="shared" si="47"/>
        <v>0</v>
      </c>
      <c r="BU67" s="7">
        <f t="shared" si="47"/>
        <v>0</v>
      </c>
      <c r="BV67" s="7">
        <f t="shared" si="47"/>
        <v>0</v>
      </c>
      <c r="BW67" s="7">
        <f t="shared" si="47"/>
        <v>0</v>
      </c>
      <c r="BX67" s="7">
        <f t="shared" si="47"/>
        <v>0</v>
      </c>
      <c r="BY67" s="7">
        <f t="shared" si="47"/>
        <v>0</v>
      </c>
      <c r="BZ67" s="7">
        <f t="shared" si="47"/>
        <v>0</v>
      </c>
      <c r="CA67" s="7">
        <f t="shared" si="47"/>
        <v>0</v>
      </c>
      <c r="CB67" s="7">
        <f t="shared" si="47"/>
        <v>0</v>
      </c>
      <c r="CC67" s="7">
        <f t="shared" si="47"/>
        <v>0</v>
      </c>
      <c r="CD67" s="7">
        <f t="shared" si="47"/>
        <v>0</v>
      </c>
      <c r="CE67" s="7">
        <f t="shared" si="42"/>
        <v>0</v>
      </c>
      <c r="CF67" s="7">
        <f t="shared" si="42"/>
        <v>0</v>
      </c>
      <c r="CG67" s="7">
        <f t="shared" si="42"/>
        <v>0</v>
      </c>
      <c r="CH67" s="7">
        <f t="shared" si="42"/>
        <v>0</v>
      </c>
      <c r="CI67" s="7">
        <f t="shared" si="42"/>
        <v>0</v>
      </c>
      <c r="CJ67" s="7">
        <f t="shared" si="42"/>
        <v>0</v>
      </c>
      <c r="CK67" s="7">
        <f t="shared" si="42"/>
        <v>0</v>
      </c>
      <c r="CL67" s="7">
        <f t="shared" si="42"/>
        <v>0</v>
      </c>
      <c r="CM67" s="7">
        <f t="shared" si="42"/>
        <v>0</v>
      </c>
      <c r="CN67" s="7">
        <f t="shared" si="42"/>
        <v>0</v>
      </c>
      <c r="CO67" s="7">
        <f t="shared" si="42"/>
        <v>0</v>
      </c>
      <c r="CP67" s="7">
        <f t="shared" si="42"/>
        <v>0</v>
      </c>
      <c r="CQ67" s="7">
        <f t="shared" si="43"/>
        <v>0</v>
      </c>
      <c r="CR67" s="7">
        <f t="shared" si="43"/>
        <v>0</v>
      </c>
      <c r="CS67" s="7">
        <f t="shared" si="43"/>
        <v>0</v>
      </c>
      <c r="CT67" s="7">
        <f t="shared" si="43"/>
        <v>0</v>
      </c>
      <c r="CU67" s="7">
        <f t="shared" si="43"/>
        <v>0</v>
      </c>
      <c r="CV67" s="7">
        <f t="shared" si="43"/>
        <v>0</v>
      </c>
      <c r="CW67" s="7">
        <f t="shared" si="43"/>
        <v>0</v>
      </c>
      <c r="CX67" s="7">
        <f t="shared" si="43"/>
        <v>0</v>
      </c>
      <c r="CY67" s="7">
        <f t="shared" si="43"/>
        <v>0</v>
      </c>
      <c r="CZ67" s="7">
        <f t="shared" si="43"/>
        <v>0</v>
      </c>
      <c r="DA67" s="7">
        <f t="shared" si="43"/>
        <v>0</v>
      </c>
      <c r="DB67" s="7">
        <f t="shared" si="43"/>
        <v>0</v>
      </c>
      <c r="DC67" s="7">
        <f t="shared" si="43"/>
        <v>0</v>
      </c>
      <c r="DD67" s="7">
        <f t="shared" si="43"/>
        <v>0</v>
      </c>
      <c r="DE67" s="7">
        <f t="shared" si="43"/>
        <v>0</v>
      </c>
      <c r="DF67" s="7">
        <f t="shared" si="43"/>
        <v>0</v>
      </c>
      <c r="DG67" s="7">
        <f t="shared" ref="DG67:DV82" si="48">LOOKUP($C67,$C$150:$C$166,DG$150:DG$166)*LOOKUP($C67,$C$150:$C$166,$EU$150:$EU$166)*$FU67</f>
        <v>0</v>
      </c>
      <c r="DH67" s="7">
        <f t="shared" si="48"/>
        <v>0</v>
      </c>
      <c r="DI67" s="7">
        <f t="shared" si="48"/>
        <v>0</v>
      </c>
      <c r="DJ67" s="7">
        <f t="shared" si="48"/>
        <v>0</v>
      </c>
      <c r="DK67" s="7">
        <f t="shared" si="48"/>
        <v>0</v>
      </c>
      <c r="DL67" s="7">
        <f t="shared" si="48"/>
        <v>0</v>
      </c>
      <c r="DM67" s="7">
        <f t="shared" si="48"/>
        <v>0</v>
      </c>
      <c r="DN67" s="7">
        <f t="shared" si="48"/>
        <v>0</v>
      </c>
      <c r="DO67" s="7">
        <f t="shared" si="48"/>
        <v>0</v>
      </c>
      <c r="DP67" s="7">
        <f t="shared" si="48"/>
        <v>0</v>
      </c>
      <c r="DQ67" s="7">
        <f t="shared" si="48"/>
        <v>0</v>
      </c>
      <c r="DR67" s="7">
        <f t="shared" si="48"/>
        <v>0</v>
      </c>
      <c r="DS67" s="7">
        <f t="shared" si="48"/>
        <v>0</v>
      </c>
      <c r="DT67" s="7">
        <f t="shared" si="48"/>
        <v>0</v>
      </c>
      <c r="DU67" s="7">
        <f t="shared" si="48"/>
        <v>0</v>
      </c>
      <c r="DV67" s="7">
        <f t="shared" si="48"/>
        <v>0</v>
      </c>
      <c r="DW67" s="7">
        <f t="shared" ref="DU67:EJ82" si="49">LOOKUP($C67,$C$150:$C$166,DW$150:DW$166)*LOOKUP($C67,$C$150:$C$166,$EU$150:$EU$166)*$FU67</f>
        <v>0</v>
      </c>
      <c r="DX67" s="7">
        <f t="shared" si="49"/>
        <v>0</v>
      </c>
      <c r="DY67" s="7">
        <f t="shared" si="49"/>
        <v>0</v>
      </c>
      <c r="DZ67" s="7">
        <f t="shared" si="49"/>
        <v>0</v>
      </c>
      <c r="EA67" s="7">
        <f t="shared" si="49"/>
        <v>0</v>
      </c>
      <c r="EB67" s="7">
        <f t="shared" si="49"/>
        <v>0</v>
      </c>
      <c r="EC67" s="7">
        <f t="shared" si="49"/>
        <v>0</v>
      </c>
      <c r="ED67" s="7">
        <f t="shared" si="49"/>
        <v>0</v>
      </c>
      <c r="EE67" s="7">
        <f t="shared" si="44"/>
        <v>0</v>
      </c>
      <c r="EF67" s="7">
        <f t="shared" si="44"/>
        <v>0</v>
      </c>
      <c r="EG67" s="7">
        <f t="shared" si="44"/>
        <v>0</v>
      </c>
      <c r="EH67" s="7">
        <f t="shared" si="44"/>
        <v>0</v>
      </c>
      <c r="EI67" s="7">
        <f t="shared" si="44"/>
        <v>0</v>
      </c>
      <c r="EJ67" s="7">
        <f t="shared" si="44"/>
        <v>0</v>
      </c>
      <c r="EK67" s="7">
        <f t="shared" si="44"/>
        <v>0</v>
      </c>
      <c r="EL67" s="7">
        <f t="shared" si="44"/>
        <v>0</v>
      </c>
      <c r="EM67" s="7">
        <f t="shared" si="44"/>
        <v>0</v>
      </c>
      <c r="EN67" s="7">
        <f t="shared" si="44"/>
        <v>0</v>
      </c>
      <c r="EO67" s="7" cm="1">
        <f t="array" ref="EO67">SUMPRODUCT(--($B67='[3]Alum Smtg'!$B$5:$B$139),'[3]Alum Smtg'!D$5:D$139)</f>
        <v>0</v>
      </c>
      <c r="EP67" s="7" cm="1">
        <f t="array" ref="EP67">SUMPRODUCT(--($B67='[3]Alum Smtg'!$B$5:$B$139),'[3]Alum Smtg'!E$5:E$139)</f>
        <v>0</v>
      </c>
      <c r="EQ67" s="7" cm="1">
        <f t="array" ref="EQ67">SUMPRODUCT(--($B67='[3]Alum Smtg'!$B$5:$B$139),'[3]Alum Smtg'!F$5:F$139)</f>
        <v>0</v>
      </c>
      <c r="ER67" s="7" cm="1">
        <f t="array" ref="ER67">SUMPRODUCT(--($B67='[3]Alum Smtg'!$B$5:$B$139),'[3]Alum Smtg'!G$5:G$139)</f>
        <v>0</v>
      </c>
      <c r="ES67" s="7" cm="1">
        <f t="array" ref="ES67">SUMPRODUCT(--($B67='[3]Alum Smtg'!$B$5:$B$139),'[3]Alum Smtg'!H$5:H$139)</f>
        <v>0</v>
      </c>
      <c r="ET67" s="7" cm="1">
        <f t="array" ref="ET67">SUMPRODUCT(--($B67='[3]Alum Smtg'!$B$5:$B$139),'[3]Alum Smtg'!I$5:I$139)</f>
        <v>0</v>
      </c>
      <c r="EU67" s="7" cm="1">
        <f t="array" ref="EU67">SUMPRODUCT(--($B67='[3]Alum Smtg'!$B$5:$B$139),'[3]Alum Smtg'!J$5:J$139)</f>
        <v>0</v>
      </c>
      <c r="EV67" s="7" cm="1">
        <f t="array" ref="EV67">SUMPRODUCT(--($B67='[3]Alum Smtg'!$B$5:$B$139),'[3]Alum Smtg'!K$5:K$139)</f>
        <v>0</v>
      </c>
      <c r="EW67" s="7" cm="1">
        <f t="array" ref="EW67">SUMPRODUCT(--($B67='[3]Alum Smtg'!$B$5:$B$139),'[3]Alum Smtg'!L$5:L$139)</f>
        <v>0</v>
      </c>
      <c r="EX67" s="7" cm="1">
        <f t="array" ref="EX67">SUMPRODUCT(--($B67='[3]Alum Smtg'!$B$5:$B$139),'[3]Alum Smtg'!M$5:M$139)</f>
        <v>0</v>
      </c>
      <c r="EY67" s="7" cm="1">
        <f t="array" ref="EY67">SUMPRODUCT(--($B67='[3]Alum Smtg'!$B$5:$B$139),'[3]Alum Smtg'!N$5:N$139)</f>
        <v>0</v>
      </c>
      <c r="EZ67" s="7" cm="1">
        <f t="array" ref="EZ67">SUMPRODUCT(--($B67='[3]Alum Smtg'!$B$5:$B$139),'[3]Alum Smtg'!O$5:O$139)</f>
        <v>0</v>
      </c>
      <c r="FA67" s="7" cm="1">
        <f t="array" ref="FA67">SUMPRODUCT(--($B67='[3]Alum Smtg'!$B$5:$B$139),'[3]Alum Smtg'!P$5:P$139)</f>
        <v>0</v>
      </c>
      <c r="FB67" s="7" cm="1">
        <f t="array" ref="FB67">SUMPRODUCT(--($B67='[3]Alum Smtg'!$B$5:$B$139),'[3]Alum Smtg'!Q$5:Q$139)</f>
        <v>0</v>
      </c>
      <c r="FC67" s="7" cm="1">
        <f t="array" ref="FC67">SUMPRODUCT(--($B67='[3]Alum Smtg'!$B$5:$B$139),'[3]Alum Smtg'!R$5:R$139)</f>
        <v>0</v>
      </c>
      <c r="FD67" s="7" cm="1">
        <f t="array" ref="FD67">SUMPRODUCT(--($B67='[3]Alum Smtg'!$B$5:$B$139),'[3]Alum Smtg'!S$5:S$139)</f>
        <v>0</v>
      </c>
      <c r="FE67" s="7" cm="1">
        <f t="array" ref="FE67">SUMPRODUCT(--($B67='[3]Alum Smtg'!$B$5:$B$139),'[3]Alum Smtg'!T$5:T$139)</f>
        <v>0</v>
      </c>
      <c r="FF67" s="7" cm="1">
        <f t="array" ref="FF67">SUMPRODUCT(--($B67='[3]Alum Smtg'!$B$5:$B$139),'[3]Alum Smtg'!U$5:U$139)</f>
        <v>0</v>
      </c>
      <c r="FG67" s="7" cm="1">
        <f t="array" ref="FG67">SUMPRODUCT(--($B67='[3]Alum Smtg'!$B$5:$B$139),'[3]Alum Smtg'!V$5:V$139)</f>
        <v>0</v>
      </c>
      <c r="FH67" s="7" cm="1">
        <f t="array" ref="FH67">SUMPRODUCT(--($B67='[3]Alum Smtg'!$B$5:$B$139),'[3]Alum Smtg'!W$5:W$139)</f>
        <v>0</v>
      </c>
      <c r="FI67" s="7" cm="1">
        <f t="array" ref="FI67">SUMPRODUCT(--($B67='[3]Alum Smtg'!$B$5:$B$139),'[3]Alum Smtg'!X$5:X$139)</f>
        <v>0</v>
      </c>
      <c r="FJ67" s="7" cm="1">
        <f t="array" ref="FJ67">SUMPRODUCT(--($B67='[3]Alum Smtg'!$B$5:$B$139),'[3]Alum Smtg'!Y$5:Y$139)</f>
        <v>0</v>
      </c>
      <c r="FK67" s="7" cm="1">
        <f t="array" ref="FK67">SUMPRODUCT(--($B67='[3]Alum Smtg'!$B$5:$B$139),'[3]Alum Smtg'!Z$5:Z$139)</f>
        <v>0</v>
      </c>
      <c r="FL67" s="7" cm="1">
        <f t="array" ref="FL67">SUMPRODUCT(--($B67='[3]Alum Smtg'!$B$5:$B$139),'[3]Alum Smtg'!AA$5:AA$139)</f>
        <v>0</v>
      </c>
      <c r="FM67" s="7" cm="1">
        <f t="array" ref="FM67">SUMPRODUCT(--($B67='[3]Alum Smtg'!$B$5:$B$139),'[3]Alum Smtg'!AB$5:AB$139)</f>
        <v>0</v>
      </c>
      <c r="FN67" s="7" cm="1">
        <f t="array" ref="FN67">SUMPRODUCT(--($B67='[3]Alum Smtg'!$B$5:$B$139),'[3]Alum Smtg'!AC$5:AC$139)</f>
        <v>0</v>
      </c>
      <c r="FO67" s="7" cm="1">
        <f t="array" ref="FO67">SUMPRODUCT(--($B67='[3]Alum Smtg'!$B$5:$B$139),'[3]Alum Smtg'!AD$5:AD$139)</f>
        <v>0</v>
      </c>
      <c r="FP67" s="7" cm="1">
        <f t="array" ref="FP67">SUMPRODUCT(--($B67='[3]Alum Smtg'!$B$5:$B$139),'[3]Alum Smtg'!AE$5:AE$139)</f>
        <v>0</v>
      </c>
      <c r="FQ67" s="7" cm="1">
        <f t="array" ref="FQ67">SUMPRODUCT(--($B67='[3]Alum Smtg'!$B$5:$B$139),'[3]Alum Smtg'!AF$5:AF$139)</f>
        <v>0</v>
      </c>
      <c r="FU67" s="8">
        <f t="shared" si="9"/>
        <v>0</v>
      </c>
    </row>
    <row r="68" spans="1:177" x14ac:dyDescent="0.2">
      <c r="A68" s="6">
        <v>392</v>
      </c>
      <c r="B68" t="s">
        <v>71</v>
      </c>
      <c r="C68" s="1">
        <f>VLOOKUP($B68,'[4]IEA Reg #'!$B$2:$D$143,2,FALSE)</f>
        <v>4</v>
      </c>
      <c r="D68" s="1">
        <f>VLOOKUP($B68,'[4]IEA Reg #'!$B$2:$D$143,3,FALSE)</f>
        <v>9</v>
      </c>
      <c r="E68" s="7">
        <f t="shared" ref="E68:T83" si="50">LOOKUP($C68,$C$150:$C$166,E$150:E$166)*LOOKUP($C68,$C$150:$C$166,$EU$150:$EU$166)*$FU68</f>
        <v>0</v>
      </c>
      <c r="F68" s="7">
        <f t="shared" si="50"/>
        <v>0</v>
      </c>
      <c r="G68" s="7">
        <f t="shared" si="50"/>
        <v>0</v>
      </c>
      <c r="H68" s="7">
        <f t="shared" si="50"/>
        <v>0</v>
      </c>
      <c r="I68" s="7">
        <f t="shared" si="50"/>
        <v>0</v>
      </c>
      <c r="J68" s="7">
        <f t="shared" si="50"/>
        <v>0</v>
      </c>
      <c r="K68" s="7">
        <f t="shared" si="50"/>
        <v>0</v>
      </c>
      <c r="L68" s="7">
        <f t="shared" si="50"/>
        <v>0</v>
      </c>
      <c r="M68" s="7">
        <f t="shared" si="50"/>
        <v>0</v>
      </c>
      <c r="N68" s="7">
        <f t="shared" si="50"/>
        <v>0</v>
      </c>
      <c r="O68" s="7">
        <f t="shared" si="50"/>
        <v>0</v>
      </c>
      <c r="P68" s="7">
        <f t="shared" si="50"/>
        <v>0</v>
      </c>
      <c r="Q68" s="7">
        <f t="shared" si="50"/>
        <v>0</v>
      </c>
      <c r="R68" s="7">
        <f t="shared" si="50"/>
        <v>0</v>
      </c>
      <c r="S68" s="7">
        <f t="shared" si="50"/>
        <v>0</v>
      </c>
      <c r="T68" s="7">
        <f t="shared" si="50"/>
        <v>0</v>
      </c>
      <c r="U68" s="7">
        <f t="shared" si="45"/>
        <v>0</v>
      </c>
      <c r="V68" s="7">
        <f t="shared" si="45"/>
        <v>0</v>
      </c>
      <c r="W68" s="7">
        <f t="shared" si="45"/>
        <v>0</v>
      </c>
      <c r="X68" s="7">
        <f t="shared" si="45"/>
        <v>0</v>
      </c>
      <c r="Y68" s="7">
        <f t="shared" si="45"/>
        <v>0</v>
      </c>
      <c r="Z68" s="7">
        <f t="shared" si="45"/>
        <v>0</v>
      </c>
      <c r="AA68" s="7">
        <f t="shared" si="45"/>
        <v>0</v>
      </c>
      <c r="AB68" s="7">
        <f t="shared" si="45"/>
        <v>0</v>
      </c>
      <c r="AC68" s="7">
        <f t="shared" si="45"/>
        <v>0</v>
      </c>
      <c r="AD68" s="7">
        <f t="shared" si="45"/>
        <v>0</v>
      </c>
      <c r="AE68" s="7">
        <f t="shared" si="45"/>
        <v>0</v>
      </c>
      <c r="AF68" s="7">
        <f t="shared" si="45"/>
        <v>0</v>
      </c>
      <c r="AG68" s="7">
        <f t="shared" si="45"/>
        <v>0</v>
      </c>
      <c r="AH68" s="7">
        <f t="shared" si="45"/>
        <v>0</v>
      </c>
      <c r="AI68" s="7">
        <f t="shared" si="45"/>
        <v>0</v>
      </c>
      <c r="AJ68" s="7">
        <f t="shared" si="46"/>
        <v>0</v>
      </c>
      <c r="AK68" s="7">
        <f t="shared" si="46"/>
        <v>0</v>
      </c>
      <c r="AL68" s="7">
        <f t="shared" si="46"/>
        <v>0</v>
      </c>
      <c r="AM68" s="7">
        <f t="shared" si="46"/>
        <v>0</v>
      </c>
      <c r="AN68" s="7">
        <f t="shared" si="46"/>
        <v>0</v>
      </c>
      <c r="AO68" s="7">
        <f t="shared" si="46"/>
        <v>0</v>
      </c>
      <c r="AP68" s="7">
        <f t="shared" si="46"/>
        <v>0</v>
      </c>
      <c r="AQ68" s="7">
        <f t="shared" si="46"/>
        <v>0</v>
      </c>
      <c r="AR68" s="7">
        <f t="shared" si="46"/>
        <v>0</v>
      </c>
      <c r="AS68" s="7">
        <f t="shared" si="46"/>
        <v>0</v>
      </c>
      <c r="AT68" s="7">
        <f t="shared" si="46"/>
        <v>0</v>
      </c>
      <c r="AU68" s="7">
        <f t="shared" si="46"/>
        <v>0</v>
      </c>
      <c r="AV68" s="7">
        <f t="shared" si="46"/>
        <v>0</v>
      </c>
      <c r="AW68" s="7">
        <f t="shared" si="46"/>
        <v>0</v>
      </c>
      <c r="AX68" s="7">
        <f t="shared" si="46"/>
        <v>0</v>
      </c>
      <c r="AY68" s="7">
        <f t="shared" si="46"/>
        <v>0</v>
      </c>
      <c r="AZ68" s="7">
        <f t="shared" ref="AZ68:BO83" si="51">LOOKUP($C68,$C$150:$C$166,AZ$150:AZ$166)*LOOKUP($C68,$C$150:$C$166,$EU$150:$EU$166)*$FU68</f>
        <v>0</v>
      </c>
      <c r="BA68" s="7">
        <f t="shared" si="51"/>
        <v>0</v>
      </c>
      <c r="BB68" s="7">
        <f t="shared" si="51"/>
        <v>0</v>
      </c>
      <c r="BC68" s="7">
        <f t="shared" si="51"/>
        <v>0</v>
      </c>
      <c r="BD68" s="7">
        <f t="shared" si="51"/>
        <v>0</v>
      </c>
      <c r="BE68" s="7">
        <f t="shared" si="51"/>
        <v>0</v>
      </c>
      <c r="BF68" s="7">
        <f t="shared" si="51"/>
        <v>0</v>
      </c>
      <c r="BG68" s="7">
        <f t="shared" si="51"/>
        <v>0</v>
      </c>
      <c r="BH68" s="7">
        <f t="shared" si="51"/>
        <v>0</v>
      </c>
      <c r="BI68" s="7">
        <f t="shared" si="51"/>
        <v>0</v>
      </c>
      <c r="BJ68" s="7">
        <f t="shared" si="51"/>
        <v>0</v>
      </c>
      <c r="BK68" s="7">
        <f t="shared" si="51"/>
        <v>0</v>
      </c>
      <c r="BL68" s="7">
        <f t="shared" si="51"/>
        <v>0</v>
      </c>
      <c r="BM68" s="7">
        <f t="shared" si="51"/>
        <v>0</v>
      </c>
      <c r="BN68" s="7">
        <f t="shared" si="51"/>
        <v>0</v>
      </c>
      <c r="BO68" s="7">
        <f t="shared" si="51"/>
        <v>0</v>
      </c>
      <c r="BP68" s="7">
        <f t="shared" si="47"/>
        <v>0</v>
      </c>
      <c r="BQ68" s="7">
        <f t="shared" si="47"/>
        <v>0</v>
      </c>
      <c r="BR68" s="7">
        <f t="shared" si="47"/>
        <v>0</v>
      </c>
      <c r="BS68" s="7">
        <f t="shared" si="47"/>
        <v>0</v>
      </c>
      <c r="BT68" s="7">
        <f t="shared" si="47"/>
        <v>0</v>
      </c>
      <c r="BU68" s="7">
        <f t="shared" si="47"/>
        <v>0</v>
      </c>
      <c r="BV68" s="7">
        <f t="shared" si="47"/>
        <v>0</v>
      </c>
      <c r="BW68" s="7">
        <f t="shared" si="47"/>
        <v>0</v>
      </c>
      <c r="BX68" s="7">
        <f t="shared" si="47"/>
        <v>0</v>
      </c>
      <c r="BY68" s="7">
        <f t="shared" si="47"/>
        <v>0</v>
      </c>
      <c r="BZ68" s="7">
        <f t="shared" si="47"/>
        <v>0</v>
      </c>
      <c r="CA68" s="7">
        <f t="shared" si="47"/>
        <v>0</v>
      </c>
      <c r="CB68" s="7">
        <f t="shared" si="47"/>
        <v>0</v>
      </c>
      <c r="CC68" s="7">
        <f t="shared" si="47"/>
        <v>0</v>
      </c>
      <c r="CD68" s="7">
        <f t="shared" si="47"/>
        <v>0</v>
      </c>
      <c r="CE68" s="7">
        <f t="shared" ref="CE68:CT83" si="52">LOOKUP($C68,$C$150:$C$166,CE$150:CE$166)*LOOKUP($C68,$C$150:$C$166,$EU$150:$EU$166)*$FU68</f>
        <v>0</v>
      </c>
      <c r="CF68" s="7">
        <f t="shared" si="52"/>
        <v>0</v>
      </c>
      <c r="CG68" s="7">
        <f t="shared" si="52"/>
        <v>0</v>
      </c>
      <c r="CH68" s="7">
        <f t="shared" si="52"/>
        <v>0.13333333333333333</v>
      </c>
      <c r="CI68" s="7">
        <f t="shared" si="52"/>
        <v>0.26666666666666666</v>
      </c>
      <c r="CJ68" s="7">
        <f t="shared" si="52"/>
        <v>0.4</v>
      </c>
      <c r="CK68" s="7">
        <f t="shared" si="52"/>
        <v>0.53333333333333333</v>
      </c>
      <c r="CL68" s="7">
        <f t="shared" si="52"/>
        <v>0.66666666666666663</v>
      </c>
      <c r="CM68" s="7">
        <f t="shared" si="52"/>
        <v>4</v>
      </c>
      <c r="CN68" s="7">
        <f t="shared" si="52"/>
        <v>7.333333333333333</v>
      </c>
      <c r="CO68" s="7">
        <f t="shared" si="52"/>
        <v>10.666666666666666</v>
      </c>
      <c r="CP68" s="7">
        <f t="shared" si="52"/>
        <v>14</v>
      </c>
      <c r="CQ68" s="7">
        <f t="shared" si="52"/>
        <v>17.333333333333332</v>
      </c>
      <c r="CR68" s="7">
        <f t="shared" si="52"/>
        <v>16</v>
      </c>
      <c r="CS68" s="7">
        <f t="shared" si="52"/>
        <v>14.666666666666666</v>
      </c>
      <c r="CT68" s="7">
        <f t="shared" si="52"/>
        <v>13.333333333333332</v>
      </c>
      <c r="CU68" s="7">
        <f t="shared" ref="CU68:DJ83" si="53">LOOKUP($C68,$C$150:$C$166,CU$150:CU$166)*LOOKUP($C68,$C$150:$C$166,$EU$150:$EU$166)*$FU68</f>
        <v>12</v>
      </c>
      <c r="CV68" s="7">
        <f t="shared" si="53"/>
        <v>10.666666666666666</v>
      </c>
      <c r="CW68" s="7">
        <f t="shared" si="53"/>
        <v>11.866666666666667</v>
      </c>
      <c r="CX68" s="7">
        <f t="shared" si="53"/>
        <v>13.066666666666666</v>
      </c>
      <c r="CY68" s="7">
        <f t="shared" si="53"/>
        <v>14.266666666666667</v>
      </c>
      <c r="CZ68" s="7">
        <f t="shared" si="53"/>
        <v>15.466666666666669</v>
      </c>
      <c r="DA68" s="7">
        <f t="shared" si="53"/>
        <v>16.666666666666664</v>
      </c>
      <c r="DB68" s="7">
        <f t="shared" si="53"/>
        <v>20.93333333333333</v>
      </c>
      <c r="DC68" s="7">
        <f t="shared" si="53"/>
        <v>25.199999999999996</v>
      </c>
      <c r="DD68" s="7">
        <f t="shared" si="53"/>
        <v>29.466666666666661</v>
      </c>
      <c r="DE68" s="7">
        <f t="shared" si="53"/>
        <v>33.733333333333327</v>
      </c>
      <c r="DF68" s="7">
        <f t="shared" si="53"/>
        <v>38</v>
      </c>
      <c r="DG68" s="7">
        <f t="shared" si="53"/>
        <v>48.133333333333333</v>
      </c>
      <c r="DH68" s="7">
        <f t="shared" si="53"/>
        <v>58.266666666666666</v>
      </c>
      <c r="DI68" s="7">
        <f t="shared" si="53"/>
        <v>68.400000000000006</v>
      </c>
      <c r="DJ68" s="7">
        <f t="shared" si="53"/>
        <v>78.533333333333331</v>
      </c>
      <c r="DK68" s="7">
        <f t="shared" si="48"/>
        <v>88.666666666666657</v>
      </c>
      <c r="DL68" s="7">
        <f t="shared" si="48"/>
        <v>110.13333333333333</v>
      </c>
      <c r="DM68" s="7">
        <f t="shared" si="48"/>
        <v>131.59999999999997</v>
      </c>
      <c r="DN68" s="7">
        <f t="shared" si="48"/>
        <v>153.06666666666663</v>
      </c>
      <c r="DO68" s="7">
        <f t="shared" si="48"/>
        <v>174.5333333333333</v>
      </c>
      <c r="DP68" s="7">
        <f t="shared" si="48"/>
        <v>196</v>
      </c>
      <c r="DQ68" s="7">
        <f t="shared" si="48"/>
        <v>254.53333333333333</v>
      </c>
      <c r="DR68" s="7">
        <f t="shared" si="48"/>
        <v>313.06666666666666</v>
      </c>
      <c r="DS68" s="7">
        <f t="shared" si="48"/>
        <v>371.59999999999997</v>
      </c>
      <c r="DT68" s="7">
        <f t="shared" si="48"/>
        <v>430.13333333333327</v>
      </c>
      <c r="DU68" s="7">
        <f t="shared" si="49"/>
        <v>488.66666666666663</v>
      </c>
      <c r="DV68" s="7">
        <f t="shared" si="49"/>
        <v>526.4</v>
      </c>
      <c r="DW68" s="7">
        <f t="shared" si="49"/>
        <v>564.13333333333333</v>
      </c>
      <c r="DX68" s="7">
        <f t="shared" si="49"/>
        <v>601.86666666666667</v>
      </c>
      <c r="DY68" s="7">
        <f t="shared" si="49"/>
        <v>639.6</v>
      </c>
      <c r="DZ68" s="7">
        <f t="shared" si="49"/>
        <v>677.33333333333326</v>
      </c>
      <c r="EA68" s="7">
        <f t="shared" si="49"/>
        <v>688</v>
      </c>
      <c r="EB68" s="7">
        <f t="shared" si="49"/>
        <v>698.66666666666663</v>
      </c>
      <c r="EC68" s="7">
        <f t="shared" si="49"/>
        <v>709.33333333333326</v>
      </c>
      <c r="ED68" s="7">
        <f t="shared" si="49"/>
        <v>720</v>
      </c>
      <c r="EE68" s="7">
        <f t="shared" si="49"/>
        <v>730.66666666666663</v>
      </c>
      <c r="EF68" s="7">
        <f t="shared" si="49"/>
        <v>615.33333333333326</v>
      </c>
      <c r="EG68" s="7">
        <f t="shared" si="49"/>
        <v>500</v>
      </c>
      <c r="EH68" s="7">
        <f t="shared" si="49"/>
        <v>384.66666666666663</v>
      </c>
      <c r="EI68" s="7">
        <f t="shared" si="49"/>
        <v>269.33333333333331</v>
      </c>
      <c r="EJ68" s="7">
        <f t="shared" si="49"/>
        <v>154</v>
      </c>
      <c r="EK68" s="7">
        <f t="shared" ref="EE68:EN83" si="54">LOOKUP($C68,$C$150:$C$166,EK$150:EK$166)*LOOKUP($C68,$C$150:$C$166,$EU$150:$EU$166)*$FU68</f>
        <v>130</v>
      </c>
      <c r="EL68" s="7">
        <f t="shared" si="54"/>
        <v>106</v>
      </c>
      <c r="EM68" s="7">
        <f t="shared" si="54"/>
        <v>82</v>
      </c>
      <c r="EN68" s="7">
        <f t="shared" si="54"/>
        <v>58</v>
      </c>
      <c r="EO68" s="7" cm="1">
        <f t="array" ref="EO68">SUMPRODUCT(--($B68='[3]Alum Smtg'!$B$5:$B$139),'[3]Alum Smtg'!D$5:D$139)</f>
        <v>34</v>
      </c>
      <c r="EP68" s="7" cm="1">
        <f t="array" ref="EP68">SUMPRODUCT(--($B68='[3]Alum Smtg'!$B$5:$B$139),'[3]Alum Smtg'!E$5:E$139)</f>
        <v>32</v>
      </c>
      <c r="EQ68" s="7" cm="1">
        <f t="array" ref="EQ68">SUMPRODUCT(--($B68='[3]Alum Smtg'!$B$5:$B$139),'[3]Alum Smtg'!F$5:F$139)</f>
        <v>19</v>
      </c>
      <c r="ER68" s="7" cm="1">
        <f t="array" ref="ER68">SUMPRODUCT(--($B68='[3]Alum Smtg'!$B$5:$B$139),'[3]Alum Smtg'!G$5:G$139)</f>
        <v>18</v>
      </c>
      <c r="ES68" s="7" cm="1">
        <f t="array" ref="ES68">SUMPRODUCT(--($B68='[3]Alum Smtg'!$B$5:$B$139),'[3]Alum Smtg'!H$5:H$139)</f>
        <v>17</v>
      </c>
      <c r="ET68" s="7" cm="1">
        <f t="array" ref="ET68">SUMPRODUCT(--($B68='[3]Alum Smtg'!$B$5:$B$139),'[3]Alum Smtg'!I$5:I$139)</f>
        <v>18</v>
      </c>
      <c r="EU68" s="7" cm="1">
        <f t="array" ref="EU68">SUMPRODUCT(--($B68='[3]Alum Smtg'!$B$5:$B$139),'[3]Alum Smtg'!J$5:J$139)</f>
        <v>17</v>
      </c>
      <c r="EV68" s="7" cm="1">
        <f t="array" ref="EV68">SUMPRODUCT(--($B68='[3]Alum Smtg'!$B$5:$B$139),'[3]Alum Smtg'!K$5:K$139)</f>
        <v>17</v>
      </c>
      <c r="EW68" s="7" cm="1">
        <f t="array" ref="EW68">SUMPRODUCT(--($B68='[3]Alum Smtg'!$B$5:$B$139),'[3]Alum Smtg'!L$5:L$139)</f>
        <v>16</v>
      </c>
      <c r="EX68" s="7" cm="1">
        <f t="array" ref="EX68">SUMPRODUCT(--($B68='[3]Alum Smtg'!$B$5:$B$139),'[3]Alum Smtg'!M$5:M$139)</f>
        <v>11</v>
      </c>
      <c r="EY68" s="7" cm="1">
        <f t="array" ref="EY68">SUMPRODUCT(--($B68='[3]Alum Smtg'!$B$5:$B$139),'[3]Alum Smtg'!N$5:N$139)</f>
        <v>6.5</v>
      </c>
      <c r="EZ68" s="7" cm="1">
        <f t="array" ref="EZ68">SUMPRODUCT(--($B68='[3]Alum Smtg'!$B$5:$B$139),'[3]Alum Smtg'!O$5:O$139)</f>
        <v>7</v>
      </c>
      <c r="FA68" s="7" cm="1">
        <f t="array" ref="FA68">SUMPRODUCT(--($B68='[3]Alum Smtg'!$B$5:$B$139),'[3]Alum Smtg'!P$5:P$139)</f>
        <v>6.4130000000000003</v>
      </c>
      <c r="FB68" s="7" cm="1">
        <f t="array" ref="FB68">SUMPRODUCT(--($B68='[3]Alum Smtg'!$B$5:$B$139),'[3]Alum Smtg'!Q$5:Q$139)</f>
        <v>6.4630000000000001</v>
      </c>
      <c r="FC68" s="7" cm="1">
        <f t="array" ref="FC68">SUMPRODUCT(--($B68='[3]Alum Smtg'!$B$5:$B$139),'[3]Alum Smtg'!R$5:R$139)</f>
        <v>6.4329999999999998</v>
      </c>
      <c r="FD68" s="7" cm="1">
        <f t="array" ref="FD68">SUMPRODUCT(--($B68='[3]Alum Smtg'!$B$5:$B$139),'[3]Alum Smtg'!S$5:S$139)</f>
        <v>6.5</v>
      </c>
      <c r="FE68" s="7" cm="1">
        <f t="array" ref="FE68">SUMPRODUCT(--($B68='[3]Alum Smtg'!$B$5:$B$139),'[3]Alum Smtg'!T$5:T$139)</f>
        <v>6.6000000000000005</v>
      </c>
      <c r="FF68" s="7" cm="1">
        <f t="array" ref="FF68">SUMPRODUCT(--($B68='[3]Alum Smtg'!$B$5:$B$139),'[3]Alum Smtg'!U$5:U$139)</f>
        <v>6.6000000000000005</v>
      </c>
      <c r="FG68" s="7" cm="1">
        <f t="array" ref="FG68">SUMPRODUCT(--($B68='[3]Alum Smtg'!$B$5:$B$139),'[3]Alum Smtg'!V$5:V$139)</f>
        <v>59</v>
      </c>
      <c r="FH68" s="7" cm="1">
        <f t="array" ref="FH68">SUMPRODUCT(--($B68='[3]Alum Smtg'!$B$5:$B$139),'[3]Alum Smtg'!W$5:W$139)</f>
        <v>39</v>
      </c>
      <c r="FI68" s="7" cm="1">
        <f t="array" ref="FI68">SUMPRODUCT(--($B68='[3]Alum Smtg'!$B$5:$B$139),'[3]Alum Smtg'!X$5:X$139)</f>
        <v>54</v>
      </c>
      <c r="FJ68" s="7" cm="1">
        <f t="array" ref="FJ68">SUMPRODUCT(--($B68='[3]Alum Smtg'!$B$5:$B$139),'[3]Alum Smtg'!Y$5:Y$139)</f>
        <v>43.323999999999998</v>
      </c>
      <c r="FK68" s="7" cm="1">
        <f t="array" ref="FK68">SUMPRODUCT(--($B68='[3]Alum Smtg'!$B$5:$B$139),'[3]Alum Smtg'!Z$5:Z$139)</f>
        <v>25.774000000000001</v>
      </c>
      <c r="FL68" s="7" cm="1">
        <f t="array" ref="FL68">SUMPRODUCT(--($B68='[3]Alum Smtg'!$B$5:$B$139),'[3]Alum Smtg'!AA$5:AA$139)</f>
        <v>29.07</v>
      </c>
      <c r="FM68" s="7" cm="1">
        <f t="array" ref="FM68">SUMPRODUCT(--($B68='[3]Alum Smtg'!$B$5:$B$139),'[3]Alum Smtg'!AB$5:AB$139)</f>
        <v>1</v>
      </c>
      <c r="FN68" s="7" cm="1">
        <f t="array" ref="FN68">SUMPRODUCT(--($B68='[3]Alum Smtg'!$B$5:$B$139),'[3]Alum Smtg'!AC$5:AC$139)</f>
        <v>0</v>
      </c>
      <c r="FO68" s="7" cm="1">
        <f t="array" ref="FO68">SUMPRODUCT(--($B68='[3]Alum Smtg'!$B$5:$B$139),'[3]Alum Smtg'!AD$5:AD$139)</f>
        <v>0</v>
      </c>
      <c r="FP68" s="7" cm="1">
        <f t="array" ref="FP68">SUMPRODUCT(--($B68='[3]Alum Smtg'!$B$5:$B$139),'[3]Alum Smtg'!AE$5:AE$139)</f>
        <v>0</v>
      </c>
      <c r="FQ68" s="7" cm="1">
        <f t="array" ref="FQ68">SUMPRODUCT(--($B68='[3]Alum Smtg'!$B$5:$B$139),'[3]Alum Smtg'!AF$5:AF$139)</f>
        <v>0</v>
      </c>
      <c r="FU68" s="8">
        <f t="shared" ref="FU68:FU131" si="55">IF(SUMPRODUCT(--($C68=$C$4:$C$143),$EO$4:$EO$143)&gt;0,EO68/SUMPRODUCT(--($C68=$C$4:$C$143),$EO$4:$EO$143),0)</f>
        <v>1</v>
      </c>
    </row>
    <row r="69" spans="1:177" x14ac:dyDescent="0.2">
      <c r="A69" s="6">
        <v>400</v>
      </c>
      <c r="B69" t="s">
        <v>72</v>
      </c>
      <c r="C69" s="1">
        <f>VLOOKUP($B69,'[4]IEA Reg #'!$B$2:$D$143,2,FALSE)</f>
        <v>8</v>
      </c>
      <c r="D69" s="1">
        <f>VLOOKUP($B69,'[4]IEA Reg #'!$B$2:$D$143,3,FALSE)</f>
        <v>18</v>
      </c>
      <c r="E69" s="7">
        <f t="shared" si="50"/>
        <v>0</v>
      </c>
      <c r="F69" s="7">
        <f t="shared" si="50"/>
        <v>0</v>
      </c>
      <c r="G69" s="7">
        <f t="shared" si="50"/>
        <v>0</v>
      </c>
      <c r="H69" s="7">
        <f t="shared" si="50"/>
        <v>0</v>
      </c>
      <c r="I69" s="7">
        <f t="shared" si="50"/>
        <v>0</v>
      </c>
      <c r="J69" s="7">
        <f t="shared" si="50"/>
        <v>0</v>
      </c>
      <c r="K69" s="7">
        <f t="shared" si="50"/>
        <v>0</v>
      </c>
      <c r="L69" s="7">
        <f t="shared" si="50"/>
        <v>0</v>
      </c>
      <c r="M69" s="7">
        <f t="shared" si="50"/>
        <v>0</v>
      </c>
      <c r="N69" s="7">
        <f t="shared" si="50"/>
        <v>0</v>
      </c>
      <c r="O69" s="7">
        <f t="shared" si="50"/>
        <v>0</v>
      </c>
      <c r="P69" s="7">
        <f t="shared" si="50"/>
        <v>0</v>
      </c>
      <c r="Q69" s="7">
        <f t="shared" si="50"/>
        <v>0</v>
      </c>
      <c r="R69" s="7">
        <f t="shared" si="50"/>
        <v>0</v>
      </c>
      <c r="S69" s="7">
        <f t="shared" si="50"/>
        <v>0</v>
      </c>
      <c r="T69" s="7">
        <f t="shared" si="50"/>
        <v>0</v>
      </c>
      <c r="U69" s="7">
        <f t="shared" si="45"/>
        <v>0</v>
      </c>
      <c r="V69" s="7">
        <f t="shared" si="45"/>
        <v>0</v>
      </c>
      <c r="W69" s="7">
        <f t="shared" si="45"/>
        <v>0</v>
      </c>
      <c r="X69" s="7">
        <f t="shared" si="45"/>
        <v>0</v>
      </c>
      <c r="Y69" s="7">
        <f t="shared" si="45"/>
        <v>0</v>
      </c>
      <c r="Z69" s="7">
        <f t="shared" si="45"/>
        <v>0</v>
      </c>
      <c r="AA69" s="7">
        <f t="shared" si="45"/>
        <v>0</v>
      </c>
      <c r="AB69" s="7">
        <f t="shared" si="45"/>
        <v>0</v>
      </c>
      <c r="AC69" s="7">
        <f t="shared" si="45"/>
        <v>0</v>
      </c>
      <c r="AD69" s="7">
        <f t="shared" si="45"/>
        <v>0</v>
      </c>
      <c r="AE69" s="7">
        <f t="shared" si="45"/>
        <v>0</v>
      </c>
      <c r="AF69" s="7">
        <f t="shared" si="45"/>
        <v>0</v>
      </c>
      <c r="AG69" s="7">
        <f t="shared" si="45"/>
        <v>0</v>
      </c>
      <c r="AH69" s="7">
        <f t="shared" si="45"/>
        <v>0</v>
      </c>
      <c r="AI69" s="7">
        <f t="shared" si="45"/>
        <v>0</v>
      </c>
      <c r="AJ69" s="7">
        <f t="shared" si="46"/>
        <v>0</v>
      </c>
      <c r="AK69" s="7">
        <f t="shared" si="46"/>
        <v>0</v>
      </c>
      <c r="AL69" s="7">
        <f t="shared" si="46"/>
        <v>0</v>
      </c>
      <c r="AM69" s="7">
        <f t="shared" si="46"/>
        <v>0</v>
      </c>
      <c r="AN69" s="7">
        <f t="shared" si="46"/>
        <v>0</v>
      </c>
      <c r="AO69" s="7">
        <f t="shared" si="46"/>
        <v>0</v>
      </c>
      <c r="AP69" s="7">
        <f t="shared" si="46"/>
        <v>0</v>
      </c>
      <c r="AQ69" s="7">
        <f t="shared" si="46"/>
        <v>0</v>
      </c>
      <c r="AR69" s="7">
        <f t="shared" si="46"/>
        <v>0</v>
      </c>
      <c r="AS69" s="7">
        <f t="shared" si="46"/>
        <v>0</v>
      </c>
      <c r="AT69" s="7">
        <f t="shared" si="46"/>
        <v>0</v>
      </c>
      <c r="AU69" s="7">
        <f t="shared" si="46"/>
        <v>0</v>
      </c>
      <c r="AV69" s="7">
        <f t="shared" si="46"/>
        <v>0</v>
      </c>
      <c r="AW69" s="7">
        <f t="shared" si="46"/>
        <v>0</v>
      </c>
      <c r="AX69" s="7">
        <f t="shared" si="46"/>
        <v>0</v>
      </c>
      <c r="AY69" s="7">
        <f t="shared" si="46"/>
        <v>0</v>
      </c>
      <c r="AZ69" s="7">
        <f t="shared" si="51"/>
        <v>0</v>
      </c>
      <c r="BA69" s="7">
        <f t="shared" si="51"/>
        <v>0</v>
      </c>
      <c r="BB69" s="7">
        <f t="shared" si="51"/>
        <v>0</v>
      </c>
      <c r="BC69" s="7">
        <f t="shared" si="51"/>
        <v>0</v>
      </c>
      <c r="BD69" s="7">
        <f t="shared" si="51"/>
        <v>0</v>
      </c>
      <c r="BE69" s="7">
        <f t="shared" si="51"/>
        <v>0</v>
      </c>
      <c r="BF69" s="7">
        <f t="shared" si="51"/>
        <v>0</v>
      </c>
      <c r="BG69" s="7">
        <f t="shared" si="51"/>
        <v>0</v>
      </c>
      <c r="BH69" s="7">
        <f t="shared" si="51"/>
        <v>0</v>
      </c>
      <c r="BI69" s="7">
        <f t="shared" si="51"/>
        <v>0</v>
      </c>
      <c r="BJ69" s="7">
        <f t="shared" si="51"/>
        <v>0</v>
      </c>
      <c r="BK69" s="7">
        <f t="shared" si="51"/>
        <v>0</v>
      </c>
      <c r="BL69" s="7">
        <f t="shared" si="51"/>
        <v>0</v>
      </c>
      <c r="BM69" s="7">
        <f t="shared" si="51"/>
        <v>0</v>
      </c>
      <c r="BN69" s="7">
        <f t="shared" si="51"/>
        <v>0</v>
      </c>
      <c r="BO69" s="7">
        <f t="shared" si="51"/>
        <v>0</v>
      </c>
      <c r="BP69" s="7">
        <f t="shared" si="47"/>
        <v>0</v>
      </c>
      <c r="BQ69" s="7">
        <f t="shared" si="47"/>
        <v>0</v>
      </c>
      <c r="BR69" s="7">
        <f t="shared" si="47"/>
        <v>0</v>
      </c>
      <c r="BS69" s="7">
        <f t="shared" si="47"/>
        <v>0</v>
      </c>
      <c r="BT69" s="7">
        <f t="shared" si="47"/>
        <v>0</v>
      </c>
      <c r="BU69" s="7">
        <f t="shared" si="47"/>
        <v>0</v>
      </c>
      <c r="BV69" s="7">
        <f t="shared" si="47"/>
        <v>0</v>
      </c>
      <c r="BW69" s="7">
        <f t="shared" si="47"/>
        <v>0</v>
      </c>
      <c r="BX69" s="7">
        <f t="shared" si="47"/>
        <v>0</v>
      </c>
      <c r="BY69" s="7">
        <f t="shared" si="47"/>
        <v>0</v>
      </c>
      <c r="BZ69" s="7">
        <f t="shared" si="47"/>
        <v>0</v>
      </c>
      <c r="CA69" s="7">
        <f t="shared" si="47"/>
        <v>0</v>
      </c>
      <c r="CB69" s="7">
        <f t="shared" si="47"/>
        <v>0</v>
      </c>
      <c r="CC69" s="7">
        <f t="shared" si="47"/>
        <v>0</v>
      </c>
      <c r="CD69" s="7">
        <f t="shared" si="47"/>
        <v>0</v>
      </c>
      <c r="CE69" s="7">
        <f t="shared" si="52"/>
        <v>0</v>
      </c>
      <c r="CF69" s="7">
        <f t="shared" si="52"/>
        <v>0</v>
      </c>
      <c r="CG69" s="7">
        <f t="shared" si="52"/>
        <v>0</v>
      </c>
      <c r="CH69" s="7">
        <f t="shared" si="52"/>
        <v>0</v>
      </c>
      <c r="CI69" s="7">
        <f t="shared" si="52"/>
        <v>0</v>
      </c>
      <c r="CJ69" s="7">
        <f t="shared" si="52"/>
        <v>0</v>
      </c>
      <c r="CK69" s="7">
        <f t="shared" si="52"/>
        <v>0</v>
      </c>
      <c r="CL69" s="7">
        <f t="shared" si="52"/>
        <v>0</v>
      </c>
      <c r="CM69" s="7">
        <f t="shared" si="52"/>
        <v>0</v>
      </c>
      <c r="CN69" s="7">
        <f t="shared" si="52"/>
        <v>0</v>
      </c>
      <c r="CO69" s="7">
        <f t="shared" si="52"/>
        <v>0</v>
      </c>
      <c r="CP69" s="7">
        <f t="shared" si="52"/>
        <v>0</v>
      </c>
      <c r="CQ69" s="7">
        <f t="shared" si="52"/>
        <v>0</v>
      </c>
      <c r="CR69" s="7">
        <f t="shared" si="52"/>
        <v>0</v>
      </c>
      <c r="CS69" s="7">
        <f t="shared" si="52"/>
        <v>0</v>
      </c>
      <c r="CT69" s="7">
        <f t="shared" si="52"/>
        <v>0</v>
      </c>
      <c r="CU69" s="7">
        <f t="shared" si="53"/>
        <v>0</v>
      </c>
      <c r="CV69" s="7">
        <f t="shared" si="53"/>
        <v>0</v>
      </c>
      <c r="CW69" s="7">
        <f t="shared" si="53"/>
        <v>0</v>
      </c>
      <c r="CX69" s="7">
        <f t="shared" si="53"/>
        <v>0</v>
      </c>
      <c r="CY69" s="7">
        <f t="shared" si="53"/>
        <v>0</v>
      </c>
      <c r="CZ69" s="7">
        <f t="shared" si="53"/>
        <v>0</v>
      </c>
      <c r="DA69" s="7">
        <f t="shared" si="53"/>
        <v>0</v>
      </c>
      <c r="DB69" s="7">
        <f t="shared" si="53"/>
        <v>0</v>
      </c>
      <c r="DC69" s="7">
        <f t="shared" si="53"/>
        <v>0</v>
      </c>
      <c r="DD69" s="7">
        <f t="shared" si="53"/>
        <v>0</v>
      </c>
      <c r="DE69" s="7">
        <f t="shared" si="53"/>
        <v>0</v>
      </c>
      <c r="DF69" s="7">
        <f t="shared" si="53"/>
        <v>0</v>
      </c>
      <c r="DG69" s="7">
        <f t="shared" si="53"/>
        <v>0</v>
      </c>
      <c r="DH69" s="7">
        <f t="shared" si="53"/>
        <v>0</v>
      </c>
      <c r="DI69" s="7">
        <f t="shared" si="53"/>
        <v>0</v>
      </c>
      <c r="DJ69" s="7">
        <f t="shared" si="53"/>
        <v>0</v>
      </c>
      <c r="DK69" s="7">
        <f t="shared" si="48"/>
        <v>0</v>
      </c>
      <c r="DL69" s="7">
        <f t="shared" si="48"/>
        <v>0</v>
      </c>
      <c r="DM69" s="7">
        <f t="shared" si="48"/>
        <v>0</v>
      </c>
      <c r="DN69" s="7">
        <f t="shared" si="48"/>
        <v>0</v>
      </c>
      <c r="DO69" s="7">
        <f t="shared" si="48"/>
        <v>0</v>
      </c>
      <c r="DP69" s="7">
        <f t="shared" si="48"/>
        <v>0</v>
      </c>
      <c r="DQ69" s="7">
        <f t="shared" si="48"/>
        <v>0</v>
      </c>
      <c r="DR69" s="7">
        <f t="shared" si="48"/>
        <v>0</v>
      </c>
      <c r="DS69" s="7">
        <f t="shared" si="48"/>
        <v>0</v>
      </c>
      <c r="DT69" s="7">
        <f t="shared" si="48"/>
        <v>0</v>
      </c>
      <c r="DU69" s="7">
        <f t="shared" si="49"/>
        <v>0</v>
      </c>
      <c r="DV69" s="7">
        <f t="shared" si="49"/>
        <v>0</v>
      </c>
      <c r="DW69" s="7">
        <f t="shared" si="49"/>
        <v>0</v>
      </c>
      <c r="DX69" s="7">
        <f t="shared" si="49"/>
        <v>0</v>
      </c>
      <c r="DY69" s="7">
        <f t="shared" si="49"/>
        <v>0</v>
      </c>
      <c r="DZ69" s="7">
        <f t="shared" si="49"/>
        <v>0</v>
      </c>
      <c r="EA69" s="7">
        <f t="shared" si="49"/>
        <v>0</v>
      </c>
      <c r="EB69" s="7">
        <f t="shared" si="49"/>
        <v>0</v>
      </c>
      <c r="EC69" s="7">
        <f t="shared" si="49"/>
        <v>0</v>
      </c>
      <c r="ED69" s="7">
        <f t="shared" si="49"/>
        <v>0</v>
      </c>
      <c r="EE69" s="7">
        <f t="shared" si="54"/>
        <v>0</v>
      </c>
      <c r="EF69" s="7">
        <f t="shared" si="54"/>
        <v>0</v>
      </c>
      <c r="EG69" s="7">
        <f t="shared" si="54"/>
        <v>0</v>
      </c>
      <c r="EH69" s="7">
        <f t="shared" si="54"/>
        <v>0</v>
      </c>
      <c r="EI69" s="7">
        <f t="shared" si="54"/>
        <v>0</v>
      </c>
      <c r="EJ69" s="7">
        <f t="shared" si="54"/>
        <v>0</v>
      </c>
      <c r="EK69" s="7">
        <f t="shared" si="54"/>
        <v>0</v>
      </c>
      <c r="EL69" s="7">
        <f t="shared" si="54"/>
        <v>0</v>
      </c>
      <c r="EM69" s="7">
        <f t="shared" si="54"/>
        <v>0</v>
      </c>
      <c r="EN69" s="7">
        <f t="shared" si="54"/>
        <v>0</v>
      </c>
      <c r="EO69" s="7" cm="1">
        <f t="array" ref="EO69">SUMPRODUCT(--($B69='[3]Alum Smtg'!$B$5:$B$139),'[3]Alum Smtg'!D$5:D$139)</f>
        <v>0</v>
      </c>
      <c r="EP69" s="7" cm="1">
        <f t="array" ref="EP69">SUMPRODUCT(--($B69='[3]Alum Smtg'!$B$5:$B$139),'[3]Alum Smtg'!E$5:E$139)</f>
        <v>0</v>
      </c>
      <c r="EQ69" s="7" cm="1">
        <f t="array" ref="EQ69">SUMPRODUCT(--($B69='[3]Alum Smtg'!$B$5:$B$139),'[3]Alum Smtg'!F$5:F$139)</f>
        <v>0</v>
      </c>
      <c r="ER69" s="7" cm="1">
        <f t="array" ref="ER69">SUMPRODUCT(--($B69='[3]Alum Smtg'!$B$5:$B$139),'[3]Alum Smtg'!G$5:G$139)</f>
        <v>0</v>
      </c>
      <c r="ES69" s="7" cm="1">
        <f t="array" ref="ES69">SUMPRODUCT(--($B69='[3]Alum Smtg'!$B$5:$B$139),'[3]Alum Smtg'!H$5:H$139)</f>
        <v>0</v>
      </c>
      <c r="ET69" s="7" cm="1">
        <f t="array" ref="ET69">SUMPRODUCT(--($B69='[3]Alum Smtg'!$B$5:$B$139),'[3]Alum Smtg'!I$5:I$139)</f>
        <v>0</v>
      </c>
      <c r="EU69" s="7" cm="1">
        <f t="array" ref="EU69">SUMPRODUCT(--($B69='[3]Alum Smtg'!$B$5:$B$139),'[3]Alum Smtg'!J$5:J$139)</f>
        <v>0</v>
      </c>
      <c r="EV69" s="7" cm="1">
        <f t="array" ref="EV69">SUMPRODUCT(--($B69='[3]Alum Smtg'!$B$5:$B$139),'[3]Alum Smtg'!K$5:K$139)</f>
        <v>0</v>
      </c>
      <c r="EW69" s="7" cm="1">
        <f t="array" ref="EW69">SUMPRODUCT(--($B69='[3]Alum Smtg'!$B$5:$B$139),'[3]Alum Smtg'!L$5:L$139)</f>
        <v>0</v>
      </c>
      <c r="EX69" s="7" cm="1">
        <f t="array" ref="EX69">SUMPRODUCT(--($B69='[3]Alum Smtg'!$B$5:$B$139),'[3]Alum Smtg'!M$5:M$139)</f>
        <v>0</v>
      </c>
      <c r="EY69" s="7" cm="1">
        <f t="array" ref="EY69">SUMPRODUCT(--($B69='[3]Alum Smtg'!$B$5:$B$139),'[3]Alum Smtg'!N$5:N$139)</f>
        <v>0</v>
      </c>
      <c r="EZ69" s="7" cm="1">
        <f t="array" ref="EZ69">SUMPRODUCT(--($B69='[3]Alum Smtg'!$B$5:$B$139),'[3]Alum Smtg'!O$5:O$139)</f>
        <v>0</v>
      </c>
      <c r="FA69" s="7" cm="1">
        <f t="array" ref="FA69">SUMPRODUCT(--($B69='[3]Alum Smtg'!$B$5:$B$139),'[3]Alum Smtg'!P$5:P$139)</f>
        <v>0</v>
      </c>
      <c r="FB69" s="7" cm="1">
        <f t="array" ref="FB69">SUMPRODUCT(--($B69='[3]Alum Smtg'!$B$5:$B$139),'[3]Alum Smtg'!Q$5:Q$139)</f>
        <v>0</v>
      </c>
      <c r="FC69" s="7" cm="1">
        <f t="array" ref="FC69">SUMPRODUCT(--($B69='[3]Alum Smtg'!$B$5:$B$139),'[3]Alum Smtg'!R$5:R$139)</f>
        <v>0</v>
      </c>
      <c r="FD69" s="7" cm="1">
        <f t="array" ref="FD69">SUMPRODUCT(--($B69='[3]Alum Smtg'!$B$5:$B$139),'[3]Alum Smtg'!S$5:S$139)</f>
        <v>0</v>
      </c>
      <c r="FE69" s="7" cm="1">
        <f t="array" ref="FE69">SUMPRODUCT(--($B69='[3]Alum Smtg'!$B$5:$B$139),'[3]Alum Smtg'!T$5:T$139)</f>
        <v>0</v>
      </c>
      <c r="FF69" s="7" cm="1">
        <f t="array" ref="FF69">SUMPRODUCT(--($B69='[3]Alum Smtg'!$B$5:$B$139),'[3]Alum Smtg'!U$5:U$139)</f>
        <v>0</v>
      </c>
      <c r="FG69" s="7" cm="1">
        <f t="array" ref="FG69">SUMPRODUCT(--($B69='[3]Alum Smtg'!$B$5:$B$139),'[3]Alum Smtg'!V$5:V$139)</f>
        <v>0</v>
      </c>
      <c r="FH69" s="7" cm="1">
        <f t="array" ref="FH69">SUMPRODUCT(--($B69='[3]Alum Smtg'!$B$5:$B$139),'[3]Alum Smtg'!W$5:W$139)</f>
        <v>0</v>
      </c>
      <c r="FI69" s="7" cm="1">
        <f t="array" ref="FI69">SUMPRODUCT(--($B69='[3]Alum Smtg'!$B$5:$B$139),'[3]Alum Smtg'!X$5:X$139)</f>
        <v>0</v>
      </c>
      <c r="FJ69" s="7" cm="1">
        <f t="array" ref="FJ69">SUMPRODUCT(--($B69='[3]Alum Smtg'!$B$5:$B$139),'[3]Alum Smtg'!Y$5:Y$139)</f>
        <v>0</v>
      </c>
      <c r="FK69" s="7" cm="1">
        <f t="array" ref="FK69">SUMPRODUCT(--($B69='[3]Alum Smtg'!$B$5:$B$139),'[3]Alum Smtg'!Z$5:Z$139)</f>
        <v>0</v>
      </c>
      <c r="FL69" s="7" cm="1">
        <f t="array" ref="FL69">SUMPRODUCT(--($B69='[3]Alum Smtg'!$B$5:$B$139),'[3]Alum Smtg'!AA$5:AA$139)</f>
        <v>0</v>
      </c>
      <c r="FM69" s="7" cm="1">
        <f t="array" ref="FM69">SUMPRODUCT(--($B69='[3]Alum Smtg'!$B$5:$B$139),'[3]Alum Smtg'!AB$5:AB$139)</f>
        <v>0</v>
      </c>
      <c r="FN69" s="7" cm="1">
        <f t="array" ref="FN69">SUMPRODUCT(--($B69='[3]Alum Smtg'!$B$5:$B$139),'[3]Alum Smtg'!AC$5:AC$139)</f>
        <v>0</v>
      </c>
      <c r="FO69" s="7" cm="1">
        <f t="array" ref="FO69">SUMPRODUCT(--($B69='[3]Alum Smtg'!$B$5:$B$139),'[3]Alum Smtg'!AD$5:AD$139)</f>
        <v>0</v>
      </c>
      <c r="FP69" s="7" cm="1">
        <f t="array" ref="FP69">SUMPRODUCT(--($B69='[3]Alum Smtg'!$B$5:$B$139),'[3]Alum Smtg'!AE$5:AE$139)</f>
        <v>0</v>
      </c>
      <c r="FQ69" s="7" cm="1">
        <f t="array" ref="FQ69">SUMPRODUCT(--($B69='[3]Alum Smtg'!$B$5:$B$139),'[3]Alum Smtg'!AF$5:AF$139)</f>
        <v>0</v>
      </c>
      <c r="FU69" s="8">
        <f t="shared" si="55"/>
        <v>0</v>
      </c>
    </row>
    <row r="70" spans="1:177" x14ac:dyDescent="0.2">
      <c r="A70" s="6">
        <v>398</v>
      </c>
      <c r="B70" t="s">
        <v>73</v>
      </c>
      <c r="C70" s="1">
        <f>VLOOKUP($B70,'[4]IEA Reg #'!$B$2:$D$143,2,FALSE)</f>
        <v>6</v>
      </c>
      <c r="D70" s="1">
        <f>VLOOKUP($B70,'[4]IEA Reg #'!$B$2:$D$143,3,FALSE)</f>
        <v>14</v>
      </c>
      <c r="E70" s="7">
        <f t="shared" si="50"/>
        <v>0</v>
      </c>
      <c r="F70" s="7">
        <f t="shared" si="50"/>
        <v>0</v>
      </c>
      <c r="G70" s="7">
        <f t="shared" si="50"/>
        <v>0</v>
      </c>
      <c r="H70" s="7">
        <f t="shared" si="50"/>
        <v>0</v>
      </c>
      <c r="I70" s="7">
        <f t="shared" si="50"/>
        <v>0</v>
      </c>
      <c r="J70" s="7">
        <f t="shared" si="50"/>
        <v>0</v>
      </c>
      <c r="K70" s="7">
        <f t="shared" si="50"/>
        <v>0</v>
      </c>
      <c r="L70" s="7">
        <f t="shared" si="50"/>
        <v>0</v>
      </c>
      <c r="M70" s="7">
        <f t="shared" si="50"/>
        <v>0</v>
      </c>
      <c r="N70" s="7">
        <f t="shared" si="50"/>
        <v>0</v>
      </c>
      <c r="O70" s="7">
        <f t="shared" si="50"/>
        <v>0</v>
      </c>
      <c r="P70" s="7">
        <f t="shared" si="50"/>
        <v>0</v>
      </c>
      <c r="Q70" s="7">
        <f t="shared" si="50"/>
        <v>0</v>
      </c>
      <c r="R70" s="7">
        <f t="shared" si="50"/>
        <v>0</v>
      </c>
      <c r="S70" s="7">
        <f t="shared" si="50"/>
        <v>0</v>
      </c>
      <c r="T70" s="7">
        <f t="shared" si="50"/>
        <v>0</v>
      </c>
      <c r="U70" s="7">
        <f t="shared" si="45"/>
        <v>0</v>
      </c>
      <c r="V70" s="7">
        <f t="shared" si="45"/>
        <v>0</v>
      </c>
      <c r="W70" s="7">
        <f t="shared" si="45"/>
        <v>0</v>
      </c>
      <c r="X70" s="7">
        <f t="shared" si="45"/>
        <v>0</v>
      </c>
      <c r="Y70" s="7">
        <f t="shared" si="45"/>
        <v>0</v>
      </c>
      <c r="Z70" s="7">
        <f t="shared" si="45"/>
        <v>0</v>
      </c>
      <c r="AA70" s="7">
        <f t="shared" si="45"/>
        <v>0</v>
      </c>
      <c r="AB70" s="7">
        <f t="shared" si="45"/>
        <v>0</v>
      </c>
      <c r="AC70" s="7">
        <f t="shared" si="45"/>
        <v>0</v>
      </c>
      <c r="AD70" s="7">
        <f t="shared" si="45"/>
        <v>0</v>
      </c>
      <c r="AE70" s="7">
        <f t="shared" si="45"/>
        <v>0</v>
      </c>
      <c r="AF70" s="7">
        <f t="shared" si="45"/>
        <v>0</v>
      </c>
      <c r="AG70" s="7">
        <f t="shared" si="45"/>
        <v>0</v>
      </c>
      <c r="AH70" s="7">
        <f t="shared" si="45"/>
        <v>0</v>
      </c>
      <c r="AI70" s="7">
        <f t="shared" si="45"/>
        <v>0</v>
      </c>
      <c r="AJ70" s="7">
        <f t="shared" si="46"/>
        <v>0</v>
      </c>
      <c r="AK70" s="7">
        <f t="shared" si="46"/>
        <v>0</v>
      </c>
      <c r="AL70" s="7">
        <f t="shared" si="46"/>
        <v>0</v>
      </c>
      <c r="AM70" s="7">
        <f t="shared" si="46"/>
        <v>0</v>
      </c>
      <c r="AN70" s="7">
        <f t="shared" si="46"/>
        <v>0</v>
      </c>
      <c r="AO70" s="7">
        <f t="shared" si="46"/>
        <v>0</v>
      </c>
      <c r="AP70" s="7">
        <f t="shared" si="46"/>
        <v>0</v>
      </c>
      <c r="AQ70" s="7">
        <f t="shared" si="46"/>
        <v>0</v>
      </c>
      <c r="AR70" s="7">
        <f t="shared" si="46"/>
        <v>0</v>
      </c>
      <c r="AS70" s="7">
        <f t="shared" si="46"/>
        <v>0</v>
      </c>
      <c r="AT70" s="7">
        <f t="shared" si="46"/>
        <v>0</v>
      </c>
      <c r="AU70" s="7">
        <f t="shared" si="46"/>
        <v>0</v>
      </c>
      <c r="AV70" s="7">
        <f t="shared" si="46"/>
        <v>0</v>
      </c>
      <c r="AW70" s="7">
        <f t="shared" si="46"/>
        <v>0</v>
      </c>
      <c r="AX70" s="7">
        <f t="shared" si="46"/>
        <v>0</v>
      </c>
      <c r="AY70" s="7">
        <f t="shared" si="46"/>
        <v>0</v>
      </c>
      <c r="AZ70" s="7">
        <f t="shared" si="51"/>
        <v>0</v>
      </c>
      <c r="BA70" s="7">
        <f t="shared" si="51"/>
        <v>0</v>
      </c>
      <c r="BB70" s="7">
        <f t="shared" si="51"/>
        <v>0</v>
      </c>
      <c r="BC70" s="7">
        <f t="shared" si="51"/>
        <v>0</v>
      </c>
      <c r="BD70" s="7">
        <f t="shared" si="51"/>
        <v>0</v>
      </c>
      <c r="BE70" s="7">
        <f t="shared" si="51"/>
        <v>0</v>
      </c>
      <c r="BF70" s="7">
        <f t="shared" si="51"/>
        <v>0</v>
      </c>
      <c r="BG70" s="7">
        <f t="shared" si="51"/>
        <v>0</v>
      </c>
      <c r="BH70" s="7">
        <f t="shared" si="51"/>
        <v>0</v>
      </c>
      <c r="BI70" s="7">
        <f t="shared" si="51"/>
        <v>0</v>
      </c>
      <c r="BJ70" s="7">
        <f t="shared" si="51"/>
        <v>0</v>
      </c>
      <c r="BK70" s="7">
        <f t="shared" si="51"/>
        <v>0</v>
      </c>
      <c r="BL70" s="7">
        <f t="shared" si="51"/>
        <v>0</v>
      </c>
      <c r="BM70" s="7">
        <f t="shared" si="51"/>
        <v>0</v>
      </c>
      <c r="BN70" s="7">
        <f t="shared" si="51"/>
        <v>0</v>
      </c>
      <c r="BO70" s="7">
        <f t="shared" si="51"/>
        <v>0</v>
      </c>
      <c r="BP70" s="7">
        <f t="shared" si="47"/>
        <v>0</v>
      </c>
      <c r="BQ70" s="7">
        <f t="shared" si="47"/>
        <v>0</v>
      </c>
      <c r="BR70" s="7">
        <f t="shared" si="47"/>
        <v>0</v>
      </c>
      <c r="BS70" s="7">
        <f t="shared" si="47"/>
        <v>0</v>
      </c>
      <c r="BT70" s="7">
        <f t="shared" si="47"/>
        <v>0</v>
      </c>
      <c r="BU70" s="7">
        <f t="shared" si="47"/>
        <v>0</v>
      </c>
      <c r="BV70" s="7">
        <f t="shared" si="47"/>
        <v>0</v>
      </c>
      <c r="BW70" s="7">
        <f t="shared" si="47"/>
        <v>0</v>
      </c>
      <c r="BX70" s="7">
        <f t="shared" si="47"/>
        <v>0</v>
      </c>
      <c r="BY70" s="7">
        <f t="shared" si="47"/>
        <v>0</v>
      </c>
      <c r="BZ70" s="7">
        <f t="shared" si="47"/>
        <v>0</v>
      </c>
      <c r="CA70" s="7">
        <f t="shared" si="47"/>
        <v>0</v>
      </c>
      <c r="CB70" s="7">
        <f t="shared" si="47"/>
        <v>0</v>
      </c>
      <c r="CC70" s="7">
        <f t="shared" si="47"/>
        <v>0</v>
      </c>
      <c r="CD70" s="7">
        <f t="shared" si="47"/>
        <v>0</v>
      </c>
      <c r="CE70" s="7">
        <f t="shared" si="52"/>
        <v>0</v>
      </c>
      <c r="CF70" s="7">
        <f t="shared" si="52"/>
        <v>0</v>
      </c>
      <c r="CG70" s="7">
        <f t="shared" si="52"/>
        <v>0</v>
      </c>
      <c r="CH70" s="7">
        <f t="shared" si="52"/>
        <v>0</v>
      </c>
      <c r="CI70" s="7">
        <f t="shared" si="52"/>
        <v>0</v>
      </c>
      <c r="CJ70" s="7">
        <f t="shared" si="52"/>
        <v>0</v>
      </c>
      <c r="CK70" s="7">
        <f t="shared" si="52"/>
        <v>0</v>
      </c>
      <c r="CL70" s="7">
        <f t="shared" si="52"/>
        <v>0</v>
      </c>
      <c r="CM70" s="7">
        <f t="shared" si="52"/>
        <v>0</v>
      </c>
      <c r="CN70" s="7">
        <f t="shared" si="52"/>
        <v>0</v>
      </c>
      <c r="CO70" s="7">
        <f t="shared" si="52"/>
        <v>0</v>
      </c>
      <c r="CP70" s="7">
        <f t="shared" si="52"/>
        <v>0</v>
      </c>
      <c r="CQ70" s="7">
        <f t="shared" si="52"/>
        <v>0</v>
      </c>
      <c r="CR70" s="7">
        <f t="shared" si="52"/>
        <v>0</v>
      </c>
      <c r="CS70" s="7">
        <f t="shared" si="52"/>
        <v>0</v>
      </c>
      <c r="CT70" s="7">
        <f t="shared" si="52"/>
        <v>0</v>
      </c>
      <c r="CU70" s="7">
        <f t="shared" si="53"/>
        <v>0</v>
      </c>
      <c r="CV70" s="7">
        <f t="shared" si="53"/>
        <v>0</v>
      </c>
      <c r="CW70" s="7">
        <f t="shared" si="53"/>
        <v>0</v>
      </c>
      <c r="CX70" s="7">
        <f t="shared" si="53"/>
        <v>0</v>
      </c>
      <c r="CY70" s="7">
        <f t="shared" si="53"/>
        <v>0</v>
      </c>
      <c r="CZ70" s="7">
        <f t="shared" si="53"/>
        <v>0</v>
      </c>
      <c r="DA70" s="7">
        <f t="shared" si="53"/>
        <v>0</v>
      </c>
      <c r="DB70" s="7">
        <f t="shared" si="53"/>
        <v>0</v>
      </c>
      <c r="DC70" s="7">
        <f t="shared" si="53"/>
        <v>0</v>
      </c>
      <c r="DD70" s="7">
        <f t="shared" si="53"/>
        <v>0</v>
      </c>
      <c r="DE70" s="7">
        <f t="shared" si="53"/>
        <v>0</v>
      </c>
      <c r="DF70" s="7">
        <f t="shared" si="53"/>
        <v>0</v>
      </c>
      <c r="DG70" s="7">
        <f t="shared" si="53"/>
        <v>0</v>
      </c>
      <c r="DH70" s="7">
        <f t="shared" si="53"/>
        <v>0</v>
      </c>
      <c r="DI70" s="7">
        <f t="shared" si="53"/>
        <v>0</v>
      </c>
      <c r="DJ70" s="7">
        <f t="shared" si="53"/>
        <v>0</v>
      </c>
      <c r="DK70" s="7">
        <f t="shared" si="48"/>
        <v>0</v>
      </c>
      <c r="DL70" s="7">
        <f t="shared" si="48"/>
        <v>0</v>
      </c>
      <c r="DM70" s="7">
        <f t="shared" si="48"/>
        <v>0</v>
      </c>
      <c r="DN70" s="7">
        <f t="shared" si="48"/>
        <v>0</v>
      </c>
      <c r="DO70" s="7">
        <f t="shared" si="48"/>
        <v>0</v>
      </c>
      <c r="DP70" s="7">
        <f t="shared" si="48"/>
        <v>0</v>
      </c>
      <c r="DQ70" s="7">
        <f t="shared" si="48"/>
        <v>0</v>
      </c>
      <c r="DR70" s="7">
        <f t="shared" si="48"/>
        <v>0</v>
      </c>
      <c r="DS70" s="7">
        <f t="shared" si="48"/>
        <v>0</v>
      </c>
      <c r="DT70" s="7">
        <f t="shared" si="48"/>
        <v>0</v>
      </c>
      <c r="DU70" s="7">
        <f t="shared" si="49"/>
        <v>0</v>
      </c>
      <c r="DV70" s="7">
        <f t="shared" si="49"/>
        <v>0</v>
      </c>
      <c r="DW70" s="7">
        <f t="shared" si="49"/>
        <v>0</v>
      </c>
      <c r="DX70" s="7">
        <f t="shared" si="49"/>
        <v>0</v>
      </c>
      <c r="DY70" s="7">
        <f t="shared" si="49"/>
        <v>0</v>
      </c>
      <c r="DZ70" s="7">
        <f t="shared" si="49"/>
        <v>0</v>
      </c>
      <c r="EA70" s="7">
        <f t="shared" si="49"/>
        <v>0</v>
      </c>
      <c r="EB70" s="7">
        <f t="shared" si="49"/>
        <v>0</v>
      </c>
      <c r="EC70" s="7">
        <f t="shared" si="49"/>
        <v>0</v>
      </c>
      <c r="ED70" s="7">
        <f t="shared" si="49"/>
        <v>0</v>
      </c>
      <c r="EE70" s="7">
        <f t="shared" si="54"/>
        <v>0</v>
      </c>
      <c r="EF70" s="7">
        <f t="shared" si="54"/>
        <v>0</v>
      </c>
      <c r="EG70" s="7">
        <f t="shared" si="54"/>
        <v>0</v>
      </c>
      <c r="EH70" s="7">
        <f t="shared" si="54"/>
        <v>0</v>
      </c>
      <c r="EI70" s="7">
        <f t="shared" si="54"/>
        <v>0</v>
      </c>
      <c r="EJ70" s="7">
        <f t="shared" si="54"/>
        <v>0</v>
      </c>
      <c r="EK70" s="7">
        <f t="shared" si="54"/>
        <v>0</v>
      </c>
      <c r="EL70" s="7">
        <f t="shared" si="54"/>
        <v>0</v>
      </c>
      <c r="EM70" s="7">
        <f t="shared" si="54"/>
        <v>0</v>
      </c>
      <c r="EN70" s="7">
        <f t="shared" si="54"/>
        <v>0</v>
      </c>
      <c r="EO70" s="7" cm="1">
        <f t="array" ref="EO70">SUMPRODUCT(--($B70='[3]Alum Smtg'!$B$5:$B$139),'[3]Alum Smtg'!D$5:D$139)</f>
        <v>0</v>
      </c>
      <c r="EP70" s="7" cm="1">
        <f t="array" ref="EP70">SUMPRODUCT(--($B70='[3]Alum Smtg'!$B$5:$B$139),'[3]Alum Smtg'!E$5:E$139)</f>
        <v>0</v>
      </c>
      <c r="EQ70" s="7" cm="1">
        <f t="array" ref="EQ70">SUMPRODUCT(--($B70='[3]Alum Smtg'!$B$5:$B$139),'[3]Alum Smtg'!F$5:F$139)</f>
        <v>0</v>
      </c>
      <c r="ER70" s="7" cm="1">
        <f t="array" ref="ER70">SUMPRODUCT(--($B70='[3]Alum Smtg'!$B$5:$B$139),'[3]Alum Smtg'!G$5:G$139)</f>
        <v>0</v>
      </c>
      <c r="ES70" s="7" cm="1">
        <f t="array" ref="ES70">SUMPRODUCT(--($B70='[3]Alum Smtg'!$B$5:$B$139),'[3]Alum Smtg'!H$5:H$139)</f>
        <v>0</v>
      </c>
      <c r="ET70" s="7" cm="1">
        <f t="array" ref="ET70">SUMPRODUCT(--($B70='[3]Alum Smtg'!$B$5:$B$139),'[3]Alum Smtg'!I$5:I$139)</f>
        <v>0</v>
      </c>
      <c r="EU70" s="7" cm="1">
        <f t="array" ref="EU70">SUMPRODUCT(--($B70='[3]Alum Smtg'!$B$5:$B$139),'[3]Alum Smtg'!J$5:J$139)</f>
        <v>0</v>
      </c>
      <c r="EV70" s="7" cm="1">
        <f t="array" ref="EV70">SUMPRODUCT(--($B70='[3]Alum Smtg'!$B$5:$B$139),'[3]Alum Smtg'!K$5:K$139)</f>
        <v>0</v>
      </c>
      <c r="EW70" s="7" cm="1">
        <f t="array" ref="EW70">SUMPRODUCT(--($B70='[3]Alum Smtg'!$B$5:$B$139),'[3]Alum Smtg'!L$5:L$139)</f>
        <v>0</v>
      </c>
      <c r="EX70" s="7" cm="1">
        <f t="array" ref="EX70">SUMPRODUCT(--($B70='[3]Alum Smtg'!$B$5:$B$139),'[3]Alum Smtg'!M$5:M$139)</f>
        <v>0</v>
      </c>
      <c r="EY70" s="7" cm="1">
        <f t="array" ref="EY70">SUMPRODUCT(--($B70='[3]Alum Smtg'!$B$5:$B$139),'[3]Alum Smtg'!N$5:N$139)</f>
        <v>0</v>
      </c>
      <c r="EZ70" s="7" cm="1">
        <f t="array" ref="EZ70">SUMPRODUCT(--($B70='[3]Alum Smtg'!$B$5:$B$139),'[3]Alum Smtg'!O$5:O$139)</f>
        <v>0</v>
      </c>
      <c r="FA70" s="7" cm="1">
        <f t="array" ref="FA70">SUMPRODUCT(--($B70='[3]Alum Smtg'!$B$5:$B$139),'[3]Alum Smtg'!P$5:P$139)</f>
        <v>0</v>
      </c>
      <c r="FB70" s="7" cm="1">
        <f t="array" ref="FB70">SUMPRODUCT(--($B70='[3]Alum Smtg'!$B$5:$B$139),'[3]Alum Smtg'!Q$5:Q$139)</f>
        <v>0</v>
      </c>
      <c r="FC70" s="7" cm="1">
        <f t="array" ref="FC70">SUMPRODUCT(--($B70='[3]Alum Smtg'!$B$5:$B$139),'[3]Alum Smtg'!R$5:R$139)</f>
        <v>0</v>
      </c>
      <c r="FD70" s="7" cm="1">
        <f t="array" ref="FD70">SUMPRODUCT(--($B70='[3]Alum Smtg'!$B$5:$B$139),'[3]Alum Smtg'!S$5:S$139)</f>
        <v>0</v>
      </c>
      <c r="FE70" s="7" cm="1">
        <f t="array" ref="FE70">SUMPRODUCT(--($B70='[3]Alum Smtg'!$B$5:$B$139),'[3]Alum Smtg'!T$5:T$139)</f>
        <v>0</v>
      </c>
      <c r="FF70" s="7" cm="1">
        <f t="array" ref="FF70">SUMPRODUCT(--($B70='[3]Alum Smtg'!$B$5:$B$139),'[3]Alum Smtg'!U$5:U$139)</f>
        <v>0</v>
      </c>
      <c r="FG70" s="7" cm="1">
        <f t="array" ref="FG70">SUMPRODUCT(--($B70='[3]Alum Smtg'!$B$5:$B$139),'[3]Alum Smtg'!V$5:V$139)</f>
        <v>0</v>
      </c>
      <c r="FH70" s="7" cm="1">
        <f t="array" ref="FH70">SUMPRODUCT(--($B70='[3]Alum Smtg'!$B$5:$B$139),'[3]Alum Smtg'!W$5:W$139)</f>
        <v>0</v>
      </c>
      <c r="FI70" s="7" cm="1">
        <f t="array" ref="FI70">SUMPRODUCT(--($B70='[3]Alum Smtg'!$B$5:$B$139),'[3]Alum Smtg'!X$5:X$139)</f>
        <v>0</v>
      </c>
      <c r="FJ70" s="7" cm="1">
        <f t="array" ref="FJ70">SUMPRODUCT(--($B70='[3]Alum Smtg'!$B$5:$B$139),'[3]Alum Smtg'!Y$5:Y$139)</f>
        <v>0</v>
      </c>
      <c r="FK70" s="7" cm="1">
        <f t="array" ref="FK70">SUMPRODUCT(--($B70='[3]Alum Smtg'!$B$5:$B$139),'[3]Alum Smtg'!Z$5:Z$139)</f>
        <v>0</v>
      </c>
      <c r="FL70" s="7" cm="1">
        <f t="array" ref="FL70">SUMPRODUCT(--($B70='[3]Alum Smtg'!$B$5:$B$139),'[3]Alum Smtg'!AA$5:AA$139)</f>
        <v>0</v>
      </c>
      <c r="FM70" s="7" cm="1">
        <f t="array" ref="FM70">SUMPRODUCT(--($B70='[3]Alum Smtg'!$B$5:$B$139),'[3]Alum Smtg'!AB$5:AB$139)</f>
        <v>0</v>
      </c>
      <c r="FN70" s="7" cm="1">
        <f t="array" ref="FN70">SUMPRODUCT(--($B70='[3]Alum Smtg'!$B$5:$B$139),'[3]Alum Smtg'!AC$5:AC$139)</f>
        <v>0</v>
      </c>
      <c r="FO70" s="7" cm="1">
        <f t="array" ref="FO70">SUMPRODUCT(--($B70='[3]Alum Smtg'!$B$5:$B$139),'[3]Alum Smtg'!AD$5:AD$139)</f>
        <v>0</v>
      </c>
      <c r="FP70" s="7" cm="1">
        <f t="array" ref="FP70">SUMPRODUCT(--($B70='[3]Alum Smtg'!$B$5:$B$139),'[3]Alum Smtg'!AE$5:AE$139)</f>
        <v>0</v>
      </c>
      <c r="FQ70" s="7" cm="1">
        <f t="array" ref="FQ70">SUMPRODUCT(--($B70='[3]Alum Smtg'!$B$5:$B$139),'[3]Alum Smtg'!AF$5:AF$139)</f>
        <v>0</v>
      </c>
      <c r="FU70" s="8">
        <f t="shared" si="55"/>
        <v>0</v>
      </c>
    </row>
    <row r="71" spans="1:177" x14ac:dyDescent="0.2">
      <c r="A71" s="6">
        <v>404</v>
      </c>
      <c r="B71" t="s">
        <v>74</v>
      </c>
      <c r="C71" s="1">
        <f>VLOOKUP($B71,'[4]IEA Reg #'!$B$2:$D$143,2,FALSE)</f>
        <v>9</v>
      </c>
      <c r="D71" s="1">
        <f>VLOOKUP($B71,'[4]IEA Reg #'!$B$2:$D$143,3,FALSE)</f>
        <v>21</v>
      </c>
      <c r="E71" s="7">
        <f t="shared" si="50"/>
        <v>0</v>
      </c>
      <c r="F71" s="7">
        <f t="shared" si="50"/>
        <v>0</v>
      </c>
      <c r="G71" s="7">
        <f t="shared" si="50"/>
        <v>0</v>
      </c>
      <c r="H71" s="7">
        <f t="shared" si="50"/>
        <v>0</v>
      </c>
      <c r="I71" s="7">
        <f t="shared" si="50"/>
        <v>0</v>
      </c>
      <c r="J71" s="7">
        <f t="shared" si="50"/>
        <v>0</v>
      </c>
      <c r="K71" s="7">
        <f t="shared" si="50"/>
        <v>0</v>
      </c>
      <c r="L71" s="7">
        <f t="shared" si="50"/>
        <v>0</v>
      </c>
      <c r="M71" s="7">
        <f t="shared" si="50"/>
        <v>0</v>
      </c>
      <c r="N71" s="7">
        <f t="shared" si="50"/>
        <v>0</v>
      </c>
      <c r="O71" s="7">
        <f t="shared" si="50"/>
        <v>0</v>
      </c>
      <c r="P71" s="7">
        <f t="shared" si="50"/>
        <v>0</v>
      </c>
      <c r="Q71" s="7">
        <f t="shared" si="50"/>
        <v>0</v>
      </c>
      <c r="R71" s="7">
        <f t="shared" si="50"/>
        <v>0</v>
      </c>
      <c r="S71" s="7">
        <f t="shared" si="50"/>
        <v>0</v>
      </c>
      <c r="T71" s="7">
        <f t="shared" si="50"/>
        <v>0</v>
      </c>
      <c r="U71" s="7">
        <f t="shared" si="45"/>
        <v>0</v>
      </c>
      <c r="V71" s="7">
        <f t="shared" si="45"/>
        <v>0</v>
      </c>
      <c r="W71" s="7">
        <f t="shared" si="45"/>
        <v>0</v>
      </c>
      <c r="X71" s="7">
        <f t="shared" si="45"/>
        <v>0</v>
      </c>
      <c r="Y71" s="7">
        <f t="shared" si="45"/>
        <v>0</v>
      </c>
      <c r="Z71" s="7">
        <f t="shared" si="45"/>
        <v>0</v>
      </c>
      <c r="AA71" s="7">
        <f t="shared" si="45"/>
        <v>0</v>
      </c>
      <c r="AB71" s="7">
        <f t="shared" si="45"/>
        <v>0</v>
      </c>
      <c r="AC71" s="7">
        <f t="shared" si="45"/>
        <v>0</v>
      </c>
      <c r="AD71" s="7">
        <f t="shared" si="45"/>
        <v>0</v>
      </c>
      <c r="AE71" s="7">
        <f t="shared" si="45"/>
        <v>0</v>
      </c>
      <c r="AF71" s="7">
        <f t="shared" si="45"/>
        <v>0</v>
      </c>
      <c r="AG71" s="7">
        <f t="shared" si="45"/>
        <v>0</v>
      </c>
      <c r="AH71" s="7">
        <f t="shared" si="45"/>
        <v>0</v>
      </c>
      <c r="AI71" s="7">
        <f t="shared" si="45"/>
        <v>0</v>
      </c>
      <c r="AJ71" s="7">
        <f t="shared" si="46"/>
        <v>0</v>
      </c>
      <c r="AK71" s="7">
        <f t="shared" si="46"/>
        <v>0</v>
      </c>
      <c r="AL71" s="7">
        <f t="shared" si="46"/>
        <v>0</v>
      </c>
      <c r="AM71" s="7">
        <f t="shared" si="46"/>
        <v>0</v>
      </c>
      <c r="AN71" s="7">
        <f t="shared" si="46"/>
        <v>0</v>
      </c>
      <c r="AO71" s="7">
        <f t="shared" si="46"/>
        <v>0</v>
      </c>
      <c r="AP71" s="7">
        <f t="shared" si="46"/>
        <v>0</v>
      </c>
      <c r="AQ71" s="7">
        <f t="shared" si="46"/>
        <v>0</v>
      </c>
      <c r="AR71" s="7">
        <f t="shared" si="46"/>
        <v>0</v>
      </c>
      <c r="AS71" s="7">
        <f t="shared" si="46"/>
        <v>0</v>
      </c>
      <c r="AT71" s="7">
        <f t="shared" si="46"/>
        <v>0</v>
      </c>
      <c r="AU71" s="7">
        <f t="shared" si="46"/>
        <v>0</v>
      </c>
      <c r="AV71" s="7">
        <f t="shared" si="46"/>
        <v>0</v>
      </c>
      <c r="AW71" s="7">
        <f t="shared" si="46"/>
        <v>0</v>
      </c>
      <c r="AX71" s="7">
        <f t="shared" si="46"/>
        <v>0</v>
      </c>
      <c r="AY71" s="7">
        <f t="shared" si="46"/>
        <v>0</v>
      </c>
      <c r="AZ71" s="7">
        <f t="shared" si="51"/>
        <v>0</v>
      </c>
      <c r="BA71" s="7">
        <f t="shared" si="51"/>
        <v>0</v>
      </c>
      <c r="BB71" s="7">
        <f t="shared" si="51"/>
        <v>0</v>
      </c>
      <c r="BC71" s="7">
        <f t="shared" si="51"/>
        <v>0</v>
      </c>
      <c r="BD71" s="7">
        <f t="shared" si="51"/>
        <v>0</v>
      </c>
      <c r="BE71" s="7">
        <f t="shared" si="51"/>
        <v>0</v>
      </c>
      <c r="BF71" s="7">
        <f t="shared" si="51"/>
        <v>0</v>
      </c>
      <c r="BG71" s="7">
        <f t="shared" si="51"/>
        <v>0</v>
      </c>
      <c r="BH71" s="7">
        <f t="shared" si="51"/>
        <v>0</v>
      </c>
      <c r="BI71" s="7">
        <f t="shared" si="51"/>
        <v>0</v>
      </c>
      <c r="BJ71" s="7">
        <f t="shared" si="51"/>
        <v>0</v>
      </c>
      <c r="BK71" s="7">
        <f t="shared" si="51"/>
        <v>0</v>
      </c>
      <c r="BL71" s="7">
        <f t="shared" si="51"/>
        <v>0</v>
      </c>
      <c r="BM71" s="7">
        <f t="shared" si="51"/>
        <v>0</v>
      </c>
      <c r="BN71" s="7">
        <f t="shared" si="51"/>
        <v>0</v>
      </c>
      <c r="BO71" s="7">
        <f t="shared" si="51"/>
        <v>0</v>
      </c>
      <c r="BP71" s="7">
        <f t="shared" si="47"/>
        <v>0</v>
      </c>
      <c r="BQ71" s="7">
        <f t="shared" si="47"/>
        <v>0</v>
      </c>
      <c r="BR71" s="7">
        <f t="shared" si="47"/>
        <v>0</v>
      </c>
      <c r="BS71" s="7">
        <f t="shared" si="47"/>
        <v>0</v>
      </c>
      <c r="BT71" s="7">
        <f t="shared" si="47"/>
        <v>0</v>
      </c>
      <c r="BU71" s="7">
        <f t="shared" si="47"/>
        <v>0</v>
      </c>
      <c r="BV71" s="7">
        <f t="shared" si="47"/>
        <v>0</v>
      </c>
      <c r="BW71" s="7">
        <f t="shared" si="47"/>
        <v>0</v>
      </c>
      <c r="BX71" s="7">
        <f t="shared" si="47"/>
        <v>0</v>
      </c>
      <c r="BY71" s="7">
        <f t="shared" si="47"/>
        <v>0</v>
      </c>
      <c r="BZ71" s="7">
        <f t="shared" si="47"/>
        <v>0</v>
      </c>
      <c r="CA71" s="7">
        <f t="shared" si="47"/>
        <v>0</v>
      </c>
      <c r="CB71" s="7">
        <f t="shared" si="47"/>
        <v>0</v>
      </c>
      <c r="CC71" s="7">
        <f t="shared" si="47"/>
        <v>0</v>
      </c>
      <c r="CD71" s="7">
        <f t="shared" si="47"/>
        <v>0</v>
      </c>
      <c r="CE71" s="7">
        <f t="shared" si="52"/>
        <v>0</v>
      </c>
      <c r="CF71" s="7">
        <f t="shared" si="52"/>
        <v>0</v>
      </c>
      <c r="CG71" s="7">
        <f t="shared" si="52"/>
        <v>0</v>
      </c>
      <c r="CH71" s="7">
        <f t="shared" si="52"/>
        <v>0</v>
      </c>
      <c r="CI71" s="7">
        <f t="shared" si="52"/>
        <v>0</v>
      </c>
      <c r="CJ71" s="7">
        <f t="shared" si="52"/>
        <v>0</v>
      </c>
      <c r="CK71" s="7">
        <f t="shared" si="52"/>
        <v>0</v>
      </c>
      <c r="CL71" s="7">
        <f t="shared" si="52"/>
        <v>0</v>
      </c>
      <c r="CM71" s="7">
        <f t="shared" si="52"/>
        <v>0</v>
      </c>
      <c r="CN71" s="7">
        <f t="shared" si="52"/>
        <v>0</v>
      </c>
      <c r="CO71" s="7">
        <f t="shared" si="52"/>
        <v>0</v>
      </c>
      <c r="CP71" s="7">
        <f t="shared" si="52"/>
        <v>0</v>
      </c>
      <c r="CQ71" s="7">
        <f t="shared" si="52"/>
        <v>0</v>
      </c>
      <c r="CR71" s="7">
        <f t="shared" si="52"/>
        <v>0</v>
      </c>
      <c r="CS71" s="7">
        <f t="shared" si="52"/>
        <v>0</v>
      </c>
      <c r="CT71" s="7">
        <f t="shared" si="52"/>
        <v>0</v>
      </c>
      <c r="CU71" s="7">
        <f t="shared" si="53"/>
        <v>0</v>
      </c>
      <c r="CV71" s="7">
        <f t="shared" si="53"/>
        <v>0</v>
      </c>
      <c r="CW71" s="7">
        <f t="shared" si="53"/>
        <v>0</v>
      </c>
      <c r="CX71" s="7">
        <f t="shared" si="53"/>
        <v>0</v>
      </c>
      <c r="CY71" s="7">
        <f t="shared" si="53"/>
        <v>0</v>
      </c>
      <c r="CZ71" s="7">
        <f t="shared" si="53"/>
        <v>0</v>
      </c>
      <c r="DA71" s="7">
        <f t="shared" si="53"/>
        <v>0</v>
      </c>
      <c r="DB71" s="7">
        <f t="shared" si="53"/>
        <v>0</v>
      </c>
      <c r="DC71" s="7">
        <f t="shared" si="53"/>
        <v>0</v>
      </c>
      <c r="DD71" s="7">
        <f t="shared" si="53"/>
        <v>0</v>
      </c>
      <c r="DE71" s="7">
        <f t="shared" si="53"/>
        <v>0</v>
      </c>
      <c r="DF71" s="7">
        <f t="shared" si="53"/>
        <v>0</v>
      </c>
      <c r="DG71" s="7">
        <f t="shared" si="53"/>
        <v>0</v>
      </c>
      <c r="DH71" s="7">
        <f t="shared" si="53"/>
        <v>0</v>
      </c>
      <c r="DI71" s="7">
        <f t="shared" si="53"/>
        <v>0</v>
      </c>
      <c r="DJ71" s="7">
        <f t="shared" si="53"/>
        <v>0</v>
      </c>
      <c r="DK71" s="7">
        <f t="shared" si="48"/>
        <v>0</v>
      </c>
      <c r="DL71" s="7">
        <f t="shared" si="48"/>
        <v>0</v>
      </c>
      <c r="DM71" s="7">
        <f t="shared" si="48"/>
        <v>0</v>
      </c>
      <c r="DN71" s="7">
        <f t="shared" si="48"/>
        <v>0</v>
      </c>
      <c r="DO71" s="7">
        <f t="shared" si="48"/>
        <v>0</v>
      </c>
      <c r="DP71" s="7">
        <f t="shared" si="48"/>
        <v>0</v>
      </c>
      <c r="DQ71" s="7">
        <f t="shared" si="48"/>
        <v>0</v>
      </c>
      <c r="DR71" s="7">
        <f t="shared" si="48"/>
        <v>0</v>
      </c>
      <c r="DS71" s="7">
        <f t="shared" si="48"/>
        <v>0</v>
      </c>
      <c r="DT71" s="7">
        <f t="shared" si="48"/>
        <v>0</v>
      </c>
      <c r="DU71" s="7">
        <f t="shared" si="49"/>
        <v>0</v>
      </c>
      <c r="DV71" s="7">
        <f t="shared" si="49"/>
        <v>0</v>
      </c>
      <c r="DW71" s="7">
        <f t="shared" si="49"/>
        <v>0</v>
      </c>
      <c r="DX71" s="7">
        <f t="shared" si="49"/>
        <v>0</v>
      </c>
      <c r="DY71" s="7">
        <f t="shared" si="49"/>
        <v>0</v>
      </c>
      <c r="DZ71" s="7">
        <f t="shared" si="49"/>
        <v>0</v>
      </c>
      <c r="EA71" s="7">
        <f t="shared" si="49"/>
        <v>0</v>
      </c>
      <c r="EB71" s="7">
        <f t="shared" si="49"/>
        <v>0</v>
      </c>
      <c r="EC71" s="7">
        <f t="shared" si="49"/>
        <v>0</v>
      </c>
      <c r="ED71" s="7">
        <f t="shared" si="49"/>
        <v>0</v>
      </c>
      <c r="EE71" s="7">
        <f t="shared" si="54"/>
        <v>0</v>
      </c>
      <c r="EF71" s="7">
        <f t="shared" si="54"/>
        <v>0</v>
      </c>
      <c r="EG71" s="7">
        <f t="shared" si="54"/>
        <v>0</v>
      </c>
      <c r="EH71" s="7">
        <f t="shared" si="54"/>
        <v>0</v>
      </c>
      <c r="EI71" s="7">
        <f t="shared" si="54"/>
        <v>0</v>
      </c>
      <c r="EJ71" s="7">
        <f t="shared" si="54"/>
        <v>0</v>
      </c>
      <c r="EK71" s="7">
        <f t="shared" si="54"/>
        <v>0</v>
      </c>
      <c r="EL71" s="7">
        <f t="shared" si="54"/>
        <v>0</v>
      </c>
      <c r="EM71" s="7">
        <f t="shared" si="54"/>
        <v>0</v>
      </c>
      <c r="EN71" s="7">
        <f t="shared" si="54"/>
        <v>0</v>
      </c>
      <c r="EO71" s="7" cm="1">
        <f t="array" ref="EO71">SUMPRODUCT(--($B71='[3]Alum Smtg'!$B$5:$B$139),'[3]Alum Smtg'!D$5:D$139)</f>
        <v>0</v>
      </c>
      <c r="EP71" s="7" cm="1">
        <f t="array" ref="EP71">SUMPRODUCT(--($B71='[3]Alum Smtg'!$B$5:$B$139),'[3]Alum Smtg'!E$5:E$139)</f>
        <v>0</v>
      </c>
      <c r="EQ71" s="7" cm="1">
        <f t="array" ref="EQ71">SUMPRODUCT(--($B71='[3]Alum Smtg'!$B$5:$B$139),'[3]Alum Smtg'!F$5:F$139)</f>
        <v>0</v>
      </c>
      <c r="ER71" s="7" cm="1">
        <f t="array" ref="ER71">SUMPRODUCT(--($B71='[3]Alum Smtg'!$B$5:$B$139),'[3]Alum Smtg'!G$5:G$139)</f>
        <v>0</v>
      </c>
      <c r="ES71" s="7" cm="1">
        <f t="array" ref="ES71">SUMPRODUCT(--($B71='[3]Alum Smtg'!$B$5:$B$139),'[3]Alum Smtg'!H$5:H$139)</f>
        <v>0</v>
      </c>
      <c r="ET71" s="7" cm="1">
        <f t="array" ref="ET71">SUMPRODUCT(--($B71='[3]Alum Smtg'!$B$5:$B$139),'[3]Alum Smtg'!I$5:I$139)</f>
        <v>0</v>
      </c>
      <c r="EU71" s="7" cm="1">
        <f t="array" ref="EU71">SUMPRODUCT(--($B71='[3]Alum Smtg'!$B$5:$B$139),'[3]Alum Smtg'!J$5:J$139)</f>
        <v>0</v>
      </c>
      <c r="EV71" s="7" cm="1">
        <f t="array" ref="EV71">SUMPRODUCT(--($B71='[3]Alum Smtg'!$B$5:$B$139),'[3]Alum Smtg'!K$5:K$139)</f>
        <v>0</v>
      </c>
      <c r="EW71" s="7" cm="1">
        <f t="array" ref="EW71">SUMPRODUCT(--($B71='[3]Alum Smtg'!$B$5:$B$139),'[3]Alum Smtg'!L$5:L$139)</f>
        <v>0</v>
      </c>
      <c r="EX71" s="7" cm="1">
        <f t="array" ref="EX71">SUMPRODUCT(--($B71='[3]Alum Smtg'!$B$5:$B$139),'[3]Alum Smtg'!M$5:M$139)</f>
        <v>0</v>
      </c>
      <c r="EY71" s="7" cm="1">
        <f t="array" ref="EY71">SUMPRODUCT(--($B71='[3]Alum Smtg'!$B$5:$B$139),'[3]Alum Smtg'!N$5:N$139)</f>
        <v>0</v>
      </c>
      <c r="EZ71" s="7" cm="1">
        <f t="array" ref="EZ71">SUMPRODUCT(--($B71='[3]Alum Smtg'!$B$5:$B$139),'[3]Alum Smtg'!O$5:O$139)</f>
        <v>0</v>
      </c>
      <c r="FA71" s="7" cm="1">
        <f t="array" ref="FA71">SUMPRODUCT(--($B71='[3]Alum Smtg'!$B$5:$B$139),'[3]Alum Smtg'!P$5:P$139)</f>
        <v>0</v>
      </c>
      <c r="FB71" s="7" cm="1">
        <f t="array" ref="FB71">SUMPRODUCT(--($B71='[3]Alum Smtg'!$B$5:$B$139),'[3]Alum Smtg'!Q$5:Q$139)</f>
        <v>0</v>
      </c>
      <c r="FC71" s="7" cm="1">
        <f t="array" ref="FC71">SUMPRODUCT(--($B71='[3]Alum Smtg'!$B$5:$B$139),'[3]Alum Smtg'!R$5:R$139)</f>
        <v>0</v>
      </c>
      <c r="FD71" s="7" cm="1">
        <f t="array" ref="FD71">SUMPRODUCT(--($B71='[3]Alum Smtg'!$B$5:$B$139),'[3]Alum Smtg'!S$5:S$139)</f>
        <v>0</v>
      </c>
      <c r="FE71" s="7" cm="1">
        <f t="array" ref="FE71">SUMPRODUCT(--($B71='[3]Alum Smtg'!$B$5:$B$139),'[3]Alum Smtg'!T$5:T$139)</f>
        <v>0</v>
      </c>
      <c r="FF71" s="7" cm="1">
        <f t="array" ref="FF71">SUMPRODUCT(--($B71='[3]Alum Smtg'!$B$5:$B$139),'[3]Alum Smtg'!U$5:U$139)</f>
        <v>0</v>
      </c>
      <c r="FG71" s="7" cm="1">
        <f t="array" ref="FG71">SUMPRODUCT(--($B71='[3]Alum Smtg'!$B$5:$B$139),'[3]Alum Smtg'!V$5:V$139)</f>
        <v>0</v>
      </c>
      <c r="FH71" s="7" cm="1">
        <f t="array" ref="FH71">SUMPRODUCT(--($B71='[3]Alum Smtg'!$B$5:$B$139),'[3]Alum Smtg'!W$5:W$139)</f>
        <v>0</v>
      </c>
      <c r="FI71" s="7" cm="1">
        <f t="array" ref="FI71">SUMPRODUCT(--($B71='[3]Alum Smtg'!$B$5:$B$139),'[3]Alum Smtg'!X$5:X$139)</f>
        <v>0</v>
      </c>
      <c r="FJ71" s="7" cm="1">
        <f t="array" ref="FJ71">SUMPRODUCT(--($B71='[3]Alum Smtg'!$B$5:$B$139),'[3]Alum Smtg'!Y$5:Y$139)</f>
        <v>0</v>
      </c>
      <c r="FK71" s="7" cm="1">
        <f t="array" ref="FK71">SUMPRODUCT(--($B71='[3]Alum Smtg'!$B$5:$B$139),'[3]Alum Smtg'!Z$5:Z$139)</f>
        <v>0</v>
      </c>
      <c r="FL71" s="7" cm="1">
        <f t="array" ref="FL71">SUMPRODUCT(--($B71='[3]Alum Smtg'!$B$5:$B$139),'[3]Alum Smtg'!AA$5:AA$139)</f>
        <v>0</v>
      </c>
      <c r="FM71" s="7" cm="1">
        <f t="array" ref="FM71">SUMPRODUCT(--($B71='[3]Alum Smtg'!$B$5:$B$139),'[3]Alum Smtg'!AB$5:AB$139)</f>
        <v>0</v>
      </c>
      <c r="FN71" s="7" cm="1">
        <f t="array" ref="FN71">SUMPRODUCT(--($B71='[3]Alum Smtg'!$B$5:$B$139),'[3]Alum Smtg'!AC$5:AC$139)</f>
        <v>0</v>
      </c>
      <c r="FO71" s="7" cm="1">
        <f t="array" ref="FO71">SUMPRODUCT(--($B71='[3]Alum Smtg'!$B$5:$B$139),'[3]Alum Smtg'!AD$5:AD$139)</f>
        <v>0</v>
      </c>
      <c r="FP71" s="7" cm="1">
        <f t="array" ref="FP71">SUMPRODUCT(--($B71='[3]Alum Smtg'!$B$5:$B$139),'[3]Alum Smtg'!AE$5:AE$139)</f>
        <v>0</v>
      </c>
      <c r="FQ71" s="7" cm="1">
        <f t="array" ref="FQ71">SUMPRODUCT(--($B71='[3]Alum Smtg'!$B$5:$B$139),'[3]Alum Smtg'!AF$5:AF$139)</f>
        <v>0</v>
      </c>
      <c r="FU71" s="8">
        <f t="shared" si="55"/>
        <v>0</v>
      </c>
    </row>
    <row r="72" spans="1:177" x14ac:dyDescent="0.2">
      <c r="A72" s="6">
        <v>410</v>
      </c>
      <c r="B72" t="s">
        <v>75</v>
      </c>
      <c r="C72" s="1">
        <f>VLOOKUP($B72,'[4]IEA Reg #'!$B$2:$D$143,2,FALSE)</f>
        <v>13</v>
      </c>
      <c r="D72" s="1">
        <f>VLOOKUP($B72,'[4]IEA Reg #'!$B$2:$D$143,3,FALSE)</f>
        <v>34</v>
      </c>
      <c r="E72" s="7">
        <f t="shared" si="50"/>
        <v>0</v>
      </c>
      <c r="F72" s="7">
        <f t="shared" si="50"/>
        <v>0</v>
      </c>
      <c r="G72" s="7">
        <f t="shared" si="50"/>
        <v>0</v>
      </c>
      <c r="H72" s="7">
        <f t="shared" si="50"/>
        <v>0</v>
      </c>
      <c r="I72" s="7">
        <f t="shared" si="50"/>
        <v>0</v>
      </c>
      <c r="J72" s="7">
        <f t="shared" si="50"/>
        <v>0</v>
      </c>
      <c r="K72" s="7">
        <f t="shared" si="50"/>
        <v>0</v>
      </c>
      <c r="L72" s="7">
        <f t="shared" si="50"/>
        <v>0</v>
      </c>
      <c r="M72" s="7">
        <f t="shared" si="50"/>
        <v>0</v>
      </c>
      <c r="N72" s="7">
        <f t="shared" si="50"/>
        <v>0</v>
      </c>
      <c r="O72" s="7">
        <f t="shared" si="50"/>
        <v>0</v>
      </c>
      <c r="P72" s="7">
        <f t="shared" si="50"/>
        <v>0</v>
      </c>
      <c r="Q72" s="7">
        <f t="shared" si="50"/>
        <v>0</v>
      </c>
      <c r="R72" s="7">
        <f t="shared" si="50"/>
        <v>0</v>
      </c>
      <c r="S72" s="7">
        <f t="shared" si="50"/>
        <v>0</v>
      </c>
      <c r="T72" s="7">
        <f t="shared" si="50"/>
        <v>0</v>
      </c>
      <c r="U72" s="7">
        <f t="shared" si="45"/>
        <v>0</v>
      </c>
      <c r="V72" s="7">
        <f t="shared" si="45"/>
        <v>0</v>
      </c>
      <c r="W72" s="7">
        <f t="shared" si="45"/>
        <v>0</v>
      </c>
      <c r="X72" s="7">
        <f t="shared" si="45"/>
        <v>0</v>
      </c>
      <c r="Y72" s="7">
        <f t="shared" si="45"/>
        <v>0</v>
      </c>
      <c r="Z72" s="7">
        <f t="shared" si="45"/>
        <v>0</v>
      </c>
      <c r="AA72" s="7">
        <f t="shared" si="45"/>
        <v>0</v>
      </c>
      <c r="AB72" s="7">
        <f t="shared" si="45"/>
        <v>0</v>
      </c>
      <c r="AC72" s="7">
        <f t="shared" si="45"/>
        <v>0</v>
      </c>
      <c r="AD72" s="7">
        <f t="shared" si="45"/>
        <v>0</v>
      </c>
      <c r="AE72" s="7">
        <f t="shared" si="45"/>
        <v>0</v>
      </c>
      <c r="AF72" s="7">
        <f t="shared" si="45"/>
        <v>0</v>
      </c>
      <c r="AG72" s="7">
        <f t="shared" si="45"/>
        <v>0</v>
      </c>
      <c r="AH72" s="7">
        <f t="shared" si="45"/>
        <v>0</v>
      </c>
      <c r="AI72" s="7">
        <f t="shared" si="45"/>
        <v>0</v>
      </c>
      <c r="AJ72" s="7">
        <f t="shared" si="46"/>
        <v>0</v>
      </c>
      <c r="AK72" s="7">
        <f t="shared" si="46"/>
        <v>0</v>
      </c>
      <c r="AL72" s="7">
        <f t="shared" si="46"/>
        <v>0</v>
      </c>
      <c r="AM72" s="7">
        <f t="shared" si="46"/>
        <v>0</v>
      </c>
      <c r="AN72" s="7">
        <f t="shared" si="46"/>
        <v>0</v>
      </c>
      <c r="AO72" s="7">
        <f t="shared" si="46"/>
        <v>0</v>
      </c>
      <c r="AP72" s="7">
        <f t="shared" si="46"/>
        <v>0</v>
      </c>
      <c r="AQ72" s="7">
        <f t="shared" si="46"/>
        <v>0</v>
      </c>
      <c r="AR72" s="7">
        <f t="shared" si="46"/>
        <v>0</v>
      </c>
      <c r="AS72" s="7">
        <f t="shared" si="46"/>
        <v>0</v>
      </c>
      <c r="AT72" s="7">
        <f t="shared" si="46"/>
        <v>0</v>
      </c>
      <c r="AU72" s="7">
        <f t="shared" si="46"/>
        <v>0</v>
      </c>
      <c r="AV72" s="7">
        <f t="shared" si="46"/>
        <v>0</v>
      </c>
      <c r="AW72" s="7">
        <f t="shared" si="46"/>
        <v>0</v>
      </c>
      <c r="AX72" s="7">
        <f t="shared" si="46"/>
        <v>0</v>
      </c>
      <c r="AY72" s="7">
        <f t="shared" si="46"/>
        <v>0</v>
      </c>
      <c r="AZ72" s="7">
        <f t="shared" si="51"/>
        <v>0</v>
      </c>
      <c r="BA72" s="7">
        <f t="shared" si="51"/>
        <v>0</v>
      </c>
      <c r="BB72" s="7">
        <f t="shared" si="51"/>
        <v>0</v>
      </c>
      <c r="BC72" s="7">
        <f t="shared" si="51"/>
        <v>0</v>
      </c>
      <c r="BD72" s="7">
        <f t="shared" si="51"/>
        <v>0</v>
      </c>
      <c r="BE72" s="7">
        <f t="shared" si="51"/>
        <v>0</v>
      </c>
      <c r="BF72" s="7">
        <f t="shared" si="51"/>
        <v>0</v>
      </c>
      <c r="BG72" s="7">
        <f t="shared" si="51"/>
        <v>0</v>
      </c>
      <c r="BH72" s="7">
        <f t="shared" si="51"/>
        <v>0</v>
      </c>
      <c r="BI72" s="7">
        <f t="shared" si="51"/>
        <v>0</v>
      </c>
      <c r="BJ72" s="7">
        <f t="shared" si="51"/>
        <v>0</v>
      </c>
      <c r="BK72" s="7">
        <f t="shared" si="51"/>
        <v>0</v>
      </c>
      <c r="BL72" s="7">
        <f t="shared" si="51"/>
        <v>0</v>
      </c>
      <c r="BM72" s="7">
        <f t="shared" si="51"/>
        <v>0</v>
      </c>
      <c r="BN72" s="7">
        <f t="shared" si="51"/>
        <v>0</v>
      </c>
      <c r="BO72" s="7">
        <f t="shared" si="51"/>
        <v>0</v>
      </c>
      <c r="BP72" s="7">
        <f t="shared" si="47"/>
        <v>0</v>
      </c>
      <c r="BQ72" s="7">
        <f t="shared" si="47"/>
        <v>0</v>
      </c>
      <c r="BR72" s="7">
        <f t="shared" si="47"/>
        <v>0</v>
      </c>
      <c r="BS72" s="7">
        <f t="shared" si="47"/>
        <v>0</v>
      </c>
      <c r="BT72" s="7">
        <f t="shared" si="47"/>
        <v>0</v>
      </c>
      <c r="BU72" s="7">
        <f t="shared" si="47"/>
        <v>0</v>
      </c>
      <c r="BV72" s="7">
        <f t="shared" si="47"/>
        <v>0</v>
      </c>
      <c r="BW72" s="7">
        <f t="shared" si="47"/>
        <v>0</v>
      </c>
      <c r="BX72" s="7">
        <f t="shared" si="47"/>
        <v>0</v>
      </c>
      <c r="BY72" s="7">
        <f t="shared" si="47"/>
        <v>0</v>
      </c>
      <c r="BZ72" s="7">
        <f t="shared" si="47"/>
        <v>0</v>
      </c>
      <c r="CA72" s="7">
        <f t="shared" si="47"/>
        <v>0</v>
      </c>
      <c r="CB72" s="7">
        <f t="shared" si="47"/>
        <v>0</v>
      </c>
      <c r="CC72" s="7">
        <f t="shared" si="47"/>
        <v>0</v>
      </c>
      <c r="CD72" s="7">
        <f t="shared" si="47"/>
        <v>0</v>
      </c>
      <c r="CE72" s="7">
        <f t="shared" si="52"/>
        <v>0</v>
      </c>
      <c r="CF72" s="7">
        <f t="shared" si="52"/>
        <v>0</v>
      </c>
      <c r="CG72" s="7">
        <f t="shared" si="52"/>
        <v>0</v>
      </c>
      <c r="CH72" s="7">
        <f t="shared" si="52"/>
        <v>0</v>
      </c>
      <c r="CI72" s="7">
        <f t="shared" si="52"/>
        <v>0</v>
      </c>
      <c r="CJ72" s="7">
        <f t="shared" si="52"/>
        <v>0</v>
      </c>
      <c r="CK72" s="7">
        <f t="shared" si="52"/>
        <v>0</v>
      </c>
      <c r="CL72" s="7">
        <f t="shared" si="52"/>
        <v>0</v>
      </c>
      <c r="CM72" s="7">
        <f t="shared" si="52"/>
        <v>0</v>
      </c>
      <c r="CN72" s="7">
        <f t="shared" si="52"/>
        <v>0</v>
      </c>
      <c r="CO72" s="7">
        <f t="shared" si="52"/>
        <v>0</v>
      </c>
      <c r="CP72" s="7">
        <f t="shared" si="52"/>
        <v>0</v>
      </c>
      <c r="CQ72" s="7">
        <f t="shared" si="52"/>
        <v>0</v>
      </c>
      <c r="CR72" s="7">
        <f t="shared" si="52"/>
        <v>0</v>
      </c>
      <c r="CS72" s="7">
        <f t="shared" si="52"/>
        <v>0</v>
      </c>
      <c r="CT72" s="7">
        <f t="shared" si="52"/>
        <v>0</v>
      </c>
      <c r="CU72" s="7">
        <f t="shared" si="53"/>
        <v>0</v>
      </c>
      <c r="CV72" s="7">
        <f t="shared" si="53"/>
        <v>0</v>
      </c>
      <c r="CW72" s="7">
        <f t="shared" si="53"/>
        <v>0</v>
      </c>
      <c r="CX72" s="7">
        <f t="shared" si="53"/>
        <v>0</v>
      </c>
      <c r="CY72" s="7">
        <f t="shared" si="53"/>
        <v>0</v>
      </c>
      <c r="CZ72" s="7">
        <f t="shared" si="53"/>
        <v>0</v>
      </c>
      <c r="DA72" s="7">
        <f t="shared" si="53"/>
        <v>0</v>
      </c>
      <c r="DB72" s="7">
        <f t="shared" si="53"/>
        <v>0</v>
      </c>
      <c r="DC72" s="7">
        <f t="shared" si="53"/>
        <v>0</v>
      </c>
      <c r="DD72" s="7">
        <f t="shared" si="53"/>
        <v>0</v>
      </c>
      <c r="DE72" s="7">
        <f t="shared" si="53"/>
        <v>0</v>
      </c>
      <c r="DF72" s="7">
        <f t="shared" si="53"/>
        <v>0</v>
      </c>
      <c r="DG72" s="7">
        <f t="shared" si="53"/>
        <v>0</v>
      </c>
      <c r="DH72" s="7">
        <f t="shared" si="53"/>
        <v>0</v>
      </c>
      <c r="DI72" s="7">
        <f t="shared" si="53"/>
        <v>0</v>
      </c>
      <c r="DJ72" s="7">
        <f t="shared" si="53"/>
        <v>0</v>
      </c>
      <c r="DK72" s="7">
        <f t="shared" si="48"/>
        <v>0</v>
      </c>
      <c r="DL72" s="7">
        <f t="shared" si="48"/>
        <v>0</v>
      </c>
      <c r="DM72" s="7">
        <f t="shared" si="48"/>
        <v>0</v>
      </c>
      <c r="DN72" s="7">
        <f t="shared" si="48"/>
        <v>0</v>
      </c>
      <c r="DO72" s="7">
        <f t="shared" si="48"/>
        <v>0</v>
      </c>
      <c r="DP72" s="7">
        <f t="shared" si="48"/>
        <v>0</v>
      </c>
      <c r="DQ72" s="7">
        <f t="shared" si="48"/>
        <v>0</v>
      </c>
      <c r="DR72" s="7">
        <f t="shared" si="48"/>
        <v>0</v>
      </c>
      <c r="DS72" s="7">
        <f t="shared" si="48"/>
        <v>0</v>
      </c>
      <c r="DT72" s="7">
        <f t="shared" si="48"/>
        <v>0</v>
      </c>
      <c r="DU72" s="7">
        <f t="shared" si="49"/>
        <v>0</v>
      </c>
      <c r="DV72" s="7">
        <f t="shared" si="49"/>
        <v>0</v>
      </c>
      <c r="DW72" s="7">
        <f t="shared" si="49"/>
        <v>0</v>
      </c>
      <c r="DX72" s="7">
        <f t="shared" si="49"/>
        <v>0</v>
      </c>
      <c r="DY72" s="7">
        <f t="shared" si="49"/>
        <v>0</v>
      </c>
      <c r="DZ72" s="7">
        <f t="shared" si="49"/>
        <v>0</v>
      </c>
      <c r="EA72" s="7">
        <f t="shared" si="49"/>
        <v>0</v>
      </c>
      <c r="EB72" s="7">
        <f t="shared" si="49"/>
        <v>0</v>
      </c>
      <c r="EC72" s="7">
        <f t="shared" si="49"/>
        <v>0</v>
      </c>
      <c r="ED72" s="7">
        <f t="shared" si="49"/>
        <v>0</v>
      </c>
      <c r="EE72" s="7">
        <f t="shared" si="54"/>
        <v>0</v>
      </c>
      <c r="EF72" s="7">
        <f t="shared" si="54"/>
        <v>0</v>
      </c>
      <c r="EG72" s="7">
        <f t="shared" si="54"/>
        <v>0</v>
      </c>
      <c r="EH72" s="7">
        <f t="shared" si="54"/>
        <v>0</v>
      </c>
      <c r="EI72" s="7">
        <f t="shared" si="54"/>
        <v>0</v>
      </c>
      <c r="EJ72" s="7">
        <f t="shared" si="54"/>
        <v>0</v>
      </c>
      <c r="EK72" s="7">
        <f t="shared" si="54"/>
        <v>0</v>
      </c>
      <c r="EL72" s="7">
        <f t="shared" si="54"/>
        <v>0</v>
      </c>
      <c r="EM72" s="7">
        <f t="shared" si="54"/>
        <v>0</v>
      </c>
      <c r="EN72" s="7">
        <f t="shared" si="54"/>
        <v>0</v>
      </c>
      <c r="EO72" s="7" cm="1">
        <f t="array" ref="EO72">SUMPRODUCT(--($B72='[3]Alum Smtg'!$B$5:$B$139),'[3]Alum Smtg'!D$5:D$139)</f>
        <v>0</v>
      </c>
      <c r="EP72" s="7" cm="1">
        <f t="array" ref="EP72">SUMPRODUCT(--($B72='[3]Alum Smtg'!$B$5:$B$139),'[3]Alum Smtg'!E$5:E$139)</f>
        <v>0</v>
      </c>
      <c r="EQ72" s="7" cm="1">
        <f t="array" ref="EQ72">SUMPRODUCT(--($B72='[3]Alum Smtg'!$B$5:$B$139),'[3]Alum Smtg'!F$5:F$139)</f>
        <v>0</v>
      </c>
      <c r="ER72" s="7" cm="1">
        <f t="array" ref="ER72">SUMPRODUCT(--($B72='[3]Alum Smtg'!$B$5:$B$139),'[3]Alum Smtg'!G$5:G$139)</f>
        <v>0</v>
      </c>
      <c r="ES72" s="7" cm="1">
        <f t="array" ref="ES72">SUMPRODUCT(--($B72='[3]Alum Smtg'!$B$5:$B$139),'[3]Alum Smtg'!H$5:H$139)</f>
        <v>0</v>
      </c>
      <c r="ET72" s="7" cm="1">
        <f t="array" ref="ET72">SUMPRODUCT(--($B72='[3]Alum Smtg'!$B$5:$B$139),'[3]Alum Smtg'!I$5:I$139)</f>
        <v>0</v>
      </c>
      <c r="EU72" s="7" cm="1">
        <f t="array" ref="EU72">SUMPRODUCT(--($B72='[3]Alum Smtg'!$B$5:$B$139),'[3]Alum Smtg'!J$5:J$139)</f>
        <v>0</v>
      </c>
      <c r="EV72" s="7" cm="1">
        <f t="array" ref="EV72">SUMPRODUCT(--($B72='[3]Alum Smtg'!$B$5:$B$139),'[3]Alum Smtg'!K$5:K$139)</f>
        <v>0</v>
      </c>
      <c r="EW72" s="7" cm="1">
        <f t="array" ref="EW72">SUMPRODUCT(--($B72='[3]Alum Smtg'!$B$5:$B$139),'[3]Alum Smtg'!L$5:L$139)</f>
        <v>0</v>
      </c>
      <c r="EX72" s="7" cm="1">
        <f t="array" ref="EX72">SUMPRODUCT(--($B72='[3]Alum Smtg'!$B$5:$B$139),'[3]Alum Smtg'!M$5:M$139)</f>
        <v>0</v>
      </c>
      <c r="EY72" s="7" cm="1">
        <f t="array" ref="EY72">SUMPRODUCT(--($B72='[3]Alum Smtg'!$B$5:$B$139),'[3]Alum Smtg'!N$5:N$139)</f>
        <v>0</v>
      </c>
      <c r="EZ72" s="7" cm="1">
        <f t="array" ref="EZ72">SUMPRODUCT(--($B72='[3]Alum Smtg'!$B$5:$B$139),'[3]Alum Smtg'!O$5:O$139)</f>
        <v>0</v>
      </c>
      <c r="FA72" s="7" cm="1">
        <f t="array" ref="FA72">SUMPRODUCT(--($B72='[3]Alum Smtg'!$B$5:$B$139),'[3]Alum Smtg'!P$5:P$139)</f>
        <v>0</v>
      </c>
      <c r="FB72" s="7" cm="1">
        <f t="array" ref="FB72">SUMPRODUCT(--($B72='[3]Alum Smtg'!$B$5:$B$139),'[3]Alum Smtg'!Q$5:Q$139)</f>
        <v>0</v>
      </c>
      <c r="FC72" s="7" cm="1">
        <f t="array" ref="FC72">SUMPRODUCT(--($B72='[3]Alum Smtg'!$B$5:$B$139),'[3]Alum Smtg'!R$5:R$139)</f>
        <v>0</v>
      </c>
      <c r="FD72" s="7" cm="1">
        <f t="array" ref="FD72">SUMPRODUCT(--($B72='[3]Alum Smtg'!$B$5:$B$139),'[3]Alum Smtg'!S$5:S$139)</f>
        <v>0</v>
      </c>
      <c r="FE72" s="7" cm="1">
        <f t="array" ref="FE72">SUMPRODUCT(--($B72='[3]Alum Smtg'!$B$5:$B$139),'[3]Alum Smtg'!T$5:T$139)</f>
        <v>0</v>
      </c>
      <c r="FF72" s="7" cm="1">
        <f t="array" ref="FF72">SUMPRODUCT(--($B72='[3]Alum Smtg'!$B$5:$B$139),'[3]Alum Smtg'!U$5:U$139)</f>
        <v>0</v>
      </c>
      <c r="FG72" s="7" cm="1">
        <f t="array" ref="FG72">SUMPRODUCT(--($B72='[3]Alum Smtg'!$B$5:$B$139),'[3]Alum Smtg'!V$5:V$139)</f>
        <v>0</v>
      </c>
      <c r="FH72" s="7" cm="1">
        <f t="array" ref="FH72">SUMPRODUCT(--($B72='[3]Alum Smtg'!$B$5:$B$139),'[3]Alum Smtg'!W$5:W$139)</f>
        <v>0</v>
      </c>
      <c r="FI72" s="7" cm="1">
        <f t="array" ref="FI72">SUMPRODUCT(--($B72='[3]Alum Smtg'!$B$5:$B$139),'[3]Alum Smtg'!X$5:X$139)</f>
        <v>0</v>
      </c>
      <c r="FJ72" s="7" cm="1">
        <f t="array" ref="FJ72">SUMPRODUCT(--($B72='[3]Alum Smtg'!$B$5:$B$139),'[3]Alum Smtg'!Y$5:Y$139)</f>
        <v>0</v>
      </c>
      <c r="FK72" s="7" cm="1">
        <f t="array" ref="FK72">SUMPRODUCT(--($B72='[3]Alum Smtg'!$B$5:$B$139),'[3]Alum Smtg'!Z$5:Z$139)</f>
        <v>0</v>
      </c>
      <c r="FL72" s="7" cm="1">
        <f t="array" ref="FL72">SUMPRODUCT(--($B72='[3]Alum Smtg'!$B$5:$B$139),'[3]Alum Smtg'!AA$5:AA$139)</f>
        <v>0</v>
      </c>
      <c r="FM72" s="7" cm="1">
        <f t="array" ref="FM72">SUMPRODUCT(--($B72='[3]Alum Smtg'!$B$5:$B$139),'[3]Alum Smtg'!AB$5:AB$139)</f>
        <v>0</v>
      </c>
      <c r="FN72" s="7" cm="1">
        <f t="array" ref="FN72">SUMPRODUCT(--($B72='[3]Alum Smtg'!$B$5:$B$139),'[3]Alum Smtg'!AC$5:AC$139)</f>
        <v>0</v>
      </c>
      <c r="FO72" s="7" cm="1">
        <f t="array" ref="FO72">SUMPRODUCT(--($B72='[3]Alum Smtg'!$B$5:$B$139),'[3]Alum Smtg'!AD$5:AD$139)</f>
        <v>0</v>
      </c>
      <c r="FP72" s="7" cm="1">
        <f t="array" ref="FP72">SUMPRODUCT(--($B72='[3]Alum Smtg'!$B$5:$B$139),'[3]Alum Smtg'!AE$5:AE$139)</f>
        <v>0</v>
      </c>
      <c r="FQ72" s="7" cm="1">
        <f t="array" ref="FQ72">SUMPRODUCT(--($B72='[3]Alum Smtg'!$B$5:$B$139),'[3]Alum Smtg'!AF$5:AF$139)</f>
        <v>0</v>
      </c>
      <c r="FU72" s="8">
        <f t="shared" si="55"/>
        <v>0</v>
      </c>
    </row>
    <row r="73" spans="1:177" x14ac:dyDescent="0.2">
      <c r="A73" s="6">
        <v>408</v>
      </c>
      <c r="B73" t="s">
        <v>76</v>
      </c>
      <c r="C73" s="1">
        <f>VLOOKUP($B73,'[4]IEA Reg #'!$B$2:$D$143,2,FALSE)</f>
        <v>7</v>
      </c>
      <c r="D73" s="1">
        <f>VLOOKUP($B73,'[4]IEA Reg #'!$B$2:$D$143,3,FALSE)</f>
        <v>16</v>
      </c>
      <c r="E73" s="7">
        <f t="shared" si="50"/>
        <v>0</v>
      </c>
      <c r="F73" s="7">
        <f t="shared" si="50"/>
        <v>0</v>
      </c>
      <c r="G73" s="7">
        <f t="shared" si="50"/>
        <v>0</v>
      </c>
      <c r="H73" s="7">
        <f t="shared" si="50"/>
        <v>0</v>
      </c>
      <c r="I73" s="7">
        <f t="shared" si="50"/>
        <v>0</v>
      </c>
      <c r="J73" s="7">
        <f t="shared" si="50"/>
        <v>0</v>
      </c>
      <c r="K73" s="7">
        <f t="shared" si="50"/>
        <v>0</v>
      </c>
      <c r="L73" s="7">
        <f t="shared" si="50"/>
        <v>0</v>
      </c>
      <c r="M73" s="7">
        <f t="shared" si="50"/>
        <v>0</v>
      </c>
      <c r="N73" s="7">
        <f t="shared" si="50"/>
        <v>0</v>
      </c>
      <c r="O73" s="7">
        <f t="shared" si="50"/>
        <v>0</v>
      </c>
      <c r="P73" s="7">
        <f t="shared" si="50"/>
        <v>0</v>
      </c>
      <c r="Q73" s="7">
        <f t="shared" si="50"/>
        <v>0</v>
      </c>
      <c r="R73" s="7">
        <f t="shared" si="50"/>
        <v>0</v>
      </c>
      <c r="S73" s="7">
        <f t="shared" si="50"/>
        <v>0</v>
      </c>
      <c r="T73" s="7">
        <f t="shared" si="50"/>
        <v>0</v>
      </c>
      <c r="U73" s="7">
        <f t="shared" si="45"/>
        <v>0</v>
      </c>
      <c r="V73" s="7">
        <f t="shared" si="45"/>
        <v>0</v>
      </c>
      <c r="W73" s="7">
        <f t="shared" si="45"/>
        <v>0</v>
      </c>
      <c r="X73" s="7">
        <f t="shared" si="45"/>
        <v>0</v>
      </c>
      <c r="Y73" s="7">
        <f t="shared" si="45"/>
        <v>0</v>
      </c>
      <c r="Z73" s="7">
        <f t="shared" si="45"/>
        <v>0</v>
      </c>
      <c r="AA73" s="7">
        <f t="shared" si="45"/>
        <v>0</v>
      </c>
      <c r="AB73" s="7">
        <f t="shared" si="45"/>
        <v>0</v>
      </c>
      <c r="AC73" s="7">
        <f t="shared" si="45"/>
        <v>0</v>
      </c>
      <c r="AD73" s="7">
        <f t="shared" si="45"/>
        <v>0</v>
      </c>
      <c r="AE73" s="7">
        <f t="shared" si="45"/>
        <v>0</v>
      </c>
      <c r="AF73" s="7">
        <f t="shared" si="45"/>
        <v>0</v>
      </c>
      <c r="AG73" s="7">
        <f t="shared" si="45"/>
        <v>0</v>
      </c>
      <c r="AH73" s="7">
        <f t="shared" si="45"/>
        <v>0</v>
      </c>
      <c r="AI73" s="7">
        <f t="shared" si="45"/>
        <v>0</v>
      </c>
      <c r="AJ73" s="7">
        <f t="shared" si="46"/>
        <v>0</v>
      </c>
      <c r="AK73" s="7">
        <f t="shared" si="46"/>
        <v>0</v>
      </c>
      <c r="AL73" s="7">
        <f t="shared" si="46"/>
        <v>0</v>
      </c>
      <c r="AM73" s="7">
        <f t="shared" si="46"/>
        <v>0</v>
      </c>
      <c r="AN73" s="7">
        <f t="shared" si="46"/>
        <v>0</v>
      </c>
      <c r="AO73" s="7">
        <f t="shared" si="46"/>
        <v>0</v>
      </c>
      <c r="AP73" s="7">
        <f t="shared" si="46"/>
        <v>0</v>
      </c>
      <c r="AQ73" s="7">
        <f t="shared" si="46"/>
        <v>0</v>
      </c>
      <c r="AR73" s="7">
        <f t="shared" si="46"/>
        <v>0</v>
      </c>
      <c r="AS73" s="7">
        <f t="shared" si="46"/>
        <v>0</v>
      </c>
      <c r="AT73" s="7">
        <f t="shared" si="46"/>
        <v>0</v>
      </c>
      <c r="AU73" s="7">
        <f t="shared" si="46"/>
        <v>0</v>
      </c>
      <c r="AV73" s="7">
        <f t="shared" si="46"/>
        <v>0</v>
      </c>
      <c r="AW73" s="7">
        <f t="shared" si="46"/>
        <v>0</v>
      </c>
      <c r="AX73" s="7">
        <f t="shared" si="46"/>
        <v>0</v>
      </c>
      <c r="AY73" s="7">
        <f t="shared" si="46"/>
        <v>0</v>
      </c>
      <c r="AZ73" s="7">
        <f t="shared" si="51"/>
        <v>0</v>
      </c>
      <c r="BA73" s="7">
        <f t="shared" si="51"/>
        <v>0</v>
      </c>
      <c r="BB73" s="7">
        <f t="shared" si="51"/>
        <v>0</v>
      </c>
      <c r="BC73" s="7">
        <f t="shared" si="51"/>
        <v>0</v>
      </c>
      <c r="BD73" s="7">
        <f t="shared" si="51"/>
        <v>0</v>
      </c>
      <c r="BE73" s="7">
        <f t="shared" si="51"/>
        <v>0</v>
      </c>
      <c r="BF73" s="7">
        <f t="shared" si="51"/>
        <v>0</v>
      </c>
      <c r="BG73" s="7">
        <f t="shared" si="51"/>
        <v>0</v>
      </c>
      <c r="BH73" s="7">
        <f t="shared" si="51"/>
        <v>0</v>
      </c>
      <c r="BI73" s="7">
        <f t="shared" si="51"/>
        <v>0</v>
      </c>
      <c r="BJ73" s="7">
        <f t="shared" si="51"/>
        <v>0</v>
      </c>
      <c r="BK73" s="7">
        <f t="shared" si="51"/>
        <v>0</v>
      </c>
      <c r="BL73" s="7">
        <f t="shared" si="51"/>
        <v>0</v>
      </c>
      <c r="BM73" s="7">
        <f t="shared" si="51"/>
        <v>0</v>
      </c>
      <c r="BN73" s="7">
        <f t="shared" si="51"/>
        <v>0</v>
      </c>
      <c r="BO73" s="7">
        <f t="shared" si="51"/>
        <v>0</v>
      </c>
      <c r="BP73" s="7">
        <f t="shared" si="47"/>
        <v>0</v>
      </c>
      <c r="BQ73" s="7">
        <f t="shared" si="47"/>
        <v>0</v>
      </c>
      <c r="BR73" s="7">
        <f t="shared" si="47"/>
        <v>0</v>
      </c>
      <c r="BS73" s="7">
        <f t="shared" si="47"/>
        <v>0</v>
      </c>
      <c r="BT73" s="7">
        <f t="shared" si="47"/>
        <v>0</v>
      </c>
      <c r="BU73" s="7">
        <f t="shared" si="47"/>
        <v>0</v>
      </c>
      <c r="BV73" s="7">
        <f t="shared" si="47"/>
        <v>0</v>
      </c>
      <c r="BW73" s="7">
        <f t="shared" si="47"/>
        <v>0</v>
      </c>
      <c r="BX73" s="7">
        <f t="shared" si="47"/>
        <v>0</v>
      </c>
      <c r="BY73" s="7">
        <f t="shared" si="47"/>
        <v>0</v>
      </c>
      <c r="BZ73" s="7">
        <f t="shared" si="47"/>
        <v>0</v>
      </c>
      <c r="CA73" s="7">
        <f t="shared" si="47"/>
        <v>0</v>
      </c>
      <c r="CB73" s="7">
        <f t="shared" si="47"/>
        <v>0</v>
      </c>
      <c r="CC73" s="7">
        <f t="shared" si="47"/>
        <v>0</v>
      </c>
      <c r="CD73" s="7">
        <f t="shared" si="47"/>
        <v>0</v>
      </c>
      <c r="CE73" s="7">
        <f t="shared" si="52"/>
        <v>0</v>
      </c>
      <c r="CF73" s="7">
        <f t="shared" si="52"/>
        <v>0</v>
      </c>
      <c r="CG73" s="7">
        <f t="shared" si="52"/>
        <v>0</v>
      </c>
      <c r="CH73" s="7">
        <f t="shared" si="52"/>
        <v>0</v>
      </c>
      <c r="CI73" s="7">
        <f t="shared" si="52"/>
        <v>0</v>
      </c>
      <c r="CJ73" s="7">
        <f t="shared" si="52"/>
        <v>0</v>
      </c>
      <c r="CK73" s="7">
        <f t="shared" si="52"/>
        <v>0</v>
      </c>
      <c r="CL73" s="7">
        <f t="shared" si="52"/>
        <v>0</v>
      </c>
      <c r="CM73" s="7">
        <f t="shared" si="52"/>
        <v>0</v>
      </c>
      <c r="CN73" s="7">
        <f t="shared" si="52"/>
        <v>0</v>
      </c>
      <c r="CO73" s="7">
        <f t="shared" si="52"/>
        <v>0</v>
      </c>
      <c r="CP73" s="7">
        <f t="shared" si="52"/>
        <v>0</v>
      </c>
      <c r="CQ73" s="7">
        <f t="shared" si="52"/>
        <v>0</v>
      </c>
      <c r="CR73" s="7">
        <f t="shared" si="52"/>
        <v>0</v>
      </c>
      <c r="CS73" s="7">
        <f t="shared" si="52"/>
        <v>0</v>
      </c>
      <c r="CT73" s="7">
        <f t="shared" si="52"/>
        <v>0</v>
      </c>
      <c r="CU73" s="7">
        <f t="shared" si="53"/>
        <v>0</v>
      </c>
      <c r="CV73" s="7">
        <f t="shared" si="53"/>
        <v>0</v>
      </c>
      <c r="CW73" s="7">
        <f t="shared" si="53"/>
        <v>0</v>
      </c>
      <c r="CX73" s="7">
        <f t="shared" si="53"/>
        <v>0</v>
      </c>
      <c r="CY73" s="7">
        <f t="shared" si="53"/>
        <v>0</v>
      </c>
      <c r="CZ73" s="7">
        <f t="shared" si="53"/>
        <v>0</v>
      </c>
      <c r="DA73" s="7">
        <f t="shared" si="53"/>
        <v>0</v>
      </c>
      <c r="DB73" s="7">
        <f t="shared" si="53"/>
        <v>0</v>
      </c>
      <c r="DC73" s="7">
        <f t="shared" si="53"/>
        <v>0</v>
      </c>
      <c r="DD73" s="7">
        <f t="shared" si="53"/>
        <v>0</v>
      </c>
      <c r="DE73" s="7">
        <f t="shared" si="53"/>
        <v>0</v>
      </c>
      <c r="DF73" s="7">
        <f t="shared" si="53"/>
        <v>0</v>
      </c>
      <c r="DG73" s="7">
        <f t="shared" si="53"/>
        <v>0</v>
      </c>
      <c r="DH73" s="7">
        <f t="shared" si="53"/>
        <v>0</v>
      </c>
      <c r="DI73" s="7">
        <f t="shared" si="53"/>
        <v>0</v>
      </c>
      <c r="DJ73" s="7">
        <f t="shared" si="53"/>
        <v>0</v>
      </c>
      <c r="DK73" s="7">
        <f t="shared" si="48"/>
        <v>0</v>
      </c>
      <c r="DL73" s="7">
        <f t="shared" si="48"/>
        <v>0</v>
      </c>
      <c r="DM73" s="7">
        <f t="shared" si="48"/>
        <v>0</v>
      </c>
      <c r="DN73" s="7">
        <f t="shared" si="48"/>
        <v>0</v>
      </c>
      <c r="DO73" s="7">
        <f t="shared" si="48"/>
        <v>0</v>
      </c>
      <c r="DP73" s="7">
        <f t="shared" si="48"/>
        <v>0</v>
      </c>
      <c r="DQ73" s="7">
        <f t="shared" si="48"/>
        <v>0</v>
      </c>
      <c r="DR73" s="7">
        <f t="shared" si="48"/>
        <v>0</v>
      </c>
      <c r="DS73" s="7">
        <f t="shared" si="48"/>
        <v>0</v>
      </c>
      <c r="DT73" s="7">
        <f t="shared" si="48"/>
        <v>0</v>
      </c>
      <c r="DU73" s="7">
        <f t="shared" si="49"/>
        <v>0</v>
      </c>
      <c r="DV73" s="7">
        <f t="shared" si="49"/>
        <v>0</v>
      </c>
      <c r="DW73" s="7">
        <f t="shared" si="49"/>
        <v>0</v>
      </c>
      <c r="DX73" s="7">
        <f t="shared" si="49"/>
        <v>0</v>
      </c>
      <c r="DY73" s="7">
        <f t="shared" si="49"/>
        <v>0</v>
      </c>
      <c r="DZ73" s="7">
        <f t="shared" si="49"/>
        <v>0</v>
      </c>
      <c r="EA73" s="7">
        <f t="shared" si="49"/>
        <v>0</v>
      </c>
      <c r="EB73" s="7">
        <f t="shared" si="49"/>
        <v>0</v>
      </c>
      <c r="EC73" s="7">
        <f t="shared" si="49"/>
        <v>0</v>
      </c>
      <c r="ED73" s="7">
        <f t="shared" si="49"/>
        <v>0</v>
      </c>
      <c r="EE73" s="7">
        <f t="shared" si="54"/>
        <v>0</v>
      </c>
      <c r="EF73" s="7">
        <f t="shared" si="54"/>
        <v>0</v>
      </c>
      <c r="EG73" s="7">
        <f t="shared" si="54"/>
        <v>0</v>
      </c>
      <c r="EH73" s="7">
        <f t="shared" si="54"/>
        <v>0</v>
      </c>
      <c r="EI73" s="7">
        <f t="shared" si="54"/>
        <v>0</v>
      </c>
      <c r="EJ73" s="7">
        <f t="shared" si="54"/>
        <v>0</v>
      </c>
      <c r="EK73" s="7">
        <f t="shared" si="54"/>
        <v>0</v>
      </c>
      <c r="EL73" s="7">
        <f t="shared" si="54"/>
        <v>0</v>
      </c>
      <c r="EM73" s="7">
        <f t="shared" si="54"/>
        <v>0</v>
      </c>
      <c r="EN73" s="7">
        <f t="shared" si="54"/>
        <v>0</v>
      </c>
      <c r="EO73" s="7" cm="1">
        <f t="array" ref="EO73">SUMPRODUCT(--($B73='[3]Alum Smtg'!$B$5:$B$139),'[3]Alum Smtg'!D$5:D$139)</f>
        <v>0</v>
      </c>
      <c r="EP73" s="7" cm="1">
        <f t="array" ref="EP73">SUMPRODUCT(--($B73='[3]Alum Smtg'!$B$5:$B$139),'[3]Alum Smtg'!E$5:E$139)</f>
        <v>0</v>
      </c>
      <c r="EQ73" s="7" cm="1">
        <f t="array" ref="EQ73">SUMPRODUCT(--($B73='[3]Alum Smtg'!$B$5:$B$139),'[3]Alum Smtg'!F$5:F$139)</f>
        <v>0</v>
      </c>
      <c r="ER73" s="7" cm="1">
        <f t="array" ref="ER73">SUMPRODUCT(--($B73='[3]Alum Smtg'!$B$5:$B$139),'[3]Alum Smtg'!G$5:G$139)</f>
        <v>0</v>
      </c>
      <c r="ES73" s="7" cm="1">
        <f t="array" ref="ES73">SUMPRODUCT(--($B73='[3]Alum Smtg'!$B$5:$B$139),'[3]Alum Smtg'!H$5:H$139)</f>
        <v>0</v>
      </c>
      <c r="ET73" s="7" cm="1">
        <f t="array" ref="ET73">SUMPRODUCT(--($B73='[3]Alum Smtg'!$B$5:$B$139),'[3]Alum Smtg'!I$5:I$139)</f>
        <v>0</v>
      </c>
      <c r="EU73" s="7" cm="1">
        <f t="array" ref="EU73">SUMPRODUCT(--($B73='[3]Alum Smtg'!$B$5:$B$139),'[3]Alum Smtg'!J$5:J$139)</f>
        <v>0</v>
      </c>
      <c r="EV73" s="7" cm="1">
        <f t="array" ref="EV73">SUMPRODUCT(--($B73='[3]Alum Smtg'!$B$5:$B$139),'[3]Alum Smtg'!K$5:K$139)</f>
        <v>0</v>
      </c>
      <c r="EW73" s="7" cm="1">
        <f t="array" ref="EW73">SUMPRODUCT(--($B73='[3]Alum Smtg'!$B$5:$B$139),'[3]Alum Smtg'!L$5:L$139)</f>
        <v>0</v>
      </c>
      <c r="EX73" s="7" cm="1">
        <f t="array" ref="EX73">SUMPRODUCT(--($B73='[3]Alum Smtg'!$B$5:$B$139),'[3]Alum Smtg'!M$5:M$139)</f>
        <v>0</v>
      </c>
      <c r="EY73" s="7" cm="1">
        <f t="array" ref="EY73">SUMPRODUCT(--($B73='[3]Alum Smtg'!$B$5:$B$139),'[3]Alum Smtg'!N$5:N$139)</f>
        <v>0</v>
      </c>
      <c r="EZ73" s="7" cm="1">
        <f t="array" ref="EZ73">SUMPRODUCT(--($B73='[3]Alum Smtg'!$B$5:$B$139),'[3]Alum Smtg'!O$5:O$139)</f>
        <v>0</v>
      </c>
      <c r="FA73" s="7" cm="1">
        <f t="array" ref="FA73">SUMPRODUCT(--($B73='[3]Alum Smtg'!$B$5:$B$139),'[3]Alum Smtg'!P$5:P$139)</f>
        <v>0</v>
      </c>
      <c r="FB73" s="7" cm="1">
        <f t="array" ref="FB73">SUMPRODUCT(--($B73='[3]Alum Smtg'!$B$5:$B$139),'[3]Alum Smtg'!Q$5:Q$139)</f>
        <v>0</v>
      </c>
      <c r="FC73" s="7" cm="1">
        <f t="array" ref="FC73">SUMPRODUCT(--($B73='[3]Alum Smtg'!$B$5:$B$139),'[3]Alum Smtg'!R$5:R$139)</f>
        <v>0</v>
      </c>
      <c r="FD73" s="7" cm="1">
        <f t="array" ref="FD73">SUMPRODUCT(--($B73='[3]Alum Smtg'!$B$5:$B$139),'[3]Alum Smtg'!S$5:S$139)</f>
        <v>0</v>
      </c>
      <c r="FE73" s="7" cm="1">
        <f t="array" ref="FE73">SUMPRODUCT(--($B73='[3]Alum Smtg'!$B$5:$B$139),'[3]Alum Smtg'!T$5:T$139)</f>
        <v>0</v>
      </c>
      <c r="FF73" s="7" cm="1">
        <f t="array" ref="FF73">SUMPRODUCT(--($B73='[3]Alum Smtg'!$B$5:$B$139),'[3]Alum Smtg'!U$5:U$139)</f>
        <v>0</v>
      </c>
      <c r="FG73" s="7" cm="1">
        <f t="array" ref="FG73">SUMPRODUCT(--($B73='[3]Alum Smtg'!$B$5:$B$139),'[3]Alum Smtg'!V$5:V$139)</f>
        <v>0</v>
      </c>
      <c r="FH73" s="7" cm="1">
        <f t="array" ref="FH73">SUMPRODUCT(--($B73='[3]Alum Smtg'!$B$5:$B$139),'[3]Alum Smtg'!W$5:W$139)</f>
        <v>0</v>
      </c>
      <c r="FI73" s="7" cm="1">
        <f t="array" ref="FI73">SUMPRODUCT(--($B73='[3]Alum Smtg'!$B$5:$B$139),'[3]Alum Smtg'!X$5:X$139)</f>
        <v>0</v>
      </c>
      <c r="FJ73" s="7" cm="1">
        <f t="array" ref="FJ73">SUMPRODUCT(--($B73='[3]Alum Smtg'!$B$5:$B$139),'[3]Alum Smtg'!Y$5:Y$139)</f>
        <v>0</v>
      </c>
      <c r="FK73" s="7" cm="1">
        <f t="array" ref="FK73">SUMPRODUCT(--($B73='[3]Alum Smtg'!$B$5:$B$139),'[3]Alum Smtg'!Z$5:Z$139)</f>
        <v>0</v>
      </c>
      <c r="FL73" s="7" cm="1">
        <f t="array" ref="FL73">SUMPRODUCT(--($B73='[3]Alum Smtg'!$B$5:$B$139),'[3]Alum Smtg'!AA$5:AA$139)</f>
        <v>0</v>
      </c>
      <c r="FM73" s="7" cm="1">
        <f t="array" ref="FM73">SUMPRODUCT(--($B73='[3]Alum Smtg'!$B$5:$B$139),'[3]Alum Smtg'!AB$5:AB$139)</f>
        <v>0</v>
      </c>
      <c r="FN73" s="7" cm="1">
        <f t="array" ref="FN73">SUMPRODUCT(--($B73='[3]Alum Smtg'!$B$5:$B$139),'[3]Alum Smtg'!AC$5:AC$139)</f>
        <v>0</v>
      </c>
      <c r="FO73" s="7" cm="1">
        <f t="array" ref="FO73">SUMPRODUCT(--($B73='[3]Alum Smtg'!$B$5:$B$139),'[3]Alum Smtg'!AD$5:AD$139)</f>
        <v>0</v>
      </c>
      <c r="FP73" s="7" cm="1">
        <f t="array" ref="FP73">SUMPRODUCT(--($B73='[3]Alum Smtg'!$B$5:$B$139),'[3]Alum Smtg'!AE$5:AE$139)</f>
        <v>0</v>
      </c>
      <c r="FQ73" s="7" cm="1">
        <f t="array" ref="FQ73">SUMPRODUCT(--($B73='[3]Alum Smtg'!$B$5:$B$139),'[3]Alum Smtg'!AF$5:AF$139)</f>
        <v>0</v>
      </c>
      <c r="FU73" s="8">
        <f t="shared" si="55"/>
        <v>0</v>
      </c>
    </row>
    <row r="74" spans="1:177" x14ac:dyDescent="0.2">
      <c r="A74" s="6">
        <v>414</v>
      </c>
      <c r="B74" t="s">
        <v>77</v>
      </c>
      <c r="C74" s="1">
        <f>VLOOKUP($B74,'[4]IEA Reg #'!$B$2:$D$143,2,FALSE)</f>
        <v>8</v>
      </c>
      <c r="D74" s="1">
        <f>VLOOKUP($B74,'[4]IEA Reg #'!$B$2:$D$143,3,FALSE)</f>
        <v>18</v>
      </c>
      <c r="E74" s="7">
        <f t="shared" si="50"/>
        <v>0</v>
      </c>
      <c r="F74" s="7">
        <f t="shared" si="50"/>
        <v>0</v>
      </c>
      <c r="G74" s="7">
        <f t="shared" si="50"/>
        <v>0</v>
      </c>
      <c r="H74" s="7">
        <f t="shared" si="50"/>
        <v>0</v>
      </c>
      <c r="I74" s="7">
        <f t="shared" si="50"/>
        <v>0</v>
      </c>
      <c r="J74" s="7">
        <f t="shared" si="50"/>
        <v>0</v>
      </c>
      <c r="K74" s="7">
        <f t="shared" si="50"/>
        <v>0</v>
      </c>
      <c r="L74" s="7">
        <f t="shared" si="50"/>
        <v>0</v>
      </c>
      <c r="M74" s="7">
        <f t="shared" si="50"/>
        <v>0</v>
      </c>
      <c r="N74" s="7">
        <f t="shared" si="50"/>
        <v>0</v>
      </c>
      <c r="O74" s="7">
        <f t="shared" si="50"/>
        <v>0</v>
      </c>
      <c r="P74" s="7">
        <f t="shared" si="50"/>
        <v>0</v>
      </c>
      <c r="Q74" s="7">
        <f t="shared" si="50"/>
        <v>0</v>
      </c>
      <c r="R74" s="7">
        <f t="shared" si="50"/>
        <v>0</v>
      </c>
      <c r="S74" s="7">
        <f t="shared" si="50"/>
        <v>0</v>
      </c>
      <c r="T74" s="7">
        <f t="shared" si="50"/>
        <v>0</v>
      </c>
      <c r="U74" s="7">
        <f t="shared" si="45"/>
        <v>0</v>
      </c>
      <c r="V74" s="7">
        <f t="shared" si="45"/>
        <v>0</v>
      </c>
      <c r="W74" s="7">
        <f t="shared" si="45"/>
        <v>0</v>
      </c>
      <c r="X74" s="7">
        <f t="shared" si="45"/>
        <v>0</v>
      </c>
      <c r="Y74" s="7">
        <f t="shared" si="45"/>
        <v>0</v>
      </c>
      <c r="Z74" s="7">
        <f t="shared" si="45"/>
        <v>0</v>
      </c>
      <c r="AA74" s="7">
        <f t="shared" si="45"/>
        <v>0</v>
      </c>
      <c r="AB74" s="7">
        <f t="shared" si="45"/>
        <v>0</v>
      </c>
      <c r="AC74" s="7">
        <f t="shared" si="45"/>
        <v>0</v>
      </c>
      <c r="AD74" s="7">
        <f t="shared" si="45"/>
        <v>0</v>
      </c>
      <c r="AE74" s="7">
        <f t="shared" si="45"/>
        <v>0</v>
      </c>
      <c r="AF74" s="7">
        <f t="shared" si="45"/>
        <v>0</v>
      </c>
      <c r="AG74" s="7">
        <f t="shared" si="45"/>
        <v>0</v>
      </c>
      <c r="AH74" s="7">
        <f t="shared" si="45"/>
        <v>0</v>
      </c>
      <c r="AI74" s="7">
        <f t="shared" si="45"/>
        <v>0</v>
      </c>
      <c r="AJ74" s="7">
        <f t="shared" si="46"/>
        <v>0</v>
      </c>
      <c r="AK74" s="7">
        <f t="shared" si="46"/>
        <v>0</v>
      </c>
      <c r="AL74" s="7">
        <f t="shared" si="46"/>
        <v>0</v>
      </c>
      <c r="AM74" s="7">
        <f t="shared" si="46"/>
        <v>0</v>
      </c>
      <c r="AN74" s="7">
        <f t="shared" si="46"/>
        <v>0</v>
      </c>
      <c r="AO74" s="7">
        <f t="shared" si="46"/>
        <v>0</v>
      </c>
      <c r="AP74" s="7">
        <f t="shared" si="46"/>
        <v>0</v>
      </c>
      <c r="AQ74" s="7">
        <f t="shared" si="46"/>
        <v>0</v>
      </c>
      <c r="AR74" s="7">
        <f t="shared" si="46"/>
        <v>0</v>
      </c>
      <c r="AS74" s="7">
        <f t="shared" si="46"/>
        <v>0</v>
      </c>
      <c r="AT74" s="7">
        <f t="shared" si="46"/>
        <v>0</v>
      </c>
      <c r="AU74" s="7">
        <f t="shared" si="46"/>
        <v>0</v>
      </c>
      <c r="AV74" s="7">
        <f t="shared" si="46"/>
        <v>0</v>
      </c>
      <c r="AW74" s="7">
        <f t="shared" si="46"/>
        <v>0</v>
      </c>
      <c r="AX74" s="7">
        <f t="shared" si="46"/>
        <v>0</v>
      </c>
      <c r="AY74" s="7">
        <f t="shared" si="46"/>
        <v>0</v>
      </c>
      <c r="AZ74" s="7">
        <f t="shared" si="51"/>
        <v>0</v>
      </c>
      <c r="BA74" s="7">
        <f t="shared" si="51"/>
        <v>0</v>
      </c>
      <c r="BB74" s="7">
        <f t="shared" si="51"/>
        <v>0</v>
      </c>
      <c r="BC74" s="7">
        <f t="shared" si="51"/>
        <v>0</v>
      </c>
      <c r="BD74" s="7">
        <f t="shared" si="51"/>
        <v>0</v>
      </c>
      <c r="BE74" s="7">
        <f t="shared" si="51"/>
        <v>0</v>
      </c>
      <c r="BF74" s="7">
        <f t="shared" si="51"/>
        <v>0</v>
      </c>
      <c r="BG74" s="7">
        <f t="shared" si="51"/>
        <v>0</v>
      </c>
      <c r="BH74" s="7">
        <f t="shared" si="51"/>
        <v>0</v>
      </c>
      <c r="BI74" s="7">
        <f t="shared" si="51"/>
        <v>0</v>
      </c>
      <c r="BJ74" s="7">
        <f t="shared" si="51"/>
        <v>0</v>
      </c>
      <c r="BK74" s="7">
        <f t="shared" si="51"/>
        <v>0</v>
      </c>
      <c r="BL74" s="7">
        <f t="shared" si="51"/>
        <v>0</v>
      </c>
      <c r="BM74" s="7">
        <f t="shared" si="51"/>
        <v>0</v>
      </c>
      <c r="BN74" s="7">
        <f t="shared" si="51"/>
        <v>0</v>
      </c>
      <c r="BO74" s="7">
        <f t="shared" si="51"/>
        <v>0</v>
      </c>
      <c r="BP74" s="7">
        <f t="shared" si="47"/>
        <v>0</v>
      </c>
      <c r="BQ74" s="7">
        <f t="shared" si="47"/>
        <v>0</v>
      </c>
      <c r="BR74" s="7">
        <f t="shared" si="47"/>
        <v>0</v>
      </c>
      <c r="BS74" s="7">
        <f t="shared" si="47"/>
        <v>0</v>
      </c>
      <c r="BT74" s="7">
        <f t="shared" si="47"/>
        <v>0</v>
      </c>
      <c r="BU74" s="7">
        <f t="shared" si="47"/>
        <v>0</v>
      </c>
      <c r="BV74" s="7">
        <f t="shared" si="47"/>
        <v>0</v>
      </c>
      <c r="BW74" s="7">
        <f t="shared" si="47"/>
        <v>0</v>
      </c>
      <c r="BX74" s="7">
        <f t="shared" si="47"/>
        <v>0</v>
      </c>
      <c r="BY74" s="7">
        <f t="shared" si="47"/>
        <v>0</v>
      </c>
      <c r="BZ74" s="7">
        <f t="shared" si="47"/>
        <v>0</v>
      </c>
      <c r="CA74" s="7">
        <f t="shared" si="47"/>
        <v>0</v>
      </c>
      <c r="CB74" s="7">
        <f t="shared" si="47"/>
        <v>0</v>
      </c>
      <c r="CC74" s="7">
        <f t="shared" si="47"/>
        <v>0</v>
      </c>
      <c r="CD74" s="7">
        <f t="shared" si="47"/>
        <v>0</v>
      </c>
      <c r="CE74" s="7">
        <f t="shared" si="52"/>
        <v>0</v>
      </c>
      <c r="CF74" s="7">
        <f t="shared" si="52"/>
        <v>0</v>
      </c>
      <c r="CG74" s="7">
        <f t="shared" si="52"/>
        <v>0</v>
      </c>
      <c r="CH74" s="7">
        <f t="shared" si="52"/>
        <v>0</v>
      </c>
      <c r="CI74" s="7">
        <f t="shared" si="52"/>
        <v>0</v>
      </c>
      <c r="CJ74" s="7">
        <f t="shared" si="52"/>
        <v>0</v>
      </c>
      <c r="CK74" s="7">
        <f t="shared" si="52"/>
        <v>0</v>
      </c>
      <c r="CL74" s="7">
        <f t="shared" si="52"/>
        <v>0</v>
      </c>
      <c r="CM74" s="7">
        <f t="shared" si="52"/>
        <v>0</v>
      </c>
      <c r="CN74" s="7">
        <f t="shared" si="52"/>
        <v>0</v>
      </c>
      <c r="CO74" s="7">
        <f t="shared" si="52"/>
        <v>0</v>
      </c>
      <c r="CP74" s="7">
        <f t="shared" si="52"/>
        <v>0</v>
      </c>
      <c r="CQ74" s="7">
        <f t="shared" si="52"/>
        <v>0</v>
      </c>
      <c r="CR74" s="7">
        <f t="shared" si="52"/>
        <v>0</v>
      </c>
      <c r="CS74" s="7">
        <f t="shared" si="52"/>
        <v>0</v>
      </c>
      <c r="CT74" s="7">
        <f t="shared" si="52"/>
        <v>0</v>
      </c>
      <c r="CU74" s="7">
        <f t="shared" si="53"/>
        <v>0</v>
      </c>
      <c r="CV74" s="7">
        <f t="shared" si="53"/>
        <v>0</v>
      </c>
      <c r="CW74" s="7">
        <f t="shared" si="53"/>
        <v>0</v>
      </c>
      <c r="CX74" s="7">
        <f t="shared" si="53"/>
        <v>0</v>
      </c>
      <c r="CY74" s="7">
        <f t="shared" si="53"/>
        <v>0</v>
      </c>
      <c r="CZ74" s="7">
        <f t="shared" si="53"/>
        <v>0</v>
      </c>
      <c r="DA74" s="7">
        <f t="shared" si="53"/>
        <v>0</v>
      </c>
      <c r="DB74" s="7">
        <f t="shared" si="53"/>
        <v>0</v>
      </c>
      <c r="DC74" s="7">
        <f t="shared" si="53"/>
        <v>0</v>
      </c>
      <c r="DD74" s="7">
        <f t="shared" si="53"/>
        <v>0</v>
      </c>
      <c r="DE74" s="7">
        <f t="shared" si="53"/>
        <v>0</v>
      </c>
      <c r="DF74" s="7">
        <f t="shared" si="53"/>
        <v>0</v>
      </c>
      <c r="DG74" s="7">
        <f t="shared" si="53"/>
        <v>0</v>
      </c>
      <c r="DH74" s="7">
        <f t="shared" si="53"/>
        <v>0</v>
      </c>
      <c r="DI74" s="7">
        <f t="shared" si="53"/>
        <v>0</v>
      </c>
      <c r="DJ74" s="7">
        <f t="shared" si="53"/>
        <v>0</v>
      </c>
      <c r="DK74" s="7">
        <f t="shared" si="48"/>
        <v>0</v>
      </c>
      <c r="DL74" s="7">
        <f t="shared" si="48"/>
        <v>0</v>
      </c>
      <c r="DM74" s="7">
        <f t="shared" si="48"/>
        <v>0</v>
      </c>
      <c r="DN74" s="7">
        <f t="shared" si="48"/>
        <v>0</v>
      </c>
      <c r="DO74" s="7">
        <f t="shared" si="48"/>
        <v>0</v>
      </c>
      <c r="DP74" s="7">
        <f t="shared" si="48"/>
        <v>0</v>
      </c>
      <c r="DQ74" s="7">
        <f t="shared" si="48"/>
        <v>0</v>
      </c>
      <c r="DR74" s="7">
        <f t="shared" si="48"/>
        <v>0</v>
      </c>
      <c r="DS74" s="7">
        <f t="shared" si="48"/>
        <v>0</v>
      </c>
      <c r="DT74" s="7">
        <f t="shared" si="48"/>
        <v>0</v>
      </c>
      <c r="DU74" s="7">
        <f t="shared" si="49"/>
        <v>0</v>
      </c>
      <c r="DV74" s="7">
        <f t="shared" si="49"/>
        <v>0</v>
      </c>
      <c r="DW74" s="7">
        <f t="shared" si="49"/>
        <v>0</v>
      </c>
      <c r="DX74" s="7">
        <f t="shared" si="49"/>
        <v>0</v>
      </c>
      <c r="DY74" s="7">
        <f t="shared" si="49"/>
        <v>0</v>
      </c>
      <c r="DZ74" s="7">
        <f t="shared" si="49"/>
        <v>0</v>
      </c>
      <c r="EA74" s="7">
        <f t="shared" si="49"/>
        <v>0</v>
      </c>
      <c r="EB74" s="7">
        <f t="shared" si="49"/>
        <v>0</v>
      </c>
      <c r="EC74" s="7">
        <f t="shared" si="49"/>
        <v>0</v>
      </c>
      <c r="ED74" s="7">
        <f t="shared" si="49"/>
        <v>0</v>
      </c>
      <c r="EE74" s="7">
        <f t="shared" si="54"/>
        <v>0</v>
      </c>
      <c r="EF74" s="7">
        <f t="shared" si="54"/>
        <v>0</v>
      </c>
      <c r="EG74" s="7">
        <f t="shared" si="54"/>
        <v>0</v>
      </c>
      <c r="EH74" s="7">
        <f t="shared" si="54"/>
        <v>0</v>
      </c>
      <c r="EI74" s="7">
        <f t="shared" si="54"/>
        <v>0</v>
      </c>
      <c r="EJ74" s="7">
        <f t="shared" si="54"/>
        <v>0</v>
      </c>
      <c r="EK74" s="7">
        <f t="shared" si="54"/>
        <v>0</v>
      </c>
      <c r="EL74" s="7">
        <f t="shared" si="54"/>
        <v>0</v>
      </c>
      <c r="EM74" s="7">
        <f t="shared" si="54"/>
        <v>0</v>
      </c>
      <c r="EN74" s="7">
        <f t="shared" si="54"/>
        <v>0</v>
      </c>
      <c r="EO74" s="7" cm="1">
        <f t="array" ref="EO74">SUMPRODUCT(--($B74='[3]Alum Smtg'!$B$5:$B$139),'[3]Alum Smtg'!D$5:D$139)</f>
        <v>0</v>
      </c>
      <c r="EP74" s="7" cm="1">
        <f t="array" ref="EP74">SUMPRODUCT(--($B74='[3]Alum Smtg'!$B$5:$B$139),'[3]Alum Smtg'!E$5:E$139)</f>
        <v>0</v>
      </c>
      <c r="EQ74" s="7" cm="1">
        <f t="array" ref="EQ74">SUMPRODUCT(--($B74='[3]Alum Smtg'!$B$5:$B$139),'[3]Alum Smtg'!F$5:F$139)</f>
        <v>0</v>
      </c>
      <c r="ER74" s="7" cm="1">
        <f t="array" ref="ER74">SUMPRODUCT(--($B74='[3]Alum Smtg'!$B$5:$B$139),'[3]Alum Smtg'!G$5:G$139)</f>
        <v>0</v>
      </c>
      <c r="ES74" s="7" cm="1">
        <f t="array" ref="ES74">SUMPRODUCT(--($B74='[3]Alum Smtg'!$B$5:$B$139),'[3]Alum Smtg'!H$5:H$139)</f>
        <v>0</v>
      </c>
      <c r="ET74" s="7" cm="1">
        <f t="array" ref="ET74">SUMPRODUCT(--($B74='[3]Alum Smtg'!$B$5:$B$139),'[3]Alum Smtg'!I$5:I$139)</f>
        <v>0</v>
      </c>
      <c r="EU74" s="7" cm="1">
        <f t="array" ref="EU74">SUMPRODUCT(--($B74='[3]Alum Smtg'!$B$5:$B$139),'[3]Alum Smtg'!J$5:J$139)</f>
        <v>0</v>
      </c>
      <c r="EV74" s="7" cm="1">
        <f t="array" ref="EV74">SUMPRODUCT(--($B74='[3]Alum Smtg'!$B$5:$B$139),'[3]Alum Smtg'!K$5:K$139)</f>
        <v>0</v>
      </c>
      <c r="EW74" s="7" cm="1">
        <f t="array" ref="EW74">SUMPRODUCT(--($B74='[3]Alum Smtg'!$B$5:$B$139),'[3]Alum Smtg'!L$5:L$139)</f>
        <v>0</v>
      </c>
      <c r="EX74" s="7" cm="1">
        <f t="array" ref="EX74">SUMPRODUCT(--($B74='[3]Alum Smtg'!$B$5:$B$139),'[3]Alum Smtg'!M$5:M$139)</f>
        <v>0</v>
      </c>
      <c r="EY74" s="7" cm="1">
        <f t="array" ref="EY74">SUMPRODUCT(--($B74='[3]Alum Smtg'!$B$5:$B$139),'[3]Alum Smtg'!N$5:N$139)</f>
        <v>0</v>
      </c>
      <c r="EZ74" s="7" cm="1">
        <f t="array" ref="EZ74">SUMPRODUCT(--($B74='[3]Alum Smtg'!$B$5:$B$139),'[3]Alum Smtg'!O$5:O$139)</f>
        <v>0</v>
      </c>
      <c r="FA74" s="7" cm="1">
        <f t="array" ref="FA74">SUMPRODUCT(--($B74='[3]Alum Smtg'!$B$5:$B$139),'[3]Alum Smtg'!P$5:P$139)</f>
        <v>0</v>
      </c>
      <c r="FB74" s="7" cm="1">
        <f t="array" ref="FB74">SUMPRODUCT(--($B74='[3]Alum Smtg'!$B$5:$B$139),'[3]Alum Smtg'!Q$5:Q$139)</f>
        <v>0</v>
      </c>
      <c r="FC74" s="7" cm="1">
        <f t="array" ref="FC74">SUMPRODUCT(--($B74='[3]Alum Smtg'!$B$5:$B$139),'[3]Alum Smtg'!R$5:R$139)</f>
        <v>0</v>
      </c>
      <c r="FD74" s="7" cm="1">
        <f t="array" ref="FD74">SUMPRODUCT(--($B74='[3]Alum Smtg'!$B$5:$B$139),'[3]Alum Smtg'!S$5:S$139)</f>
        <v>0</v>
      </c>
      <c r="FE74" s="7" cm="1">
        <f t="array" ref="FE74">SUMPRODUCT(--($B74='[3]Alum Smtg'!$B$5:$B$139),'[3]Alum Smtg'!T$5:T$139)</f>
        <v>0</v>
      </c>
      <c r="FF74" s="7" cm="1">
        <f t="array" ref="FF74">SUMPRODUCT(--($B74='[3]Alum Smtg'!$B$5:$B$139),'[3]Alum Smtg'!U$5:U$139)</f>
        <v>0</v>
      </c>
      <c r="FG74" s="7" cm="1">
        <f t="array" ref="FG74">SUMPRODUCT(--($B74='[3]Alum Smtg'!$B$5:$B$139),'[3]Alum Smtg'!V$5:V$139)</f>
        <v>0</v>
      </c>
      <c r="FH74" s="7" cm="1">
        <f t="array" ref="FH74">SUMPRODUCT(--($B74='[3]Alum Smtg'!$B$5:$B$139),'[3]Alum Smtg'!W$5:W$139)</f>
        <v>0</v>
      </c>
      <c r="FI74" s="7" cm="1">
        <f t="array" ref="FI74">SUMPRODUCT(--($B74='[3]Alum Smtg'!$B$5:$B$139),'[3]Alum Smtg'!X$5:X$139)</f>
        <v>0</v>
      </c>
      <c r="FJ74" s="7" cm="1">
        <f t="array" ref="FJ74">SUMPRODUCT(--($B74='[3]Alum Smtg'!$B$5:$B$139),'[3]Alum Smtg'!Y$5:Y$139)</f>
        <v>0</v>
      </c>
      <c r="FK74" s="7" cm="1">
        <f t="array" ref="FK74">SUMPRODUCT(--($B74='[3]Alum Smtg'!$B$5:$B$139),'[3]Alum Smtg'!Z$5:Z$139)</f>
        <v>0</v>
      </c>
      <c r="FL74" s="7" cm="1">
        <f t="array" ref="FL74">SUMPRODUCT(--($B74='[3]Alum Smtg'!$B$5:$B$139),'[3]Alum Smtg'!AA$5:AA$139)</f>
        <v>0</v>
      </c>
      <c r="FM74" s="7" cm="1">
        <f t="array" ref="FM74">SUMPRODUCT(--($B74='[3]Alum Smtg'!$B$5:$B$139),'[3]Alum Smtg'!AB$5:AB$139)</f>
        <v>0</v>
      </c>
      <c r="FN74" s="7" cm="1">
        <f t="array" ref="FN74">SUMPRODUCT(--($B74='[3]Alum Smtg'!$B$5:$B$139),'[3]Alum Smtg'!AC$5:AC$139)</f>
        <v>0</v>
      </c>
      <c r="FO74" s="7" cm="1">
        <f t="array" ref="FO74">SUMPRODUCT(--($B74='[3]Alum Smtg'!$B$5:$B$139),'[3]Alum Smtg'!AD$5:AD$139)</f>
        <v>0</v>
      </c>
      <c r="FP74" s="7" cm="1">
        <f t="array" ref="FP74">SUMPRODUCT(--($B74='[3]Alum Smtg'!$B$5:$B$139),'[3]Alum Smtg'!AE$5:AE$139)</f>
        <v>0</v>
      </c>
      <c r="FQ74" s="7" cm="1">
        <f t="array" ref="FQ74">SUMPRODUCT(--($B74='[3]Alum Smtg'!$B$5:$B$139),'[3]Alum Smtg'!AF$5:AF$139)</f>
        <v>0</v>
      </c>
      <c r="FU74" s="8">
        <f t="shared" si="55"/>
        <v>0</v>
      </c>
    </row>
    <row r="75" spans="1:177" x14ac:dyDescent="0.2">
      <c r="A75" s="6">
        <v>417</v>
      </c>
      <c r="B75" t="s">
        <v>78</v>
      </c>
      <c r="C75" s="1">
        <f>VLOOKUP($B75,'[4]IEA Reg #'!$B$2:$D$143,2,FALSE)</f>
        <v>6</v>
      </c>
      <c r="D75" s="1">
        <f>VLOOKUP($B75,'[4]IEA Reg #'!$B$2:$D$143,3,FALSE)</f>
        <v>14</v>
      </c>
      <c r="E75" s="7">
        <f t="shared" si="50"/>
        <v>0</v>
      </c>
      <c r="F75" s="7">
        <f t="shared" si="50"/>
        <v>0</v>
      </c>
      <c r="G75" s="7">
        <f t="shared" si="50"/>
        <v>0</v>
      </c>
      <c r="H75" s="7">
        <f t="shared" si="50"/>
        <v>0</v>
      </c>
      <c r="I75" s="7">
        <f t="shared" si="50"/>
        <v>0</v>
      </c>
      <c r="J75" s="7">
        <f t="shared" si="50"/>
        <v>0</v>
      </c>
      <c r="K75" s="7">
        <f t="shared" si="50"/>
        <v>0</v>
      </c>
      <c r="L75" s="7">
        <f t="shared" si="50"/>
        <v>0</v>
      </c>
      <c r="M75" s="7">
        <f t="shared" si="50"/>
        <v>0</v>
      </c>
      <c r="N75" s="7">
        <f t="shared" si="50"/>
        <v>0</v>
      </c>
      <c r="O75" s="7">
        <f t="shared" si="50"/>
        <v>0</v>
      </c>
      <c r="P75" s="7">
        <f t="shared" si="50"/>
        <v>0</v>
      </c>
      <c r="Q75" s="7">
        <f t="shared" si="50"/>
        <v>0</v>
      </c>
      <c r="R75" s="7">
        <f t="shared" si="50"/>
        <v>0</v>
      </c>
      <c r="S75" s="7">
        <f t="shared" si="50"/>
        <v>0</v>
      </c>
      <c r="T75" s="7">
        <f t="shared" si="50"/>
        <v>0</v>
      </c>
      <c r="U75" s="7">
        <f t="shared" si="45"/>
        <v>0</v>
      </c>
      <c r="V75" s="7">
        <f t="shared" si="45"/>
        <v>0</v>
      </c>
      <c r="W75" s="7">
        <f t="shared" si="45"/>
        <v>0</v>
      </c>
      <c r="X75" s="7">
        <f t="shared" si="45"/>
        <v>0</v>
      </c>
      <c r="Y75" s="7">
        <f t="shared" si="45"/>
        <v>0</v>
      </c>
      <c r="Z75" s="7">
        <f t="shared" si="45"/>
        <v>0</v>
      </c>
      <c r="AA75" s="7">
        <f t="shared" si="45"/>
        <v>0</v>
      </c>
      <c r="AB75" s="7">
        <f t="shared" si="45"/>
        <v>0</v>
      </c>
      <c r="AC75" s="7">
        <f t="shared" si="45"/>
        <v>0</v>
      </c>
      <c r="AD75" s="7">
        <f t="shared" si="45"/>
        <v>0</v>
      </c>
      <c r="AE75" s="7">
        <f t="shared" si="45"/>
        <v>0</v>
      </c>
      <c r="AF75" s="7">
        <f t="shared" si="45"/>
        <v>0</v>
      </c>
      <c r="AG75" s="7">
        <f t="shared" si="45"/>
        <v>0</v>
      </c>
      <c r="AH75" s="7">
        <f t="shared" si="45"/>
        <v>0</v>
      </c>
      <c r="AI75" s="7">
        <f t="shared" si="45"/>
        <v>0</v>
      </c>
      <c r="AJ75" s="7">
        <f t="shared" si="46"/>
        <v>0</v>
      </c>
      <c r="AK75" s="7">
        <f t="shared" si="46"/>
        <v>0</v>
      </c>
      <c r="AL75" s="7">
        <f t="shared" si="46"/>
        <v>0</v>
      </c>
      <c r="AM75" s="7">
        <f t="shared" si="46"/>
        <v>0</v>
      </c>
      <c r="AN75" s="7">
        <f t="shared" si="46"/>
        <v>0</v>
      </c>
      <c r="AO75" s="7">
        <f t="shared" si="46"/>
        <v>0</v>
      </c>
      <c r="AP75" s="7">
        <f t="shared" si="46"/>
        <v>0</v>
      </c>
      <c r="AQ75" s="7">
        <f t="shared" si="46"/>
        <v>0</v>
      </c>
      <c r="AR75" s="7">
        <f t="shared" si="46"/>
        <v>0</v>
      </c>
      <c r="AS75" s="7">
        <f t="shared" si="46"/>
        <v>0</v>
      </c>
      <c r="AT75" s="7">
        <f t="shared" si="46"/>
        <v>0</v>
      </c>
      <c r="AU75" s="7">
        <f t="shared" si="46"/>
        <v>0</v>
      </c>
      <c r="AV75" s="7">
        <f t="shared" si="46"/>
        <v>0</v>
      </c>
      <c r="AW75" s="7">
        <f t="shared" si="46"/>
        <v>0</v>
      </c>
      <c r="AX75" s="7">
        <f t="shared" si="46"/>
        <v>0</v>
      </c>
      <c r="AY75" s="7">
        <f t="shared" si="46"/>
        <v>0</v>
      </c>
      <c r="AZ75" s="7">
        <f t="shared" si="51"/>
        <v>0</v>
      </c>
      <c r="BA75" s="7">
        <f t="shared" si="51"/>
        <v>0</v>
      </c>
      <c r="BB75" s="7">
        <f t="shared" si="51"/>
        <v>0</v>
      </c>
      <c r="BC75" s="7">
        <f t="shared" si="51"/>
        <v>0</v>
      </c>
      <c r="BD75" s="7">
        <f t="shared" si="51"/>
        <v>0</v>
      </c>
      <c r="BE75" s="7">
        <f t="shared" si="51"/>
        <v>0</v>
      </c>
      <c r="BF75" s="7">
        <f t="shared" si="51"/>
        <v>0</v>
      </c>
      <c r="BG75" s="7">
        <f t="shared" si="51"/>
        <v>0</v>
      </c>
      <c r="BH75" s="7">
        <f t="shared" si="51"/>
        <v>0</v>
      </c>
      <c r="BI75" s="7">
        <f t="shared" si="51"/>
        <v>0</v>
      </c>
      <c r="BJ75" s="7">
        <f t="shared" si="51"/>
        <v>0</v>
      </c>
      <c r="BK75" s="7">
        <f t="shared" si="51"/>
        <v>0</v>
      </c>
      <c r="BL75" s="7">
        <f t="shared" si="51"/>
        <v>0</v>
      </c>
      <c r="BM75" s="7">
        <f t="shared" si="51"/>
        <v>0</v>
      </c>
      <c r="BN75" s="7">
        <f t="shared" si="51"/>
        <v>0</v>
      </c>
      <c r="BO75" s="7">
        <f t="shared" si="51"/>
        <v>0</v>
      </c>
      <c r="BP75" s="7">
        <f t="shared" si="47"/>
        <v>0</v>
      </c>
      <c r="BQ75" s="7">
        <f t="shared" si="47"/>
        <v>0</v>
      </c>
      <c r="BR75" s="7">
        <f t="shared" si="47"/>
        <v>0</v>
      </c>
      <c r="BS75" s="7">
        <f t="shared" si="47"/>
        <v>0</v>
      </c>
      <c r="BT75" s="7">
        <f t="shared" si="47"/>
        <v>0</v>
      </c>
      <c r="BU75" s="7">
        <f t="shared" si="47"/>
        <v>0</v>
      </c>
      <c r="BV75" s="7">
        <f t="shared" si="47"/>
        <v>0</v>
      </c>
      <c r="BW75" s="7">
        <f t="shared" si="47"/>
        <v>0</v>
      </c>
      <c r="BX75" s="7">
        <f t="shared" si="47"/>
        <v>0</v>
      </c>
      <c r="BY75" s="7">
        <f t="shared" si="47"/>
        <v>0</v>
      </c>
      <c r="BZ75" s="7">
        <f t="shared" si="47"/>
        <v>0</v>
      </c>
      <c r="CA75" s="7">
        <f t="shared" si="47"/>
        <v>0</v>
      </c>
      <c r="CB75" s="7">
        <f t="shared" si="47"/>
        <v>0</v>
      </c>
      <c r="CC75" s="7">
        <f t="shared" si="47"/>
        <v>0</v>
      </c>
      <c r="CD75" s="7">
        <f t="shared" si="47"/>
        <v>0</v>
      </c>
      <c r="CE75" s="7">
        <f t="shared" si="52"/>
        <v>0</v>
      </c>
      <c r="CF75" s="7">
        <f t="shared" si="52"/>
        <v>0</v>
      </c>
      <c r="CG75" s="7">
        <f t="shared" si="52"/>
        <v>0</v>
      </c>
      <c r="CH75" s="7">
        <f t="shared" si="52"/>
        <v>0</v>
      </c>
      <c r="CI75" s="7">
        <f t="shared" si="52"/>
        <v>0</v>
      </c>
      <c r="CJ75" s="7">
        <f t="shared" si="52"/>
        <v>0</v>
      </c>
      <c r="CK75" s="7">
        <f t="shared" si="52"/>
        <v>0</v>
      </c>
      <c r="CL75" s="7">
        <f t="shared" si="52"/>
        <v>0</v>
      </c>
      <c r="CM75" s="7">
        <f t="shared" si="52"/>
        <v>0</v>
      </c>
      <c r="CN75" s="7">
        <f t="shared" si="52"/>
        <v>0</v>
      </c>
      <c r="CO75" s="7">
        <f t="shared" si="52"/>
        <v>0</v>
      </c>
      <c r="CP75" s="7">
        <f t="shared" si="52"/>
        <v>0</v>
      </c>
      <c r="CQ75" s="7">
        <f t="shared" si="52"/>
        <v>0</v>
      </c>
      <c r="CR75" s="7">
        <f t="shared" si="52"/>
        <v>0</v>
      </c>
      <c r="CS75" s="7">
        <f t="shared" si="52"/>
        <v>0</v>
      </c>
      <c r="CT75" s="7">
        <f t="shared" si="52"/>
        <v>0</v>
      </c>
      <c r="CU75" s="7">
        <f t="shared" si="53"/>
        <v>0</v>
      </c>
      <c r="CV75" s="7">
        <f t="shared" si="53"/>
        <v>0</v>
      </c>
      <c r="CW75" s="7">
        <f t="shared" si="53"/>
        <v>0</v>
      </c>
      <c r="CX75" s="7">
        <f t="shared" si="53"/>
        <v>0</v>
      </c>
      <c r="CY75" s="7">
        <f t="shared" si="53"/>
        <v>0</v>
      </c>
      <c r="CZ75" s="7">
        <f t="shared" si="53"/>
        <v>0</v>
      </c>
      <c r="DA75" s="7">
        <f t="shared" si="53"/>
        <v>0</v>
      </c>
      <c r="DB75" s="7">
        <f t="shared" si="53"/>
        <v>0</v>
      </c>
      <c r="DC75" s="7">
        <f t="shared" si="53"/>
        <v>0</v>
      </c>
      <c r="DD75" s="7">
        <f t="shared" si="53"/>
        <v>0</v>
      </c>
      <c r="DE75" s="7">
        <f t="shared" si="53"/>
        <v>0</v>
      </c>
      <c r="DF75" s="7">
        <f t="shared" si="53"/>
        <v>0</v>
      </c>
      <c r="DG75" s="7">
        <f t="shared" si="53"/>
        <v>0</v>
      </c>
      <c r="DH75" s="7">
        <f t="shared" si="53"/>
        <v>0</v>
      </c>
      <c r="DI75" s="7">
        <f t="shared" si="53"/>
        <v>0</v>
      </c>
      <c r="DJ75" s="7">
        <f t="shared" si="53"/>
        <v>0</v>
      </c>
      <c r="DK75" s="7">
        <f t="shared" si="48"/>
        <v>0</v>
      </c>
      <c r="DL75" s="7">
        <f t="shared" si="48"/>
        <v>0</v>
      </c>
      <c r="DM75" s="7">
        <f t="shared" si="48"/>
        <v>0</v>
      </c>
      <c r="DN75" s="7">
        <f t="shared" si="48"/>
        <v>0</v>
      </c>
      <c r="DO75" s="7">
        <f t="shared" si="48"/>
        <v>0</v>
      </c>
      <c r="DP75" s="7">
        <f t="shared" si="48"/>
        <v>0</v>
      </c>
      <c r="DQ75" s="7">
        <f t="shared" si="48"/>
        <v>0</v>
      </c>
      <c r="DR75" s="7">
        <f t="shared" si="48"/>
        <v>0</v>
      </c>
      <c r="DS75" s="7">
        <f t="shared" si="48"/>
        <v>0</v>
      </c>
      <c r="DT75" s="7">
        <f t="shared" si="48"/>
        <v>0</v>
      </c>
      <c r="DU75" s="7">
        <f t="shared" si="49"/>
        <v>0</v>
      </c>
      <c r="DV75" s="7">
        <f t="shared" si="49"/>
        <v>0</v>
      </c>
      <c r="DW75" s="7">
        <f t="shared" si="49"/>
        <v>0</v>
      </c>
      <c r="DX75" s="7">
        <f t="shared" si="49"/>
        <v>0</v>
      </c>
      <c r="DY75" s="7">
        <f t="shared" si="49"/>
        <v>0</v>
      </c>
      <c r="DZ75" s="7">
        <f t="shared" si="49"/>
        <v>0</v>
      </c>
      <c r="EA75" s="7">
        <f t="shared" si="49"/>
        <v>0</v>
      </c>
      <c r="EB75" s="7">
        <f t="shared" si="49"/>
        <v>0</v>
      </c>
      <c r="EC75" s="7">
        <f t="shared" si="49"/>
        <v>0</v>
      </c>
      <c r="ED75" s="7">
        <f t="shared" si="49"/>
        <v>0</v>
      </c>
      <c r="EE75" s="7">
        <f t="shared" si="54"/>
        <v>0</v>
      </c>
      <c r="EF75" s="7">
        <f t="shared" si="54"/>
        <v>0</v>
      </c>
      <c r="EG75" s="7">
        <f t="shared" si="54"/>
        <v>0</v>
      </c>
      <c r="EH75" s="7">
        <f t="shared" si="54"/>
        <v>0</v>
      </c>
      <c r="EI75" s="7">
        <f t="shared" si="54"/>
        <v>0</v>
      </c>
      <c r="EJ75" s="7">
        <f t="shared" si="54"/>
        <v>0</v>
      </c>
      <c r="EK75" s="7">
        <f t="shared" si="54"/>
        <v>0</v>
      </c>
      <c r="EL75" s="7">
        <f t="shared" si="54"/>
        <v>0</v>
      </c>
      <c r="EM75" s="7">
        <f t="shared" si="54"/>
        <v>0</v>
      </c>
      <c r="EN75" s="7">
        <f t="shared" si="54"/>
        <v>0</v>
      </c>
      <c r="EO75" s="7" cm="1">
        <f t="array" ref="EO75">SUMPRODUCT(--($B75='[3]Alum Smtg'!$B$5:$B$139),'[3]Alum Smtg'!D$5:D$139)</f>
        <v>0</v>
      </c>
      <c r="EP75" s="7" cm="1">
        <f t="array" ref="EP75">SUMPRODUCT(--($B75='[3]Alum Smtg'!$B$5:$B$139),'[3]Alum Smtg'!E$5:E$139)</f>
        <v>0</v>
      </c>
      <c r="EQ75" s="7" cm="1">
        <f t="array" ref="EQ75">SUMPRODUCT(--($B75='[3]Alum Smtg'!$B$5:$B$139),'[3]Alum Smtg'!F$5:F$139)</f>
        <v>0</v>
      </c>
      <c r="ER75" s="7" cm="1">
        <f t="array" ref="ER75">SUMPRODUCT(--($B75='[3]Alum Smtg'!$B$5:$B$139),'[3]Alum Smtg'!G$5:G$139)</f>
        <v>0</v>
      </c>
      <c r="ES75" s="7" cm="1">
        <f t="array" ref="ES75">SUMPRODUCT(--($B75='[3]Alum Smtg'!$B$5:$B$139),'[3]Alum Smtg'!H$5:H$139)</f>
        <v>0</v>
      </c>
      <c r="ET75" s="7" cm="1">
        <f t="array" ref="ET75">SUMPRODUCT(--($B75='[3]Alum Smtg'!$B$5:$B$139),'[3]Alum Smtg'!I$5:I$139)</f>
        <v>0</v>
      </c>
      <c r="EU75" s="7" cm="1">
        <f t="array" ref="EU75">SUMPRODUCT(--($B75='[3]Alum Smtg'!$B$5:$B$139),'[3]Alum Smtg'!J$5:J$139)</f>
        <v>0</v>
      </c>
      <c r="EV75" s="7" cm="1">
        <f t="array" ref="EV75">SUMPRODUCT(--($B75='[3]Alum Smtg'!$B$5:$B$139),'[3]Alum Smtg'!K$5:K$139)</f>
        <v>0</v>
      </c>
      <c r="EW75" s="7" cm="1">
        <f t="array" ref="EW75">SUMPRODUCT(--($B75='[3]Alum Smtg'!$B$5:$B$139),'[3]Alum Smtg'!L$5:L$139)</f>
        <v>0</v>
      </c>
      <c r="EX75" s="7" cm="1">
        <f t="array" ref="EX75">SUMPRODUCT(--($B75='[3]Alum Smtg'!$B$5:$B$139),'[3]Alum Smtg'!M$5:M$139)</f>
        <v>0</v>
      </c>
      <c r="EY75" s="7" cm="1">
        <f t="array" ref="EY75">SUMPRODUCT(--($B75='[3]Alum Smtg'!$B$5:$B$139),'[3]Alum Smtg'!N$5:N$139)</f>
        <v>0</v>
      </c>
      <c r="EZ75" s="7" cm="1">
        <f t="array" ref="EZ75">SUMPRODUCT(--($B75='[3]Alum Smtg'!$B$5:$B$139),'[3]Alum Smtg'!O$5:O$139)</f>
        <v>0</v>
      </c>
      <c r="FA75" s="7" cm="1">
        <f t="array" ref="FA75">SUMPRODUCT(--($B75='[3]Alum Smtg'!$B$5:$B$139),'[3]Alum Smtg'!P$5:P$139)</f>
        <v>0</v>
      </c>
      <c r="FB75" s="7" cm="1">
        <f t="array" ref="FB75">SUMPRODUCT(--($B75='[3]Alum Smtg'!$B$5:$B$139),'[3]Alum Smtg'!Q$5:Q$139)</f>
        <v>0</v>
      </c>
      <c r="FC75" s="7" cm="1">
        <f t="array" ref="FC75">SUMPRODUCT(--($B75='[3]Alum Smtg'!$B$5:$B$139),'[3]Alum Smtg'!R$5:R$139)</f>
        <v>0</v>
      </c>
      <c r="FD75" s="7" cm="1">
        <f t="array" ref="FD75">SUMPRODUCT(--($B75='[3]Alum Smtg'!$B$5:$B$139),'[3]Alum Smtg'!S$5:S$139)</f>
        <v>0</v>
      </c>
      <c r="FE75" s="7" cm="1">
        <f t="array" ref="FE75">SUMPRODUCT(--($B75='[3]Alum Smtg'!$B$5:$B$139),'[3]Alum Smtg'!T$5:T$139)</f>
        <v>0</v>
      </c>
      <c r="FF75" s="7" cm="1">
        <f t="array" ref="FF75">SUMPRODUCT(--($B75='[3]Alum Smtg'!$B$5:$B$139),'[3]Alum Smtg'!U$5:U$139)</f>
        <v>0</v>
      </c>
      <c r="FG75" s="7" cm="1">
        <f t="array" ref="FG75">SUMPRODUCT(--($B75='[3]Alum Smtg'!$B$5:$B$139),'[3]Alum Smtg'!V$5:V$139)</f>
        <v>0</v>
      </c>
      <c r="FH75" s="7" cm="1">
        <f t="array" ref="FH75">SUMPRODUCT(--($B75='[3]Alum Smtg'!$B$5:$B$139),'[3]Alum Smtg'!W$5:W$139)</f>
        <v>0</v>
      </c>
      <c r="FI75" s="7" cm="1">
        <f t="array" ref="FI75">SUMPRODUCT(--($B75='[3]Alum Smtg'!$B$5:$B$139),'[3]Alum Smtg'!X$5:X$139)</f>
        <v>0</v>
      </c>
      <c r="FJ75" s="7" cm="1">
        <f t="array" ref="FJ75">SUMPRODUCT(--($B75='[3]Alum Smtg'!$B$5:$B$139),'[3]Alum Smtg'!Y$5:Y$139)</f>
        <v>0</v>
      </c>
      <c r="FK75" s="7" cm="1">
        <f t="array" ref="FK75">SUMPRODUCT(--($B75='[3]Alum Smtg'!$B$5:$B$139),'[3]Alum Smtg'!Z$5:Z$139)</f>
        <v>0</v>
      </c>
      <c r="FL75" s="7" cm="1">
        <f t="array" ref="FL75">SUMPRODUCT(--($B75='[3]Alum Smtg'!$B$5:$B$139),'[3]Alum Smtg'!AA$5:AA$139)</f>
        <v>0</v>
      </c>
      <c r="FM75" s="7" cm="1">
        <f t="array" ref="FM75">SUMPRODUCT(--($B75='[3]Alum Smtg'!$B$5:$B$139),'[3]Alum Smtg'!AB$5:AB$139)</f>
        <v>0</v>
      </c>
      <c r="FN75" s="7" cm="1">
        <f t="array" ref="FN75">SUMPRODUCT(--($B75='[3]Alum Smtg'!$B$5:$B$139),'[3]Alum Smtg'!AC$5:AC$139)</f>
        <v>0</v>
      </c>
      <c r="FO75" s="7" cm="1">
        <f t="array" ref="FO75">SUMPRODUCT(--($B75='[3]Alum Smtg'!$B$5:$B$139),'[3]Alum Smtg'!AD$5:AD$139)</f>
        <v>0</v>
      </c>
      <c r="FP75" s="7" cm="1">
        <f t="array" ref="FP75">SUMPRODUCT(--($B75='[3]Alum Smtg'!$B$5:$B$139),'[3]Alum Smtg'!AE$5:AE$139)</f>
        <v>0</v>
      </c>
      <c r="FQ75" s="7" cm="1">
        <f t="array" ref="FQ75">SUMPRODUCT(--($B75='[3]Alum Smtg'!$B$5:$B$139),'[3]Alum Smtg'!AF$5:AF$139)</f>
        <v>0</v>
      </c>
      <c r="FU75" s="8">
        <f t="shared" si="55"/>
        <v>0</v>
      </c>
    </row>
    <row r="76" spans="1:177" x14ac:dyDescent="0.2">
      <c r="A76" s="6">
        <v>428</v>
      </c>
      <c r="B76" t="s">
        <v>79</v>
      </c>
      <c r="C76" s="1">
        <f>VLOOKUP($B76,'[4]IEA Reg #'!$B$2:$D$143,2,FALSE)</f>
        <v>6</v>
      </c>
      <c r="D76" s="1">
        <f>VLOOKUP($B76,'[4]IEA Reg #'!$B$2:$D$143,3,FALSE)</f>
        <v>12</v>
      </c>
      <c r="E76" s="7">
        <f t="shared" si="50"/>
        <v>0</v>
      </c>
      <c r="F76" s="7">
        <f t="shared" si="50"/>
        <v>0</v>
      </c>
      <c r="G76" s="7">
        <f t="shared" si="50"/>
        <v>0</v>
      </c>
      <c r="H76" s="7">
        <f t="shared" si="50"/>
        <v>0</v>
      </c>
      <c r="I76" s="7">
        <f t="shared" si="50"/>
        <v>0</v>
      </c>
      <c r="J76" s="7">
        <f t="shared" si="50"/>
        <v>0</v>
      </c>
      <c r="K76" s="7">
        <f t="shared" si="50"/>
        <v>0</v>
      </c>
      <c r="L76" s="7">
        <f t="shared" si="50"/>
        <v>0</v>
      </c>
      <c r="M76" s="7">
        <f t="shared" si="50"/>
        <v>0</v>
      </c>
      <c r="N76" s="7">
        <f t="shared" si="50"/>
        <v>0</v>
      </c>
      <c r="O76" s="7">
        <f t="shared" si="50"/>
        <v>0</v>
      </c>
      <c r="P76" s="7">
        <f t="shared" si="50"/>
        <v>0</v>
      </c>
      <c r="Q76" s="7">
        <f t="shared" si="50"/>
        <v>0</v>
      </c>
      <c r="R76" s="7">
        <f t="shared" si="50"/>
        <v>0</v>
      </c>
      <c r="S76" s="7">
        <f t="shared" si="50"/>
        <v>0</v>
      </c>
      <c r="T76" s="7">
        <f t="shared" si="50"/>
        <v>0</v>
      </c>
      <c r="U76" s="7">
        <f t="shared" si="45"/>
        <v>0</v>
      </c>
      <c r="V76" s="7">
        <f t="shared" si="45"/>
        <v>0</v>
      </c>
      <c r="W76" s="7">
        <f t="shared" si="45"/>
        <v>0</v>
      </c>
      <c r="X76" s="7">
        <f t="shared" si="45"/>
        <v>0</v>
      </c>
      <c r="Y76" s="7">
        <f t="shared" si="45"/>
        <v>0</v>
      </c>
      <c r="Z76" s="7">
        <f t="shared" si="45"/>
        <v>0</v>
      </c>
      <c r="AA76" s="7">
        <f t="shared" si="45"/>
        <v>0</v>
      </c>
      <c r="AB76" s="7">
        <f t="shared" si="45"/>
        <v>0</v>
      </c>
      <c r="AC76" s="7">
        <f t="shared" si="45"/>
        <v>0</v>
      </c>
      <c r="AD76" s="7">
        <f t="shared" si="45"/>
        <v>0</v>
      </c>
      <c r="AE76" s="7">
        <f t="shared" si="45"/>
        <v>0</v>
      </c>
      <c r="AF76" s="7">
        <f t="shared" si="45"/>
        <v>0</v>
      </c>
      <c r="AG76" s="7">
        <f t="shared" si="45"/>
        <v>0</v>
      </c>
      <c r="AH76" s="7">
        <f t="shared" si="45"/>
        <v>0</v>
      </c>
      <c r="AI76" s="7">
        <f t="shared" si="45"/>
        <v>0</v>
      </c>
      <c r="AJ76" s="7">
        <f t="shared" si="46"/>
        <v>0</v>
      </c>
      <c r="AK76" s="7">
        <f t="shared" si="46"/>
        <v>0</v>
      </c>
      <c r="AL76" s="7">
        <f t="shared" si="46"/>
        <v>0</v>
      </c>
      <c r="AM76" s="7">
        <f t="shared" si="46"/>
        <v>0</v>
      </c>
      <c r="AN76" s="7">
        <f t="shared" si="46"/>
        <v>0</v>
      </c>
      <c r="AO76" s="7">
        <f t="shared" si="46"/>
        <v>0</v>
      </c>
      <c r="AP76" s="7">
        <f t="shared" si="46"/>
        <v>0</v>
      </c>
      <c r="AQ76" s="7">
        <f t="shared" si="46"/>
        <v>0</v>
      </c>
      <c r="AR76" s="7">
        <f t="shared" si="46"/>
        <v>0</v>
      </c>
      <c r="AS76" s="7">
        <f t="shared" si="46"/>
        <v>0</v>
      </c>
      <c r="AT76" s="7">
        <f t="shared" si="46"/>
        <v>0</v>
      </c>
      <c r="AU76" s="7">
        <f t="shared" si="46"/>
        <v>0</v>
      </c>
      <c r="AV76" s="7">
        <f t="shared" si="46"/>
        <v>0</v>
      </c>
      <c r="AW76" s="7">
        <f t="shared" si="46"/>
        <v>0</v>
      </c>
      <c r="AX76" s="7">
        <f t="shared" si="46"/>
        <v>0</v>
      </c>
      <c r="AY76" s="7">
        <f t="shared" si="46"/>
        <v>0</v>
      </c>
      <c r="AZ76" s="7">
        <f t="shared" si="51"/>
        <v>0</v>
      </c>
      <c r="BA76" s="7">
        <f t="shared" si="51"/>
        <v>0</v>
      </c>
      <c r="BB76" s="7">
        <f t="shared" si="51"/>
        <v>0</v>
      </c>
      <c r="BC76" s="7">
        <f t="shared" si="51"/>
        <v>0</v>
      </c>
      <c r="BD76" s="7">
        <f t="shared" si="51"/>
        <v>0</v>
      </c>
      <c r="BE76" s="7">
        <f t="shared" si="51"/>
        <v>0</v>
      </c>
      <c r="BF76" s="7">
        <f t="shared" si="51"/>
        <v>0</v>
      </c>
      <c r="BG76" s="7">
        <f t="shared" si="51"/>
        <v>0</v>
      </c>
      <c r="BH76" s="7">
        <f t="shared" si="51"/>
        <v>0</v>
      </c>
      <c r="BI76" s="7">
        <f t="shared" si="51"/>
        <v>0</v>
      </c>
      <c r="BJ76" s="7">
        <f t="shared" si="51"/>
        <v>0</v>
      </c>
      <c r="BK76" s="7">
        <f t="shared" si="51"/>
        <v>0</v>
      </c>
      <c r="BL76" s="7">
        <f t="shared" si="51"/>
        <v>0</v>
      </c>
      <c r="BM76" s="7">
        <f t="shared" si="51"/>
        <v>0</v>
      </c>
      <c r="BN76" s="7">
        <f t="shared" si="51"/>
        <v>0</v>
      </c>
      <c r="BO76" s="7">
        <f t="shared" si="51"/>
        <v>0</v>
      </c>
      <c r="BP76" s="7">
        <f t="shared" si="47"/>
        <v>0</v>
      </c>
      <c r="BQ76" s="7">
        <f t="shared" si="47"/>
        <v>0</v>
      </c>
      <c r="BR76" s="7">
        <f t="shared" si="47"/>
        <v>0</v>
      </c>
      <c r="BS76" s="7">
        <f t="shared" si="47"/>
        <v>0</v>
      </c>
      <c r="BT76" s="7">
        <f t="shared" si="47"/>
        <v>0</v>
      </c>
      <c r="BU76" s="7">
        <f t="shared" si="47"/>
        <v>0</v>
      </c>
      <c r="BV76" s="7">
        <f t="shared" si="47"/>
        <v>0</v>
      </c>
      <c r="BW76" s="7">
        <f t="shared" si="47"/>
        <v>0</v>
      </c>
      <c r="BX76" s="7">
        <f t="shared" si="47"/>
        <v>0</v>
      </c>
      <c r="BY76" s="7">
        <f t="shared" si="47"/>
        <v>0</v>
      </c>
      <c r="BZ76" s="7">
        <f t="shared" si="47"/>
        <v>0</v>
      </c>
      <c r="CA76" s="7">
        <f t="shared" si="47"/>
        <v>0</v>
      </c>
      <c r="CB76" s="7">
        <f t="shared" si="47"/>
        <v>0</v>
      </c>
      <c r="CC76" s="7">
        <f t="shared" si="47"/>
        <v>0</v>
      </c>
      <c r="CD76" s="7">
        <f t="shared" si="47"/>
        <v>0</v>
      </c>
      <c r="CE76" s="7">
        <f t="shared" si="52"/>
        <v>0</v>
      </c>
      <c r="CF76" s="7">
        <f t="shared" si="52"/>
        <v>0</v>
      </c>
      <c r="CG76" s="7">
        <f t="shared" si="52"/>
        <v>0</v>
      </c>
      <c r="CH76" s="7">
        <f t="shared" si="52"/>
        <v>0</v>
      </c>
      <c r="CI76" s="7">
        <f t="shared" si="52"/>
        <v>0</v>
      </c>
      <c r="CJ76" s="7">
        <f t="shared" si="52"/>
        <v>0</v>
      </c>
      <c r="CK76" s="7">
        <f t="shared" si="52"/>
        <v>0</v>
      </c>
      <c r="CL76" s="7">
        <f t="shared" si="52"/>
        <v>0</v>
      </c>
      <c r="CM76" s="7">
        <f t="shared" si="52"/>
        <v>0</v>
      </c>
      <c r="CN76" s="7">
        <f t="shared" si="52"/>
        <v>0</v>
      </c>
      <c r="CO76" s="7">
        <f t="shared" si="52"/>
        <v>0</v>
      </c>
      <c r="CP76" s="7">
        <f t="shared" si="52"/>
        <v>0</v>
      </c>
      <c r="CQ76" s="7">
        <f t="shared" si="52"/>
        <v>0</v>
      </c>
      <c r="CR76" s="7">
        <f t="shared" si="52"/>
        <v>0</v>
      </c>
      <c r="CS76" s="7">
        <f t="shared" si="52"/>
        <v>0</v>
      </c>
      <c r="CT76" s="7">
        <f t="shared" si="52"/>
        <v>0</v>
      </c>
      <c r="CU76" s="7">
        <f t="shared" si="53"/>
        <v>0</v>
      </c>
      <c r="CV76" s="7">
        <f t="shared" si="53"/>
        <v>0</v>
      </c>
      <c r="CW76" s="7">
        <f t="shared" si="53"/>
        <v>0</v>
      </c>
      <c r="CX76" s="7">
        <f t="shared" si="53"/>
        <v>0</v>
      </c>
      <c r="CY76" s="7">
        <f t="shared" si="53"/>
        <v>0</v>
      </c>
      <c r="CZ76" s="7">
        <f t="shared" si="53"/>
        <v>0</v>
      </c>
      <c r="DA76" s="7">
        <f t="shared" si="53"/>
        <v>0</v>
      </c>
      <c r="DB76" s="7">
        <f t="shared" si="53"/>
        <v>0</v>
      </c>
      <c r="DC76" s="7">
        <f t="shared" si="53"/>
        <v>0</v>
      </c>
      <c r="DD76" s="7">
        <f t="shared" si="53"/>
        <v>0</v>
      </c>
      <c r="DE76" s="7">
        <f t="shared" si="53"/>
        <v>0</v>
      </c>
      <c r="DF76" s="7">
        <f t="shared" si="53"/>
        <v>0</v>
      </c>
      <c r="DG76" s="7">
        <f t="shared" si="53"/>
        <v>0</v>
      </c>
      <c r="DH76" s="7">
        <f t="shared" si="53"/>
        <v>0</v>
      </c>
      <c r="DI76" s="7">
        <f t="shared" si="53"/>
        <v>0</v>
      </c>
      <c r="DJ76" s="7">
        <f t="shared" si="53"/>
        <v>0</v>
      </c>
      <c r="DK76" s="7">
        <f t="shared" si="48"/>
        <v>0</v>
      </c>
      <c r="DL76" s="7">
        <f t="shared" si="48"/>
        <v>0</v>
      </c>
      <c r="DM76" s="7">
        <f t="shared" si="48"/>
        <v>0</v>
      </c>
      <c r="DN76" s="7">
        <f t="shared" si="48"/>
        <v>0</v>
      </c>
      <c r="DO76" s="7">
        <f t="shared" si="48"/>
        <v>0</v>
      </c>
      <c r="DP76" s="7">
        <f t="shared" si="48"/>
        <v>0</v>
      </c>
      <c r="DQ76" s="7">
        <f t="shared" si="48"/>
        <v>0</v>
      </c>
      <c r="DR76" s="7">
        <f t="shared" si="48"/>
        <v>0</v>
      </c>
      <c r="DS76" s="7">
        <f t="shared" si="48"/>
        <v>0</v>
      </c>
      <c r="DT76" s="7">
        <f t="shared" si="48"/>
        <v>0</v>
      </c>
      <c r="DU76" s="7">
        <f t="shared" si="49"/>
        <v>0</v>
      </c>
      <c r="DV76" s="7">
        <f t="shared" si="49"/>
        <v>0</v>
      </c>
      <c r="DW76" s="7">
        <f t="shared" si="49"/>
        <v>0</v>
      </c>
      <c r="DX76" s="7">
        <f t="shared" si="49"/>
        <v>0</v>
      </c>
      <c r="DY76" s="7">
        <f t="shared" si="49"/>
        <v>0</v>
      </c>
      <c r="DZ76" s="7">
        <f t="shared" si="49"/>
        <v>0</v>
      </c>
      <c r="EA76" s="7">
        <f t="shared" si="49"/>
        <v>0</v>
      </c>
      <c r="EB76" s="7">
        <f t="shared" si="49"/>
        <v>0</v>
      </c>
      <c r="EC76" s="7">
        <f t="shared" si="49"/>
        <v>0</v>
      </c>
      <c r="ED76" s="7">
        <f t="shared" si="49"/>
        <v>0</v>
      </c>
      <c r="EE76" s="7">
        <f t="shared" si="54"/>
        <v>0</v>
      </c>
      <c r="EF76" s="7">
        <f t="shared" si="54"/>
        <v>0</v>
      </c>
      <c r="EG76" s="7">
        <f t="shared" si="54"/>
        <v>0</v>
      </c>
      <c r="EH76" s="7">
        <f t="shared" si="54"/>
        <v>0</v>
      </c>
      <c r="EI76" s="7">
        <f t="shared" si="54"/>
        <v>0</v>
      </c>
      <c r="EJ76" s="7">
        <f t="shared" si="54"/>
        <v>0</v>
      </c>
      <c r="EK76" s="7">
        <f t="shared" si="54"/>
        <v>0</v>
      </c>
      <c r="EL76" s="7">
        <f t="shared" si="54"/>
        <v>0</v>
      </c>
      <c r="EM76" s="7">
        <f t="shared" si="54"/>
        <v>0</v>
      </c>
      <c r="EN76" s="7">
        <f t="shared" si="54"/>
        <v>0</v>
      </c>
      <c r="EO76" s="7" cm="1">
        <f t="array" ref="EO76">SUMPRODUCT(--($B76='[3]Alum Smtg'!$B$5:$B$139),'[3]Alum Smtg'!D$5:D$139)</f>
        <v>0</v>
      </c>
      <c r="EP76" s="7" cm="1">
        <f t="array" ref="EP76">SUMPRODUCT(--($B76='[3]Alum Smtg'!$B$5:$B$139),'[3]Alum Smtg'!E$5:E$139)</f>
        <v>0</v>
      </c>
      <c r="EQ76" s="7" cm="1">
        <f t="array" ref="EQ76">SUMPRODUCT(--($B76='[3]Alum Smtg'!$B$5:$B$139),'[3]Alum Smtg'!F$5:F$139)</f>
        <v>0</v>
      </c>
      <c r="ER76" s="7" cm="1">
        <f t="array" ref="ER76">SUMPRODUCT(--($B76='[3]Alum Smtg'!$B$5:$B$139),'[3]Alum Smtg'!G$5:G$139)</f>
        <v>0</v>
      </c>
      <c r="ES76" s="7" cm="1">
        <f t="array" ref="ES76">SUMPRODUCT(--($B76='[3]Alum Smtg'!$B$5:$B$139),'[3]Alum Smtg'!H$5:H$139)</f>
        <v>0</v>
      </c>
      <c r="ET76" s="7" cm="1">
        <f t="array" ref="ET76">SUMPRODUCT(--($B76='[3]Alum Smtg'!$B$5:$B$139),'[3]Alum Smtg'!I$5:I$139)</f>
        <v>0</v>
      </c>
      <c r="EU76" s="7" cm="1">
        <f t="array" ref="EU76">SUMPRODUCT(--($B76='[3]Alum Smtg'!$B$5:$B$139),'[3]Alum Smtg'!J$5:J$139)</f>
        <v>0</v>
      </c>
      <c r="EV76" s="7" cm="1">
        <f t="array" ref="EV76">SUMPRODUCT(--($B76='[3]Alum Smtg'!$B$5:$B$139),'[3]Alum Smtg'!K$5:K$139)</f>
        <v>0</v>
      </c>
      <c r="EW76" s="7" cm="1">
        <f t="array" ref="EW76">SUMPRODUCT(--($B76='[3]Alum Smtg'!$B$5:$B$139),'[3]Alum Smtg'!L$5:L$139)</f>
        <v>0</v>
      </c>
      <c r="EX76" s="7" cm="1">
        <f t="array" ref="EX76">SUMPRODUCT(--($B76='[3]Alum Smtg'!$B$5:$B$139),'[3]Alum Smtg'!M$5:M$139)</f>
        <v>0</v>
      </c>
      <c r="EY76" s="7" cm="1">
        <f t="array" ref="EY76">SUMPRODUCT(--($B76='[3]Alum Smtg'!$B$5:$B$139),'[3]Alum Smtg'!N$5:N$139)</f>
        <v>0</v>
      </c>
      <c r="EZ76" s="7" cm="1">
        <f t="array" ref="EZ76">SUMPRODUCT(--($B76='[3]Alum Smtg'!$B$5:$B$139),'[3]Alum Smtg'!O$5:O$139)</f>
        <v>0</v>
      </c>
      <c r="FA76" s="7" cm="1">
        <f t="array" ref="FA76">SUMPRODUCT(--($B76='[3]Alum Smtg'!$B$5:$B$139),'[3]Alum Smtg'!P$5:P$139)</f>
        <v>0</v>
      </c>
      <c r="FB76" s="7" cm="1">
        <f t="array" ref="FB76">SUMPRODUCT(--($B76='[3]Alum Smtg'!$B$5:$B$139),'[3]Alum Smtg'!Q$5:Q$139)</f>
        <v>0</v>
      </c>
      <c r="FC76" s="7" cm="1">
        <f t="array" ref="FC76">SUMPRODUCT(--($B76='[3]Alum Smtg'!$B$5:$B$139),'[3]Alum Smtg'!R$5:R$139)</f>
        <v>0</v>
      </c>
      <c r="FD76" s="7" cm="1">
        <f t="array" ref="FD76">SUMPRODUCT(--($B76='[3]Alum Smtg'!$B$5:$B$139),'[3]Alum Smtg'!S$5:S$139)</f>
        <v>0</v>
      </c>
      <c r="FE76" s="7" cm="1">
        <f t="array" ref="FE76">SUMPRODUCT(--($B76='[3]Alum Smtg'!$B$5:$B$139),'[3]Alum Smtg'!T$5:T$139)</f>
        <v>0</v>
      </c>
      <c r="FF76" s="7" cm="1">
        <f t="array" ref="FF76">SUMPRODUCT(--($B76='[3]Alum Smtg'!$B$5:$B$139),'[3]Alum Smtg'!U$5:U$139)</f>
        <v>0</v>
      </c>
      <c r="FG76" s="7" cm="1">
        <f t="array" ref="FG76">SUMPRODUCT(--($B76='[3]Alum Smtg'!$B$5:$B$139),'[3]Alum Smtg'!V$5:V$139)</f>
        <v>0</v>
      </c>
      <c r="FH76" s="7" cm="1">
        <f t="array" ref="FH76">SUMPRODUCT(--($B76='[3]Alum Smtg'!$B$5:$B$139),'[3]Alum Smtg'!W$5:W$139)</f>
        <v>0</v>
      </c>
      <c r="FI76" s="7" cm="1">
        <f t="array" ref="FI76">SUMPRODUCT(--($B76='[3]Alum Smtg'!$B$5:$B$139),'[3]Alum Smtg'!X$5:X$139)</f>
        <v>0</v>
      </c>
      <c r="FJ76" s="7" cm="1">
        <f t="array" ref="FJ76">SUMPRODUCT(--($B76='[3]Alum Smtg'!$B$5:$B$139),'[3]Alum Smtg'!Y$5:Y$139)</f>
        <v>0</v>
      </c>
      <c r="FK76" s="7" cm="1">
        <f t="array" ref="FK76">SUMPRODUCT(--($B76='[3]Alum Smtg'!$B$5:$B$139),'[3]Alum Smtg'!Z$5:Z$139)</f>
        <v>0</v>
      </c>
      <c r="FL76" s="7" cm="1">
        <f t="array" ref="FL76">SUMPRODUCT(--($B76='[3]Alum Smtg'!$B$5:$B$139),'[3]Alum Smtg'!AA$5:AA$139)</f>
        <v>0</v>
      </c>
      <c r="FM76" s="7" cm="1">
        <f t="array" ref="FM76">SUMPRODUCT(--($B76='[3]Alum Smtg'!$B$5:$B$139),'[3]Alum Smtg'!AB$5:AB$139)</f>
        <v>0</v>
      </c>
      <c r="FN76" s="7" cm="1">
        <f t="array" ref="FN76">SUMPRODUCT(--($B76='[3]Alum Smtg'!$B$5:$B$139),'[3]Alum Smtg'!AC$5:AC$139)</f>
        <v>0</v>
      </c>
      <c r="FO76" s="7" cm="1">
        <f t="array" ref="FO76">SUMPRODUCT(--($B76='[3]Alum Smtg'!$B$5:$B$139),'[3]Alum Smtg'!AD$5:AD$139)</f>
        <v>0</v>
      </c>
      <c r="FP76" s="7" cm="1">
        <f t="array" ref="FP76">SUMPRODUCT(--($B76='[3]Alum Smtg'!$B$5:$B$139),'[3]Alum Smtg'!AE$5:AE$139)</f>
        <v>0</v>
      </c>
      <c r="FQ76" s="7" cm="1">
        <f t="array" ref="FQ76">SUMPRODUCT(--($B76='[3]Alum Smtg'!$B$5:$B$139),'[3]Alum Smtg'!AF$5:AF$139)</f>
        <v>0</v>
      </c>
      <c r="FU76" s="8">
        <f t="shared" si="55"/>
        <v>0</v>
      </c>
    </row>
    <row r="77" spans="1:177" x14ac:dyDescent="0.2">
      <c r="A77" s="6">
        <v>422</v>
      </c>
      <c r="B77" t="s">
        <v>80</v>
      </c>
      <c r="C77" s="1">
        <f>VLOOKUP($B77,'[4]IEA Reg #'!$B$2:$D$143,2,FALSE)</f>
        <v>8</v>
      </c>
      <c r="D77" s="1">
        <f>VLOOKUP($B77,'[4]IEA Reg #'!$B$2:$D$143,3,FALSE)</f>
        <v>18</v>
      </c>
      <c r="E77" s="7">
        <f t="shared" si="50"/>
        <v>0</v>
      </c>
      <c r="F77" s="7">
        <f t="shared" si="50"/>
        <v>0</v>
      </c>
      <c r="G77" s="7">
        <f t="shared" si="50"/>
        <v>0</v>
      </c>
      <c r="H77" s="7">
        <f t="shared" si="50"/>
        <v>0</v>
      </c>
      <c r="I77" s="7">
        <f t="shared" si="50"/>
        <v>0</v>
      </c>
      <c r="J77" s="7">
        <f t="shared" si="50"/>
        <v>0</v>
      </c>
      <c r="K77" s="7">
        <f t="shared" si="50"/>
        <v>0</v>
      </c>
      <c r="L77" s="7">
        <f t="shared" si="50"/>
        <v>0</v>
      </c>
      <c r="M77" s="7">
        <f t="shared" si="50"/>
        <v>0</v>
      </c>
      <c r="N77" s="7">
        <f t="shared" si="50"/>
        <v>0</v>
      </c>
      <c r="O77" s="7">
        <f t="shared" si="50"/>
        <v>0</v>
      </c>
      <c r="P77" s="7">
        <f t="shared" si="50"/>
        <v>0</v>
      </c>
      <c r="Q77" s="7">
        <f t="shared" si="50"/>
        <v>0</v>
      </c>
      <c r="R77" s="7">
        <f t="shared" si="50"/>
        <v>0</v>
      </c>
      <c r="S77" s="7">
        <f t="shared" si="50"/>
        <v>0</v>
      </c>
      <c r="T77" s="7">
        <f t="shared" si="50"/>
        <v>0</v>
      </c>
      <c r="U77" s="7">
        <f t="shared" si="45"/>
        <v>0</v>
      </c>
      <c r="V77" s="7">
        <f t="shared" si="45"/>
        <v>0</v>
      </c>
      <c r="W77" s="7">
        <f t="shared" si="45"/>
        <v>0</v>
      </c>
      <c r="X77" s="7">
        <f t="shared" si="45"/>
        <v>0</v>
      </c>
      <c r="Y77" s="7">
        <f t="shared" si="45"/>
        <v>0</v>
      </c>
      <c r="Z77" s="7">
        <f t="shared" si="45"/>
        <v>0</v>
      </c>
      <c r="AA77" s="7">
        <f t="shared" si="45"/>
        <v>0</v>
      </c>
      <c r="AB77" s="7">
        <f t="shared" si="45"/>
        <v>0</v>
      </c>
      <c r="AC77" s="7">
        <f t="shared" si="45"/>
        <v>0</v>
      </c>
      <c r="AD77" s="7">
        <f t="shared" si="45"/>
        <v>0</v>
      </c>
      <c r="AE77" s="7">
        <f t="shared" si="45"/>
        <v>0</v>
      </c>
      <c r="AF77" s="7">
        <f t="shared" si="45"/>
        <v>0</v>
      </c>
      <c r="AG77" s="7">
        <f t="shared" si="45"/>
        <v>0</v>
      </c>
      <c r="AH77" s="7">
        <f t="shared" si="45"/>
        <v>0</v>
      </c>
      <c r="AI77" s="7">
        <f t="shared" si="45"/>
        <v>0</v>
      </c>
      <c r="AJ77" s="7">
        <f t="shared" si="46"/>
        <v>0</v>
      </c>
      <c r="AK77" s="7">
        <f t="shared" si="46"/>
        <v>0</v>
      </c>
      <c r="AL77" s="7">
        <f t="shared" si="46"/>
        <v>0</v>
      </c>
      <c r="AM77" s="7">
        <f t="shared" si="46"/>
        <v>0</v>
      </c>
      <c r="AN77" s="7">
        <f t="shared" si="46"/>
        <v>0</v>
      </c>
      <c r="AO77" s="7">
        <f t="shared" si="46"/>
        <v>0</v>
      </c>
      <c r="AP77" s="7">
        <f t="shared" si="46"/>
        <v>0</v>
      </c>
      <c r="AQ77" s="7">
        <f t="shared" si="46"/>
        <v>0</v>
      </c>
      <c r="AR77" s="7">
        <f t="shared" si="46"/>
        <v>0</v>
      </c>
      <c r="AS77" s="7">
        <f t="shared" si="46"/>
        <v>0</v>
      </c>
      <c r="AT77" s="7">
        <f t="shared" si="46"/>
        <v>0</v>
      </c>
      <c r="AU77" s="7">
        <f t="shared" si="46"/>
        <v>0</v>
      </c>
      <c r="AV77" s="7">
        <f t="shared" si="46"/>
        <v>0</v>
      </c>
      <c r="AW77" s="7">
        <f t="shared" si="46"/>
        <v>0</v>
      </c>
      <c r="AX77" s="7">
        <f t="shared" si="46"/>
        <v>0</v>
      </c>
      <c r="AY77" s="7">
        <f t="shared" si="46"/>
        <v>0</v>
      </c>
      <c r="AZ77" s="7">
        <f t="shared" si="51"/>
        <v>0</v>
      </c>
      <c r="BA77" s="7">
        <f t="shared" si="51"/>
        <v>0</v>
      </c>
      <c r="BB77" s="7">
        <f t="shared" si="51"/>
        <v>0</v>
      </c>
      <c r="BC77" s="7">
        <f t="shared" si="51"/>
        <v>0</v>
      </c>
      <c r="BD77" s="7">
        <f t="shared" si="51"/>
        <v>0</v>
      </c>
      <c r="BE77" s="7">
        <f t="shared" si="51"/>
        <v>0</v>
      </c>
      <c r="BF77" s="7">
        <f t="shared" si="51"/>
        <v>0</v>
      </c>
      <c r="BG77" s="7">
        <f t="shared" si="51"/>
        <v>0</v>
      </c>
      <c r="BH77" s="7">
        <f t="shared" si="51"/>
        <v>0</v>
      </c>
      <c r="BI77" s="7">
        <f t="shared" si="51"/>
        <v>0</v>
      </c>
      <c r="BJ77" s="7">
        <f t="shared" si="51"/>
        <v>0</v>
      </c>
      <c r="BK77" s="7">
        <f t="shared" si="51"/>
        <v>0</v>
      </c>
      <c r="BL77" s="7">
        <f t="shared" si="51"/>
        <v>0</v>
      </c>
      <c r="BM77" s="7">
        <f t="shared" si="51"/>
        <v>0</v>
      </c>
      <c r="BN77" s="7">
        <f t="shared" si="51"/>
        <v>0</v>
      </c>
      <c r="BO77" s="7">
        <f t="shared" si="51"/>
        <v>0</v>
      </c>
      <c r="BP77" s="7">
        <f t="shared" si="47"/>
        <v>0</v>
      </c>
      <c r="BQ77" s="7">
        <f t="shared" si="47"/>
        <v>0</v>
      </c>
      <c r="BR77" s="7">
        <f t="shared" si="47"/>
        <v>0</v>
      </c>
      <c r="BS77" s="7">
        <f t="shared" si="47"/>
        <v>0</v>
      </c>
      <c r="BT77" s="7">
        <f t="shared" si="47"/>
        <v>0</v>
      </c>
      <c r="BU77" s="7">
        <f t="shared" si="47"/>
        <v>0</v>
      </c>
      <c r="BV77" s="7">
        <f t="shared" si="47"/>
        <v>0</v>
      </c>
      <c r="BW77" s="7">
        <f t="shared" si="47"/>
        <v>0</v>
      </c>
      <c r="BX77" s="7">
        <f t="shared" si="47"/>
        <v>0</v>
      </c>
      <c r="BY77" s="7">
        <f t="shared" si="47"/>
        <v>0</v>
      </c>
      <c r="BZ77" s="7">
        <f t="shared" si="47"/>
        <v>0</v>
      </c>
      <c r="CA77" s="7">
        <f t="shared" si="47"/>
        <v>0</v>
      </c>
      <c r="CB77" s="7">
        <f t="shared" si="47"/>
        <v>0</v>
      </c>
      <c r="CC77" s="7">
        <f t="shared" si="47"/>
        <v>0</v>
      </c>
      <c r="CD77" s="7">
        <f t="shared" si="47"/>
        <v>0</v>
      </c>
      <c r="CE77" s="7">
        <f t="shared" si="52"/>
        <v>0</v>
      </c>
      <c r="CF77" s="7">
        <f t="shared" si="52"/>
        <v>0</v>
      </c>
      <c r="CG77" s="7">
        <f t="shared" si="52"/>
        <v>0</v>
      </c>
      <c r="CH77" s="7">
        <f t="shared" si="52"/>
        <v>0</v>
      </c>
      <c r="CI77" s="7">
        <f t="shared" si="52"/>
        <v>0</v>
      </c>
      <c r="CJ77" s="7">
        <f t="shared" si="52"/>
        <v>0</v>
      </c>
      <c r="CK77" s="7">
        <f t="shared" si="52"/>
        <v>0</v>
      </c>
      <c r="CL77" s="7">
        <f t="shared" si="52"/>
        <v>0</v>
      </c>
      <c r="CM77" s="7">
        <f t="shared" si="52"/>
        <v>0</v>
      </c>
      <c r="CN77" s="7">
        <f t="shared" si="52"/>
        <v>0</v>
      </c>
      <c r="CO77" s="7">
        <f t="shared" si="52"/>
        <v>0</v>
      </c>
      <c r="CP77" s="7">
        <f t="shared" si="52"/>
        <v>0</v>
      </c>
      <c r="CQ77" s="7">
        <f t="shared" si="52"/>
        <v>0</v>
      </c>
      <c r="CR77" s="7">
        <f t="shared" si="52"/>
        <v>0</v>
      </c>
      <c r="CS77" s="7">
        <f t="shared" si="52"/>
        <v>0</v>
      </c>
      <c r="CT77" s="7">
        <f t="shared" si="52"/>
        <v>0</v>
      </c>
      <c r="CU77" s="7">
        <f t="shared" si="53"/>
        <v>0</v>
      </c>
      <c r="CV77" s="7">
        <f t="shared" si="53"/>
        <v>0</v>
      </c>
      <c r="CW77" s="7">
        <f t="shared" si="53"/>
        <v>0</v>
      </c>
      <c r="CX77" s="7">
        <f t="shared" si="53"/>
        <v>0</v>
      </c>
      <c r="CY77" s="7">
        <f t="shared" si="53"/>
        <v>0</v>
      </c>
      <c r="CZ77" s="7">
        <f t="shared" si="53"/>
        <v>0</v>
      </c>
      <c r="DA77" s="7">
        <f t="shared" si="53"/>
        <v>0</v>
      </c>
      <c r="DB77" s="7">
        <f t="shared" si="53"/>
        <v>0</v>
      </c>
      <c r="DC77" s="7">
        <f t="shared" si="53"/>
        <v>0</v>
      </c>
      <c r="DD77" s="7">
        <f t="shared" si="53"/>
        <v>0</v>
      </c>
      <c r="DE77" s="7">
        <f t="shared" si="53"/>
        <v>0</v>
      </c>
      <c r="DF77" s="7">
        <f t="shared" si="53"/>
        <v>0</v>
      </c>
      <c r="DG77" s="7">
        <f t="shared" si="53"/>
        <v>0</v>
      </c>
      <c r="DH77" s="7">
        <f t="shared" si="53"/>
        <v>0</v>
      </c>
      <c r="DI77" s="7">
        <f t="shared" si="53"/>
        <v>0</v>
      </c>
      <c r="DJ77" s="7">
        <f t="shared" si="53"/>
        <v>0</v>
      </c>
      <c r="DK77" s="7">
        <f t="shared" si="48"/>
        <v>0</v>
      </c>
      <c r="DL77" s="7">
        <f t="shared" si="48"/>
        <v>0</v>
      </c>
      <c r="DM77" s="7">
        <f t="shared" si="48"/>
        <v>0</v>
      </c>
      <c r="DN77" s="7">
        <f t="shared" si="48"/>
        <v>0</v>
      </c>
      <c r="DO77" s="7">
        <f t="shared" si="48"/>
        <v>0</v>
      </c>
      <c r="DP77" s="7">
        <f t="shared" si="48"/>
        <v>0</v>
      </c>
      <c r="DQ77" s="7">
        <f t="shared" si="48"/>
        <v>0</v>
      </c>
      <c r="DR77" s="7">
        <f t="shared" si="48"/>
        <v>0</v>
      </c>
      <c r="DS77" s="7">
        <f t="shared" si="48"/>
        <v>0</v>
      </c>
      <c r="DT77" s="7">
        <f t="shared" si="48"/>
        <v>0</v>
      </c>
      <c r="DU77" s="7">
        <f t="shared" si="49"/>
        <v>0</v>
      </c>
      <c r="DV77" s="7">
        <f t="shared" si="49"/>
        <v>0</v>
      </c>
      <c r="DW77" s="7">
        <f t="shared" si="49"/>
        <v>0</v>
      </c>
      <c r="DX77" s="7">
        <f t="shared" si="49"/>
        <v>0</v>
      </c>
      <c r="DY77" s="7">
        <f t="shared" si="49"/>
        <v>0</v>
      </c>
      <c r="DZ77" s="7">
        <f t="shared" si="49"/>
        <v>0</v>
      </c>
      <c r="EA77" s="7">
        <f t="shared" si="49"/>
        <v>0</v>
      </c>
      <c r="EB77" s="7">
        <f t="shared" si="49"/>
        <v>0</v>
      </c>
      <c r="EC77" s="7">
        <f t="shared" si="49"/>
        <v>0</v>
      </c>
      <c r="ED77" s="7">
        <f t="shared" si="49"/>
        <v>0</v>
      </c>
      <c r="EE77" s="7">
        <f t="shared" si="54"/>
        <v>0</v>
      </c>
      <c r="EF77" s="7">
        <f t="shared" si="54"/>
        <v>0</v>
      </c>
      <c r="EG77" s="7">
        <f t="shared" si="54"/>
        <v>0</v>
      </c>
      <c r="EH77" s="7">
        <f t="shared" si="54"/>
        <v>0</v>
      </c>
      <c r="EI77" s="7">
        <f t="shared" si="54"/>
        <v>0</v>
      </c>
      <c r="EJ77" s="7">
        <f t="shared" si="54"/>
        <v>0</v>
      </c>
      <c r="EK77" s="7">
        <f t="shared" si="54"/>
        <v>0</v>
      </c>
      <c r="EL77" s="7">
        <f t="shared" si="54"/>
        <v>0</v>
      </c>
      <c r="EM77" s="7">
        <f t="shared" si="54"/>
        <v>0</v>
      </c>
      <c r="EN77" s="7">
        <f t="shared" si="54"/>
        <v>0</v>
      </c>
      <c r="EO77" s="7" cm="1">
        <f t="array" ref="EO77">SUMPRODUCT(--($B77='[3]Alum Smtg'!$B$5:$B$139),'[3]Alum Smtg'!D$5:D$139)</f>
        <v>0</v>
      </c>
      <c r="EP77" s="7" cm="1">
        <f t="array" ref="EP77">SUMPRODUCT(--($B77='[3]Alum Smtg'!$B$5:$B$139),'[3]Alum Smtg'!E$5:E$139)</f>
        <v>0</v>
      </c>
      <c r="EQ77" s="7" cm="1">
        <f t="array" ref="EQ77">SUMPRODUCT(--($B77='[3]Alum Smtg'!$B$5:$B$139),'[3]Alum Smtg'!F$5:F$139)</f>
        <v>0</v>
      </c>
      <c r="ER77" s="7" cm="1">
        <f t="array" ref="ER77">SUMPRODUCT(--($B77='[3]Alum Smtg'!$B$5:$B$139),'[3]Alum Smtg'!G$5:G$139)</f>
        <v>0</v>
      </c>
      <c r="ES77" s="7" cm="1">
        <f t="array" ref="ES77">SUMPRODUCT(--($B77='[3]Alum Smtg'!$B$5:$B$139),'[3]Alum Smtg'!H$5:H$139)</f>
        <v>0</v>
      </c>
      <c r="ET77" s="7" cm="1">
        <f t="array" ref="ET77">SUMPRODUCT(--($B77='[3]Alum Smtg'!$B$5:$B$139),'[3]Alum Smtg'!I$5:I$139)</f>
        <v>0</v>
      </c>
      <c r="EU77" s="7" cm="1">
        <f t="array" ref="EU77">SUMPRODUCT(--($B77='[3]Alum Smtg'!$B$5:$B$139),'[3]Alum Smtg'!J$5:J$139)</f>
        <v>0</v>
      </c>
      <c r="EV77" s="7" cm="1">
        <f t="array" ref="EV77">SUMPRODUCT(--($B77='[3]Alum Smtg'!$B$5:$B$139),'[3]Alum Smtg'!K$5:K$139)</f>
        <v>0</v>
      </c>
      <c r="EW77" s="7" cm="1">
        <f t="array" ref="EW77">SUMPRODUCT(--($B77='[3]Alum Smtg'!$B$5:$B$139),'[3]Alum Smtg'!L$5:L$139)</f>
        <v>0</v>
      </c>
      <c r="EX77" s="7" cm="1">
        <f t="array" ref="EX77">SUMPRODUCT(--($B77='[3]Alum Smtg'!$B$5:$B$139),'[3]Alum Smtg'!M$5:M$139)</f>
        <v>0</v>
      </c>
      <c r="EY77" s="7" cm="1">
        <f t="array" ref="EY77">SUMPRODUCT(--($B77='[3]Alum Smtg'!$B$5:$B$139),'[3]Alum Smtg'!N$5:N$139)</f>
        <v>0</v>
      </c>
      <c r="EZ77" s="7" cm="1">
        <f t="array" ref="EZ77">SUMPRODUCT(--($B77='[3]Alum Smtg'!$B$5:$B$139),'[3]Alum Smtg'!O$5:O$139)</f>
        <v>0</v>
      </c>
      <c r="FA77" s="7" cm="1">
        <f t="array" ref="FA77">SUMPRODUCT(--($B77='[3]Alum Smtg'!$B$5:$B$139),'[3]Alum Smtg'!P$5:P$139)</f>
        <v>0</v>
      </c>
      <c r="FB77" s="7" cm="1">
        <f t="array" ref="FB77">SUMPRODUCT(--($B77='[3]Alum Smtg'!$B$5:$B$139),'[3]Alum Smtg'!Q$5:Q$139)</f>
        <v>0</v>
      </c>
      <c r="FC77" s="7" cm="1">
        <f t="array" ref="FC77">SUMPRODUCT(--($B77='[3]Alum Smtg'!$B$5:$B$139),'[3]Alum Smtg'!R$5:R$139)</f>
        <v>0</v>
      </c>
      <c r="FD77" s="7" cm="1">
        <f t="array" ref="FD77">SUMPRODUCT(--($B77='[3]Alum Smtg'!$B$5:$B$139),'[3]Alum Smtg'!S$5:S$139)</f>
        <v>0</v>
      </c>
      <c r="FE77" s="7" cm="1">
        <f t="array" ref="FE77">SUMPRODUCT(--($B77='[3]Alum Smtg'!$B$5:$B$139),'[3]Alum Smtg'!T$5:T$139)</f>
        <v>0</v>
      </c>
      <c r="FF77" s="7" cm="1">
        <f t="array" ref="FF77">SUMPRODUCT(--($B77='[3]Alum Smtg'!$B$5:$B$139),'[3]Alum Smtg'!U$5:U$139)</f>
        <v>0</v>
      </c>
      <c r="FG77" s="7" cm="1">
        <f t="array" ref="FG77">SUMPRODUCT(--($B77='[3]Alum Smtg'!$B$5:$B$139),'[3]Alum Smtg'!V$5:V$139)</f>
        <v>0</v>
      </c>
      <c r="FH77" s="7" cm="1">
        <f t="array" ref="FH77">SUMPRODUCT(--($B77='[3]Alum Smtg'!$B$5:$B$139),'[3]Alum Smtg'!W$5:W$139)</f>
        <v>0</v>
      </c>
      <c r="FI77" s="7" cm="1">
        <f t="array" ref="FI77">SUMPRODUCT(--($B77='[3]Alum Smtg'!$B$5:$B$139),'[3]Alum Smtg'!X$5:X$139)</f>
        <v>0</v>
      </c>
      <c r="FJ77" s="7" cm="1">
        <f t="array" ref="FJ77">SUMPRODUCT(--($B77='[3]Alum Smtg'!$B$5:$B$139),'[3]Alum Smtg'!Y$5:Y$139)</f>
        <v>0</v>
      </c>
      <c r="FK77" s="7" cm="1">
        <f t="array" ref="FK77">SUMPRODUCT(--($B77='[3]Alum Smtg'!$B$5:$B$139),'[3]Alum Smtg'!Z$5:Z$139)</f>
        <v>0</v>
      </c>
      <c r="FL77" s="7" cm="1">
        <f t="array" ref="FL77">SUMPRODUCT(--($B77='[3]Alum Smtg'!$B$5:$B$139),'[3]Alum Smtg'!AA$5:AA$139)</f>
        <v>0</v>
      </c>
      <c r="FM77" s="7" cm="1">
        <f t="array" ref="FM77">SUMPRODUCT(--($B77='[3]Alum Smtg'!$B$5:$B$139),'[3]Alum Smtg'!AB$5:AB$139)</f>
        <v>0</v>
      </c>
      <c r="FN77" s="7" cm="1">
        <f t="array" ref="FN77">SUMPRODUCT(--($B77='[3]Alum Smtg'!$B$5:$B$139),'[3]Alum Smtg'!AC$5:AC$139)</f>
        <v>0</v>
      </c>
      <c r="FO77" s="7" cm="1">
        <f t="array" ref="FO77">SUMPRODUCT(--($B77='[3]Alum Smtg'!$B$5:$B$139),'[3]Alum Smtg'!AD$5:AD$139)</f>
        <v>0</v>
      </c>
      <c r="FP77" s="7" cm="1">
        <f t="array" ref="FP77">SUMPRODUCT(--($B77='[3]Alum Smtg'!$B$5:$B$139),'[3]Alum Smtg'!AE$5:AE$139)</f>
        <v>0</v>
      </c>
      <c r="FQ77" s="7" cm="1">
        <f t="array" ref="FQ77">SUMPRODUCT(--($B77='[3]Alum Smtg'!$B$5:$B$139),'[3]Alum Smtg'!AF$5:AF$139)</f>
        <v>0</v>
      </c>
      <c r="FU77" s="8">
        <f t="shared" si="55"/>
        <v>0</v>
      </c>
    </row>
    <row r="78" spans="1:177" x14ac:dyDescent="0.2">
      <c r="A78" s="6">
        <v>434</v>
      </c>
      <c r="B78" t="s">
        <v>81</v>
      </c>
      <c r="C78" s="1">
        <f>VLOOKUP($B78,'[4]IEA Reg #'!$B$2:$D$143,2,FALSE)</f>
        <v>9</v>
      </c>
      <c r="D78" s="1">
        <f>VLOOKUP($B78,'[4]IEA Reg #'!$B$2:$D$143,3,FALSE)</f>
        <v>19</v>
      </c>
      <c r="E78" s="7">
        <f t="shared" si="50"/>
        <v>0</v>
      </c>
      <c r="F78" s="7">
        <f t="shared" si="50"/>
        <v>0</v>
      </c>
      <c r="G78" s="7">
        <f t="shared" si="50"/>
        <v>0</v>
      </c>
      <c r="H78" s="7">
        <f t="shared" si="50"/>
        <v>0</v>
      </c>
      <c r="I78" s="7">
        <f t="shared" si="50"/>
        <v>0</v>
      </c>
      <c r="J78" s="7">
        <f t="shared" si="50"/>
        <v>0</v>
      </c>
      <c r="K78" s="7">
        <f t="shared" si="50"/>
        <v>0</v>
      </c>
      <c r="L78" s="7">
        <f t="shared" si="50"/>
        <v>0</v>
      </c>
      <c r="M78" s="7">
        <f t="shared" si="50"/>
        <v>0</v>
      </c>
      <c r="N78" s="7">
        <f t="shared" si="50"/>
        <v>0</v>
      </c>
      <c r="O78" s="7">
        <f t="shared" si="50"/>
        <v>0</v>
      </c>
      <c r="P78" s="7">
        <f t="shared" si="50"/>
        <v>0</v>
      </c>
      <c r="Q78" s="7">
        <f t="shared" si="50"/>
        <v>0</v>
      </c>
      <c r="R78" s="7">
        <f t="shared" si="50"/>
        <v>0</v>
      </c>
      <c r="S78" s="7">
        <f t="shared" si="50"/>
        <v>0</v>
      </c>
      <c r="T78" s="7">
        <f t="shared" si="50"/>
        <v>0</v>
      </c>
      <c r="U78" s="7">
        <f t="shared" si="45"/>
        <v>0</v>
      </c>
      <c r="V78" s="7">
        <f t="shared" si="45"/>
        <v>0</v>
      </c>
      <c r="W78" s="7">
        <f t="shared" si="45"/>
        <v>0</v>
      </c>
      <c r="X78" s="7">
        <f t="shared" si="45"/>
        <v>0</v>
      </c>
      <c r="Y78" s="7">
        <f t="shared" si="45"/>
        <v>0</v>
      </c>
      <c r="Z78" s="7">
        <f t="shared" si="45"/>
        <v>0</v>
      </c>
      <c r="AA78" s="7">
        <f t="shared" si="45"/>
        <v>0</v>
      </c>
      <c r="AB78" s="7">
        <f t="shared" si="45"/>
        <v>0</v>
      </c>
      <c r="AC78" s="7">
        <f t="shared" si="45"/>
        <v>0</v>
      </c>
      <c r="AD78" s="7">
        <f t="shared" si="45"/>
        <v>0</v>
      </c>
      <c r="AE78" s="7">
        <f t="shared" si="45"/>
        <v>0</v>
      </c>
      <c r="AF78" s="7">
        <f t="shared" si="45"/>
        <v>0</v>
      </c>
      <c r="AG78" s="7">
        <f t="shared" si="45"/>
        <v>0</v>
      </c>
      <c r="AH78" s="7">
        <f t="shared" si="45"/>
        <v>0</v>
      </c>
      <c r="AI78" s="7">
        <f t="shared" si="45"/>
        <v>0</v>
      </c>
      <c r="AJ78" s="7">
        <f t="shared" si="46"/>
        <v>0</v>
      </c>
      <c r="AK78" s="7">
        <f t="shared" si="46"/>
        <v>0</v>
      </c>
      <c r="AL78" s="7">
        <f t="shared" si="46"/>
        <v>0</v>
      </c>
      <c r="AM78" s="7">
        <f t="shared" si="46"/>
        <v>0</v>
      </c>
      <c r="AN78" s="7">
        <f t="shared" si="46"/>
        <v>0</v>
      </c>
      <c r="AO78" s="7">
        <f t="shared" si="46"/>
        <v>0</v>
      </c>
      <c r="AP78" s="7">
        <f t="shared" si="46"/>
        <v>0</v>
      </c>
      <c r="AQ78" s="7">
        <f t="shared" si="46"/>
        <v>0</v>
      </c>
      <c r="AR78" s="7">
        <f t="shared" si="46"/>
        <v>0</v>
      </c>
      <c r="AS78" s="7">
        <f t="shared" si="46"/>
        <v>0</v>
      </c>
      <c r="AT78" s="7">
        <f t="shared" si="46"/>
        <v>0</v>
      </c>
      <c r="AU78" s="7">
        <f t="shared" si="46"/>
        <v>0</v>
      </c>
      <c r="AV78" s="7">
        <f t="shared" si="46"/>
        <v>0</v>
      </c>
      <c r="AW78" s="7">
        <f t="shared" si="46"/>
        <v>0</v>
      </c>
      <c r="AX78" s="7">
        <f t="shared" si="46"/>
        <v>0</v>
      </c>
      <c r="AY78" s="7">
        <f t="shared" si="46"/>
        <v>0</v>
      </c>
      <c r="AZ78" s="7">
        <f t="shared" si="51"/>
        <v>0</v>
      </c>
      <c r="BA78" s="7">
        <f t="shared" si="51"/>
        <v>0</v>
      </c>
      <c r="BB78" s="7">
        <f t="shared" si="51"/>
        <v>0</v>
      </c>
      <c r="BC78" s="7">
        <f t="shared" si="51"/>
        <v>0</v>
      </c>
      <c r="BD78" s="7">
        <f t="shared" si="51"/>
        <v>0</v>
      </c>
      <c r="BE78" s="7">
        <f t="shared" si="51"/>
        <v>0</v>
      </c>
      <c r="BF78" s="7">
        <f t="shared" si="51"/>
        <v>0</v>
      </c>
      <c r="BG78" s="7">
        <f t="shared" si="51"/>
        <v>0</v>
      </c>
      <c r="BH78" s="7">
        <f t="shared" si="51"/>
        <v>0</v>
      </c>
      <c r="BI78" s="7">
        <f t="shared" si="51"/>
        <v>0</v>
      </c>
      <c r="BJ78" s="7">
        <f t="shared" si="51"/>
        <v>0</v>
      </c>
      <c r="BK78" s="7">
        <f t="shared" si="51"/>
        <v>0</v>
      </c>
      <c r="BL78" s="7">
        <f t="shared" si="51"/>
        <v>0</v>
      </c>
      <c r="BM78" s="7">
        <f t="shared" si="51"/>
        <v>0</v>
      </c>
      <c r="BN78" s="7">
        <f t="shared" si="51"/>
        <v>0</v>
      </c>
      <c r="BO78" s="7">
        <f t="shared" si="51"/>
        <v>0</v>
      </c>
      <c r="BP78" s="7">
        <f t="shared" si="47"/>
        <v>0</v>
      </c>
      <c r="BQ78" s="7">
        <f t="shared" si="47"/>
        <v>0</v>
      </c>
      <c r="BR78" s="7">
        <f t="shared" si="47"/>
        <v>0</v>
      </c>
      <c r="BS78" s="7">
        <f t="shared" si="47"/>
        <v>0</v>
      </c>
      <c r="BT78" s="7">
        <f t="shared" si="47"/>
        <v>0</v>
      </c>
      <c r="BU78" s="7">
        <f t="shared" si="47"/>
        <v>0</v>
      </c>
      <c r="BV78" s="7">
        <f t="shared" si="47"/>
        <v>0</v>
      </c>
      <c r="BW78" s="7">
        <f t="shared" si="47"/>
        <v>0</v>
      </c>
      <c r="BX78" s="7">
        <f t="shared" si="47"/>
        <v>0</v>
      </c>
      <c r="BY78" s="7">
        <f t="shared" si="47"/>
        <v>0</v>
      </c>
      <c r="BZ78" s="7">
        <f t="shared" si="47"/>
        <v>0</v>
      </c>
      <c r="CA78" s="7">
        <f t="shared" si="47"/>
        <v>0</v>
      </c>
      <c r="CB78" s="7">
        <f t="shared" si="47"/>
        <v>0</v>
      </c>
      <c r="CC78" s="7">
        <f t="shared" si="47"/>
        <v>0</v>
      </c>
      <c r="CD78" s="7">
        <f t="shared" si="47"/>
        <v>0</v>
      </c>
      <c r="CE78" s="7">
        <f t="shared" si="52"/>
        <v>0</v>
      </c>
      <c r="CF78" s="7">
        <f t="shared" si="52"/>
        <v>0</v>
      </c>
      <c r="CG78" s="7">
        <f t="shared" si="52"/>
        <v>0</v>
      </c>
      <c r="CH78" s="7">
        <f t="shared" si="52"/>
        <v>0</v>
      </c>
      <c r="CI78" s="7">
        <f t="shared" si="52"/>
        <v>0</v>
      </c>
      <c r="CJ78" s="7">
        <f t="shared" si="52"/>
        <v>0</v>
      </c>
      <c r="CK78" s="7">
        <f t="shared" si="52"/>
        <v>0</v>
      </c>
      <c r="CL78" s="7">
        <f t="shared" si="52"/>
        <v>0</v>
      </c>
      <c r="CM78" s="7">
        <f t="shared" si="52"/>
        <v>0</v>
      </c>
      <c r="CN78" s="7">
        <f t="shared" si="52"/>
        <v>0</v>
      </c>
      <c r="CO78" s="7">
        <f t="shared" si="52"/>
        <v>0</v>
      </c>
      <c r="CP78" s="7">
        <f t="shared" si="52"/>
        <v>0</v>
      </c>
      <c r="CQ78" s="7">
        <f t="shared" si="52"/>
        <v>0</v>
      </c>
      <c r="CR78" s="7">
        <f t="shared" si="52"/>
        <v>0</v>
      </c>
      <c r="CS78" s="7">
        <f t="shared" si="52"/>
        <v>0</v>
      </c>
      <c r="CT78" s="7">
        <f t="shared" si="52"/>
        <v>0</v>
      </c>
      <c r="CU78" s="7">
        <f t="shared" si="53"/>
        <v>0</v>
      </c>
      <c r="CV78" s="7">
        <f t="shared" si="53"/>
        <v>0</v>
      </c>
      <c r="CW78" s="7">
        <f t="shared" si="53"/>
        <v>0</v>
      </c>
      <c r="CX78" s="7">
        <f t="shared" si="53"/>
        <v>0</v>
      </c>
      <c r="CY78" s="7">
        <f t="shared" si="53"/>
        <v>0</v>
      </c>
      <c r="CZ78" s="7">
        <f t="shared" si="53"/>
        <v>0</v>
      </c>
      <c r="DA78" s="7">
        <f t="shared" si="53"/>
        <v>0</v>
      </c>
      <c r="DB78" s="7">
        <f t="shared" si="53"/>
        <v>0</v>
      </c>
      <c r="DC78" s="7">
        <f t="shared" si="53"/>
        <v>0</v>
      </c>
      <c r="DD78" s="7">
        <f t="shared" si="53"/>
        <v>0</v>
      </c>
      <c r="DE78" s="7">
        <f t="shared" si="53"/>
        <v>0</v>
      </c>
      <c r="DF78" s="7">
        <f t="shared" si="53"/>
        <v>0</v>
      </c>
      <c r="DG78" s="7">
        <f t="shared" si="53"/>
        <v>0</v>
      </c>
      <c r="DH78" s="7">
        <f t="shared" si="53"/>
        <v>0</v>
      </c>
      <c r="DI78" s="7">
        <f t="shared" si="53"/>
        <v>0</v>
      </c>
      <c r="DJ78" s="7">
        <f t="shared" si="53"/>
        <v>0</v>
      </c>
      <c r="DK78" s="7">
        <f t="shared" si="48"/>
        <v>0</v>
      </c>
      <c r="DL78" s="7">
        <f t="shared" si="48"/>
        <v>0</v>
      </c>
      <c r="DM78" s="7">
        <f t="shared" si="48"/>
        <v>0</v>
      </c>
      <c r="DN78" s="7">
        <f t="shared" si="48"/>
        <v>0</v>
      </c>
      <c r="DO78" s="7">
        <f t="shared" si="48"/>
        <v>0</v>
      </c>
      <c r="DP78" s="7">
        <f t="shared" si="48"/>
        <v>0</v>
      </c>
      <c r="DQ78" s="7">
        <f t="shared" si="48"/>
        <v>0</v>
      </c>
      <c r="DR78" s="7">
        <f t="shared" si="48"/>
        <v>0</v>
      </c>
      <c r="DS78" s="7">
        <f t="shared" si="48"/>
        <v>0</v>
      </c>
      <c r="DT78" s="7">
        <f t="shared" si="48"/>
        <v>0</v>
      </c>
      <c r="DU78" s="7">
        <f t="shared" si="49"/>
        <v>0</v>
      </c>
      <c r="DV78" s="7">
        <f t="shared" si="49"/>
        <v>0</v>
      </c>
      <c r="DW78" s="7">
        <f t="shared" si="49"/>
        <v>0</v>
      </c>
      <c r="DX78" s="7">
        <f t="shared" si="49"/>
        <v>0</v>
      </c>
      <c r="DY78" s="7">
        <f t="shared" si="49"/>
        <v>0</v>
      </c>
      <c r="DZ78" s="7">
        <f t="shared" si="49"/>
        <v>0</v>
      </c>
      <c r="EA78" s="7">
        <f t="shared" si="49"/>
        <v>0</v>
      </c>
      <c r="EB78" s="7">
        <f t="shared" si="49"/>
        <v>0</v>
      </c>
      <c r="EC78" s="7">
        <f t="shared" si="49"/>
        <v>0</v>
      </c>
      <c r="ED78" s="7">
        <f t="shared" si="49"/>
        <v>0</v>
      </c>
      <c r="EE78" s="7">
        <f t="shared" si="54"/>
        <v>0</v>
      </c>
      <c r="EF78" s="7">
        <f t="shared" si="54"/>
        <v>0</v>
      </c>
      <c r="EG78" s="7">
        <f t="shared" si="54"/>
        <v>0</v>
      </c>
      <c r="EH78" s="7">
        <f t="shared" si="54"/>
        <v>0</v>
      </c>
      <c r="EI78" s="7">
        <f t="shared" si="54"/>
        <v>0</v>
      </c>
      <c r="EJ78" s="7">
        <f t="shared" si="54"/>
        <v>0</v>
      </c>
      <c r="EK78" s="7">
        <f t="shared" si="54"/>
        <v>0</v>
      </c>
      <c r="EL78" s="7">
        <f t="shared" si="54"/>
        <v>0</v>
      </c>
      <c r="EM78" s="7">
        <f t="shared" si="54"/>
        <v>0</v>
      </c>
      <c r="EN78" s="7">
        <f t="shared" si="54"/>
        <v>0</v>
      </c>
      <c r="EO78" s="7" cm="1">
        <f t="array" ref="EO78">SUMPRODUCT(--($B78='[3]Alum Smtg'!$B$5:$B$139),'[3]Alum Smtg'!D$5:D$139)</f>
        <v>0</v>
      </c>
      <c r="EP78" s="7" cm="1">
        <f t="array" ref="EP78">SUMPRODUCT(--($B78='[3]Alum Smtg'!$B$5:$B$139),'[3]Alum Smtg'!E$5:E$139)</f>
        <v>0</v>
      </c>
      <c r="EQ78" s="7" cm="1">
        <f t="array" ref="EQ78">SUMPRODUCT(--($B78='[3]Alum Smtg'!$B$5:$B$139),'[3]Alum Smtg'!F$5:F$139)</f>
        <v>0</v>
      </c>
      <c r="ER78" s="7" cm="1">
        <f t="array" ref="ER78">SUMPRODUCT(--($B78='[3]Alum Smtg'!$B$5:$B$139),'[3]Alum Smtg'!G$5:G$139)</f>
        <v>0</v>
      </c>
      <c r="ES78" s="7" cm="1">
        <f t="array" ref="ES78">SUMPRODUCT(--($B78='[3]Alum Smtg'!$B$5:$B$139),'[3]Alum Smtg'!H$5:H$139)</f>
        <v>0</v>
      </c>
      <c r="ET78" s="7" cm="1">
        <f t="array" ref="ET78">SUMPRODUCT(--($B78='[3]Alum Smtg'!$B$5:$B$139),'[3]Alum Smtg'!I$5:I$139)</f>
        <v>0</v>
      </c>
      <c r="EU78" s="7" cm="1">
        <f t="array" ref="EU78">SUMPRODUCT(--($B78='[3]Alum Smtg'!$B$5:$B$139),'[3]Alum Smtg'!J$5:J$139)</f>
        <v>0</v>
      </c>
      <c r="EV78" s="7" cm="1">
        <f t="array" ref="EV78">SUMPRODUCT(--($B78='[3]Alum Smtg'!$B$5:$B$139),'[3]Alum Smtg'!K$5:K$139)</f>
        <v>0</v>
      </c>
      <c r="EW78" s="7" cm="1">
        <f t="array" ref="EW78">SUMPRODUCT(--($B78='[3]Alum Smtg'!$B$5:$B$139),'[3]Alum Smtg'!L$5:L$139)</f>
        <v>0</v>
      </c>
      <c r="EX78" s="7" cm="1">
        <f t="array" ref="EX78">SUMPRODUCT(--($B78='[3]Alum Smtg'!$B$5:$B$139),'[3]Alum Smtg'!M$5:M$139)</f>
        <v>0</v>
      </c>
      <c r="EY78" s="7" cm="1">
        <f t="array" ref="EY78">SUMPRODUCT(--($B78='[3]Alum Smtg'!$B$5:$B$139),'[3]Alum Smtg'!N$5:N$139)</f>
        <v>0</v>
      </c>
      <c r="EZ78" s="7" cm="1">
        <f t="array" ref="EZ78">SUMPRODUCT(--($B78='[3]Alum Smtg'!$B$5:$B$139),'[3]Alum Smtg'!O$5:O$139)</f>
        <v>0</v>
      </c>
      <c r="FA78" s="7" cm="1">
        <f t="array" ref="FA78">SUMPRODUCT(--($B78='[3]Alum Smtg'!$B$5:$B$139),'[3]Alum Smtg'!P$5:P$139)</f>
        <v>0</v>
      </c>
      <c r="FB78" s="7" cm="1">
        <f t="array" ref="FB78">SUMPRODUCT(--($B78='[3]Alum Smtg'!$B$5:$B$139),'[3]Alum Smtg'!Q$5:Q$139)</f>
        <v>0</v>
      </c>
      <c r="FC78" s="7" cm="1">
        <f t="array" ref="FC78">SUMPRODUCT(--($B78='[3]Alum Smtg'!$B$5:$B$139),'[3]Alum Smtg'!R$5:R$139)</f>
        <v>0</v>
      </c>
      <c r="FD78" s="7" cm="1">
        <f t="array" ref="FD78">SUMPRODUCT(--($B78='[3]Alum Smtg'!$B$5:$B$139),'[3]Alum Smtg'!S$5:S$139)</f>
        <v>0</v>
      </c>
      <c r="FE78" s="7" cm="1">
        <f t="array" ref="FE78">SUMPRODUCT(--($B78='[3]Alum Smtg'!$B$5:$B$139),'[3]Alum Smtg'!T$5:T$139)</f>
        <v>0</v>
      </c>
      <c r="FF78" s="7" cm="1">
        <f t="array" ref="FF78">SUMPRODUCT(--($B78='[3]Alum Smtg'!$B$5:$B$139),'[3]Alum Smtg'!U$5:U$139)</f>
        <v>0</v>
      </c>
      <c r="FG78" s="7" cm="1">
        <f t="array" ref="FG78">SUMPRODUCT(--($B78='[3]Alum Smtg'!$B$5:$B$139),'[3]Alum Smtg'!V$5:V$139)</f>
        <v>0</v>
      </c>
      <c r="FH78" s="7" cm="1">
        <f t="array" ref="FH78">SUMPRODUCT(--($B78='[3]Alum Smtg'!$B$5:$B$139),'[3]Alum Smtg'!W$5:W$139)</f>
        <v>0</v>
      </c>
      <c r="FI78" s="7" cm="1">
        <f t="array" ref="FI78">SUMPRODUCT(--($B78='[3]Alum Smtg'!$B$5:$B$139),'[3]Alum Smtg'!X$5:X$139)</f>
        <v>0</v>
      </c>
      <c r="FJ78" s="7" cm="1">
        <f t="array" ref="FJ78">SUMPRODUCT(--($B78='[3]Alum Smtg'!$B$5:$B$139),'[3]Alum Smtg'!Y$5:Y$139)</f>
        <v>0</v>
      </c>
      <c r="FK78" s="7" cm="1">
        <f t="array" ref="FK78">SUMPRODUCT(--($B78='[3]Alum Smtg'!$B$5:$B$139),'[3]Alum Smtg'!Z$5:Z$139)</f>
        <v>0</v>
      </c>
      <c r="FL78" s="7" cm="1">
        <f t="array" ref="FL78">SUMPRODUCT(--($B78='[3]Alum Smtg'!$B$5:$B$139),'[3]Alum Smtg'!AA$5:AA$139)</f>
        <v>0</v>
      </c>
      <c r="FM78" s="7" cm="1">
        <f t="array" ref="FM78">SUMPRODUCT(--($B78='[3]Alum Smtg'!$B$5:$B$139),'[3]Alum Smtg'!AB$5:AB$139)</f>
        <v>0</v>
      </c>
      <c r="FN78" s="7" cm="1">
        <f t="array" ref="FN78">SUMPRODUCT(--($B78='[3]Alum Smtg'!$B$5:$B$139),'[3]Alum Smtg'!AC$5:AC$139)</f>
        <v>0</v>
      </c>
      <c r="FO78" s="7" cm="1">
        <f t="array" ref="FO78">SUMPRODUCT(--($B78='[3]Alum Smtg'!$B$5:$B$139),'[3]Alum Smtg'!AD$5:AD$139)</f>
        <v>0</v>
      </c>
      <c r="FP78" s="7" cm="1">
        <f t="array" ref="FP78">SUMPRODUCT(--($B78='[3]Alum Smtg'!$B$5:$B$139),'[3]Alum Smtg'!AE$5:AE$139)</f>
        <v>0</v>
      </c>
      <c r="FQ78" s="7" cm="1">
        <f t="array" ref="FQ78">SUMPRODUCT(--($B78='[3]Alum Smtg'!$B$5:$B$139),'[3]Alum Smtg'!AF$5:AF$139)</f>
        <v>0</v>
      </c>
      <c r="FU78" s="8">
        <f t="shared" si="55"/>
        <v>0</v>
      </c>
    </row>
    <row r="79" spans="1:177" x14ac:dyDescent="0.2">
      <c r="A79" s="6">
        <v>440</v>
      </c>
      <c r="B79" t="s">
        <v>82</v>
      </c>
      <c r="C79" s="1">
        <f>VLOOKUP($B79,'[4]IEA Reg #'!$B$2:$D$143,2,FALSE)</f>
        <v>6</v>
      </c>
      <c r="D79" s="1">
        <f>VLOOKUP($B79,'[4]IEA Reg #'!$B$2:$D$143,3,FALSE)</f>
        <v>12</v>
      </c>
      <c r="E79" s="7">
        <f t="shared" si="50"/>
        <v>0</v>
      </c>
      <c r="F79" s="7">
        <f t="shared" si="50"/>
        <v>0</v>
      </c>
      <c r="G79" s="7">
        <f t="shared" si="50"/>
        <v>0</v>
      </c>
      <c r="H79" s="7">
        <f t="shared" si="50"/>
        <v>0</v>
      </c>
      <c r="I79" s="7">
        <f t="shared" si="50"/>
        <v>0</v>
      </c>
      <c r="J79" s="7">
        <f t="shared" si="50"/>
        <v>0</v>
      </c>
      <c r="K79" s="7">
        <f t="shared" si="50"/>
        <v>0</v>
      </c>
      <c r="L79" s="7">
        <f t="shared" si="50"/>
        <v>0</v>
      </c>
      <c r="M79" s="7">
        <f t="shared" si="50"/>
        <v>0</v>
      </c>
      <c r="N79" s="7">
        <f t="shared" si="50"/>
        <v>0</v>
      </c>
      <c r="O79" s="7">
        <f t="shared" si="50"/>
        <v>0</v>
      </c>
      <c r="P79" s="7">
        <f t="shared" si="50"/>
        <v>0</v>
      </c>
      <c r="Q79" s="7">
        <f t="shared" si="50"/>
        <v>0</v>
      </c>
      <c r="R79" s="7">
        <f t="shared" si="50"/>
        <v>0</v>
      </c>
      <c r="S79" s="7">
        <f t="shared" si="50"/>
        <v>0</v>
      </c>
      <c r="T79" s="7">
        <f t="shared" si="50"/>
        <v>0</v>
      </c>
      <c r="U79" s="7">
        <f t="shared" si="45"/>
        <v>0</v>
      </c>
      <c r="V79" s="7">
        <f t="shared" si="45"/>
        <v>0</v>
      </c>
      <c r="W79" s="7">
        <f t="shared" si="45"/>
        <v>0</v>
      </c>
      <c r="X79" s="7">
        <f t="shared" si="45"/>
        <v>0</v>
      </c>
      <c r="Y79" s="7">
        <f t="shared" si="45"/>
        <v>0</v>
      </c>
      <c r="Z79" s="7">
        <f t="shared" si="45"/>
        <v>0</v>
      </c>
      <c r="AA79" s="7">
        <f t="shared" si="45"/>
        <v>0</v>
      </c>
      <c r="AB79" s="7">
        <f t="shared" si="45"/>
        <v>0</v>
      </c>
      <c r="AC79" s="7">
        <f t="shared" si="45"/>
        <v>0</v>
      </c>
      <c r="AD79" s="7">
        <f t="shared" si="45"/>
        <v>0</v>
      </c>
      <c r="AE79" s="7">
        <f t="shared" si="45"/>
        <v>0</v>
      </c>
      <c r="AF79" s="7">
        <f t="shared" si="45"/>
        <v>0</v>
      </c>
      <c r="AG79" s="7">
        <f t="shared" si="45"/>
        <v>0</v>
      </c>
      <c r="AH79" s="7">
        <f t="shared" si="45"/>
        <v>0</v>
      </c>
      <c r="AI79" s="7">
        <f t="shared" si="45"/>
        <v>0</v>
      </c>
      <c r="AJ79" s="7">
        <f t="shared" si="46"/>
        <v>0</v>
      </c>
      <c r="AK79" s="7">
        <f t="shared" si="46"/>
        <v>0</v>
      </c>
      <c r="AL79" s="7">
        <f t="shared" si="46"/>
        <v>0</v>
      </c>
      <c r="AM79" s="7">
        <f t="shared" si="46"/>
        <v>0</v>
      </c>
      <c r="AN79" s="7">
        <f t="shared" si="46"/>
        <v>0</v>
      </c>
      <c r="AO79" s="7">
        <f t="shared" si="46"/>
        <v>0</v>
      </c>
      <c r="AP79" s="7">
        <f t="shared" si="46"/>
        <v>0</v>
      </c>
      <c r="AQ79" s="7">
        <f t="shared" si="46"/>
        <v>0</v>
      </c>
      <c r="AR79" s="7">
        <f t="shared" si="46"/>
        <v>0</v>
      </c>
      <c r="AS79" s="7">
        <f t="shared" si="46"/>
        <v>0</v>
      </c>
      <c r="AT79" s="7">
        <f t="shared" si="46"/>
        <v>0</v>
      </c>
      <c r="AU79" s="7">
        <f t="shared" si="46"/>
        <v>0</v>
      </c>
      <c r="AV79" s="7">
        <f t="shared" si="46"/>
        <v>0</v>
      </c>
      <c r="AW79" s="7">
        <f t="shared" si="46"/>
        <v>0</v>
      </c>
      <c r="AX79" s="7">
        <f t="shared" si="46"/>
        <v>0</v>
      </c>
      <c r="AY79" s="7">
        <f t="shared" si="46"/>
        <v>0</v>
      </c>
      <c r="AZ79" s="7">
        <f t="shared" si="51"/>
        <v>0</v>
      </c>
      <c r="BA79" s="7">
        <f t="shared" si="51"/>
        <v>0</v>
      </c>
      <c r="BB79" s="7">
        <f t="shared" si="51"/>
        <v>0</v>
      </c>
      <c r="BC79" s="7">
        <f t="shared" si="51"/>
        <v>0</v>
      </c>
      <c r="BD79" s="7">
        <f t="shared" si="51"/>
        <v>0</v>
      </c>
      <c r="BE79" s="7">
        <f t="shared" si="51"/>
        <v>0</v>
      </c>
      <c r="BF79" s="7">
        <f t="shared" si="51"/>
        <v>0</v>
      </c>
      <c r="BG79" s="7">
        <f t="shared" si="51"/>
        <v>0</v>
      </c>
      <c r="BH79" s="7">
        <f t="shared" si="51"/>
        <v>0</v>
      </c>
      <c r="BI79" s="7">
        <f t="shared" si="51"/>
        <v>0</v>
      </c>
      <c r="BJ79" s="7">
        <f t="shared" si="51"/>
        <v>0</v>
      </c>
      <c r="BK79" s="7">
        <f t="shared" si="51"/>
        <v>0</v>
      </c>
      <c r="BL79" s="7">
        <f t="shared" si="51"/>
        <v>0</v>
      </c>
      <c r="BM79" s="7">
        <f t="shared" si="51"/>
        <v>0</v>
      </c>
      <c r="BN79" s="7">
        <f t="shared" si="51"/>
        <v>0</v>
      </c>
      <c r="BO79" s="7">
        <f t="shared" si="51"/>
        <v>0</v>
      </c>
      <c r="BP79" s="7">
        <f t="shared" si="47"/>
        <v>0</v>
      </c>
      <c r="BQ79" s="7">
        <f t="shared" si="47"/>
        <v>0</v>
      </c>
      <c r="BR79" s="7">
        <f t="shared" si="47"/>
        <v>0</v>
      </c>
      <c r="BS79" s="7">
        <f t="shared" si="47"/>
        <v>0</v>
      </c>
      <c r="BT79" s="7">
        <f t="shared" si="47"/>
        <v>0</v>
      </c>
      <c r="BU79" s="7">
        <f t="shared" si="47"/>
        <v>0</v>
      </c>
      <c r="BV79" s="7">
        <f t="shared" si="47"/>
        <v>0</v>
      </c>
      <c r="BW79" s="7">
        <f t="shared" si="47"/>
        <v>0</v>
      </c>
      <c r="BX79" s="7">
        <f t="shared" si="47"/>
        <v>0</v>
      </c>
      <c r="BY79" s="7">
        <f t="shared" si="47"/>
        <v>0</v>
      </c>
      <c r="BZ79" s="7">
        <f t="shared" si="47"/>
        <v>0</v>
      </c>
      <c r="CA79" s="7">
        <f t="shared" si="47"/>
        <v>0</v>
      </c>
      <c r="CB79" s="7">
        <f t="shared" si="47"/>
        <v>0</v>
      </c>
      <c r="CC79" s="7">
        <f t="shared" si="47"/>
        <v>0</v>
      </c>
      <c r="CD79" s="7">
        <f t="shared" si="47"/>
        <v>0</v>
      </c>
      <c r="CE79" s="7">
        <f t="shared" si="52"/>
        <v>0</v>
      </c>
      <c r="CF79" s="7">
        <f t="shared" si="52"/>
        <v>0</v>
      </c>
      <c r="CG79" s="7">
        <f t="shared" si="52"/>
        <v>0</v>
      </c>
      <c r="CH79" s="7">
        <f t="shared" si="52"/>
        <v>0</v>
      </c>
      <c r="CI79" s="7">
        <f t="shared" si="52"/>
        <v>0</v>
      </c>
      <c r="CJ79" s="7">
        <f t="shared" si="52"/>
        <v>0</v>
      </c>
      <c r="CK79" s="7">
        <f t="shared" si="52"/>
        <v>0</v>
      </c>
      <c r="CL79" s="7">
        <f t="shared" si="52"/>
        <v>0</v>
      </c>
      <c r="CM79" s="7">
        <f t="shared" si="52"/>
        <v>0</v>
      </c>
      <c r="CN79" s="7">
        <f t="shared" si="52"/>
        <v>0</v>
      </c>
      <c r="CO79" s="7">
        <f t="shared" si="52"/>
        <v>0</v>
      </c>
      <c r="CP79" s="7">
        <f t="shared" si="52"/>
        <v>0</v>
      </c>
      <c r="CQ79" s="7">
        <f t="shared" si="52"/>
        <v>0</v>
      </c>
      <c r="CR79" s="7">
        <f t="shared" si="52"/>
        <v>0</v>
      </c>
      <c r="CS79" s="7">
        <f t="shared" si="52"/>
        <v>0</v>
      </c>
      <c r="CT79" s="7">
        <f t="shared" si="52"/>
        <v>0</v>
      </c>
      <c r="CU79" s="7">
        <f t="shared" si="53"/>
        <v>0</v>
      </c>
      <c r="CV79" s="7">
        <f t="shared" si="53"/>
        <v>0</v>
      </c>
      <c r="CW79" s="7">
        <f t="shared" si="53"/>
        <v>0</v>
      </c>
      <c r="CX79" s="7">
        <f t="shared" si="53"/>
        <v>0</v>
      </c>
      <c r="CY79" s="7">
        <f t="shared" si="53"/>
        <v>0</v>
      </c>
      <c r="CZ79" s="7">
        <f t="shared" si="53"/>
        <v>0</v>
      </c>
      <c r="DA79" s="7">
        <f t="shared" si="53"/>
        <v>0</v>
      </c>
      <c r="DB79" s="7">
        <f t="shared" si="53"/>
        <v>0</v>
      </c>
      <c r="DC79" s="7">
        <f t="shared" si="53"/>
        <v>0</v>
      </c>
      <c r="DD79" s="7">
        <f t="shared" si="53"/>
        <v>0</v>
      </c>
      <c r="DE79" s="7">
        <f t="shared" si="53"/>
        <v>0</v>
      </c>
      <c r="DF79" s="7">
        <f t="shared" si="53"/>
        <v>0</v>
      </c>
      <c r="DG79" s="7">
        <f t="shared" si="53"/>
        <v>0</v>
      </c>
      <c r="DH79" s="7">
        <f t="shared" si="53"/>
        <v>0</v>
      </c>
      <c r="DI79" s="7">
        <f t="shared" si="53"/>
        <v>0</v>
      </c>
      <c r="DJ79" s="7">
        <f t="shared" si="53"/>
        <v>0</v>
      </c>
      <c r="DK79" s="7">
        <f t="shared" si="48"/>
        <v>0</v>
      </c>
      <c r="DL79" s="7">
        <f t="shared" si="48"/>
        <v>0</v>
      </c>
      <c r="DM79" s="7">
        <f t="shared" si="48"/>
        <v>0</v>
      </c>
      <c r="DN79" s="7">
        <f t="shared" si="48"/>
        <v>0</v>
      </c>
      <c r="DO79" s="7">
        <f t="shared" si="48"/>
        <v>0</v>
      </c>
      <c r="DP79" s="7">
        <f t="shared" si="48"/>
        <v>0</v>
      </c>
      <c r="DQ79" s="7">
        <f t="shared" si="48"/>
        <v>0</v>
      </c>
      <c r="DR79" s="7">
        <f t="shared" si="48"/>
        <v>0</v>
      </c>
      <c r="DS79" s="7">
        <f t="shared" si="48"/>
        <v>0</v>
      </c>
      <c r="DT79" s="7">
        <f t="shared" si="48"/>
        <v>0</v>
      </c>
      <c r="DU79" s="7">
        <f t="shared" si="49"/>
        <v>0</v>
      </c>
      <c r="DV79" s="7">
        <f t="shared" si="49"/>
        <v>0</v>
      </c>
      <c r="DW79" s="7">
        <f t="shared" si="49"/>
        <v>0</v>
      </c>
      <c r="DX79" s="7">
        <f t="shared" si="49"/>
        <v>0</v>
      </c>
      <c r="DY79" s="7">
        <f t="shared" si="49"/>
        <v>0</v>
      </c>
      <c r="DZ79" s="7">
        <f t="shared" si="49"/>
        <v>0</v>
      </c>
      <c r="EA79" s="7">
        <f t="shared" si="49"/>
        <v>0</v>
      </c>
      <c r="EB79" s="7">
        <f t="shared" si="49"/>
        <v>0</v>
      </c>
      <c r="EC79" s="7">
        <f t="shared" si="49"/>
        <v>0</v>
      </c>
      <c r="ED79" s="7">
        <f t="shared" si="49"/>
        <v>0</v>
      </c>
      <c r="EE79" s="7">
        <f t="shared" si="54"/>
        <v>0</v>
      </c>
      <c r="EF79" s="7">
        <f t="shared" si="54"/>
        <v>0</v>
      </c>
      <c r="EG79" s="7">
        <f t="shared" si="54"/>
        <v>0</v>
      </c>
      <c r="EH79" s="7">
        <f t="shared" si="54"/>
        <v>0</v>
      </c>
      <c r="EI79" s="7">
        <f t="shared" si="54"/>
        <v>0</v>
      </c>
      <c r="EJ79" s="7">
        <f t="shared" si="54"/>
        <v>0</v>
      </c>
      <c r="EK79" s="7">
        <f t="shared" si="54"/>
        <v>0</v>
      </c>
      <c r="EL79" s="7">
        <f t="shared" si="54"/>
        <v>0</v>
      </c>
      <c r="EM79" s="7">
        <f t="shared" si="54"/>
        <v>0</v>
      </c>
      <c r="EN79" s="7">
        <f t="shared" si="54"/>
        <v>0</v>
      </c>
      <c r="EO79" s="7" cm="1">
        <f t="array" ref="EO79">SUMPRODUCT(--($B79='[3]Alum Smtg'!$B$5:$B$139),'[3]Alum Smtg'!D$5:D$139)</f>
        <v>0</v>
      </c>
      <c r="EP79" s="7" cm="1">
        <f t="array" ref="EP79">SUMPRODUCT(--($B79='[3]Alum Smtg'!$B$5:$B$139),'[3]Alum Smtg'!E$5:E$139)</f>
        <v>0</v>
      </c>
      <c r="EQ79" s="7" cm="1">
        <f t="array" ref="EQ79">SUMPRODUCT(--($B79='[3]Alum Smtg'!$B$5:$B$139),'[3]Alum Smtg'!F$5:F$139)</f>
        <v>0</v>
      </c>
      <c r="ER79" s="7" cm="1">
        <f t="array" ref="ER79">SUMPRODUCT(--($B79='[3]Alum Smtg'!$B$5:$B$139),'[3]Alum Smtg'!G$5:G$139)</f>
        <v>0</v>
      </c>
      <c r="ES79" s="7" cm="1">
        <f t="array" ref="ES79">SUMPRODUCT(--($B79='[3]Alum Smtg'!$B$5:$B$139),'[3]Alum Smtg'!H$5:H$139)</f>
        <v>0</v>
      </c>
      <c r="ET79" s="7" cm="1">
        <f t="array" ref="ET79">SUMPRODUCT(--($B79='[3]Alum Smtg'!$B$5:$B$139),'[3]Alum Smtg'!I$5:I$139)</f>
        <v>0</v>
      </c>
      <c r="EU79" s="7" cm="1">
        <f t="array" ref="EU79">SUMPRODUCT(--($B79='[3]Alum Smtg'!$B$5:$B$139),'[3]Alum Smtg'!J$5:J$139)</f>
        <v>0</v>
      </c>
      <c r="EV79" s="7" cm="1">
        <f t="array" ref="EV79">SUMPRODUCT(--($B79='[3]Alum Smtg'!$B$5:$B$139),'[3]Alum Smtg'!K$5:K$139)</f>
        <v>0</v>
      </c>
      <c r="EW79" s="7" cm="1">
        <f t="array" ref="EW79">SUMPRODUCT(--($B79='[3]Alum Smtg'!$B$5:$B$139),'[3]Alum Smtg'!L$5:L$139)</f>
        <v>0</v>
      </c>
      <c r="EX79" s="7" cm="1">
        <f t="array" ref="EX79">SUMPRODUCT(--($B79='[3]Alum Smtg'!$B$5:$B$139),'[3]Alum Smtg'!M$5:M$139)</f>
        <v>0</v>
      </c>
      <c r="EY79" s="7" cm="1">
        <f t="array" ref="EY79">SUMPRODUCT(--($B79='[3]Alum Smtg'!$B$5:$B$139),'[3]Alum Smtg'!N$5:N$139)</f>
        <v>0</v>
      </c>
      <c r="EZ79" s="7" cm="1">
        <f t="array" ref="EZ79">SUMPRODUCT(--($B79='[3]Alum Smtg'!$B$5:$B$139),'[3]Alum Smtg'!O$5:O$139)</f>
        <v>0</v>
      </c>
      <c r="FA79" s="7" cm="1">
        <f t="array" ref="FA79">SUMPRODUCT(--($B79='[3]Alum Smtg'!$B$5:$B$139),'[3]Alum Smtg'!P$5:P$139)</f>
        <v>0</v>
      </c>
      <c r="FB79" s="7" cm="1">
        <f t="array" ref="FB79">SUMPRODUCT(--($B79='[3]Alum Smtg'!$B$5:$B$139),'[3]Alum Smtg'!Q$5:Q$139)</f>
        <v>0</v>
      </c>
      <c r="FC79" s="7" cm="1">
        <f t="array" ref="FC79">SUMPRODUCT(--($B79='[3]Alum Smtg'!$B$5:$B$139),'[3]Alum Smtg'!R$5:R$139)</f>
        <v>0</v>
      </c>
      <c r="FD79" s="7" cm="1">
        <f t="array" ref="FD79">SUMPRODUCT(--($B79='[3]Alum Smtg'!$B$5:$B$139),'[3]Alum Smtg'!S$5:S$139)</f>
        <v>0</v>
      </c>
      <c r="FE79" s="7" cm="1">
        <f t="array" ref="FE79">SUMPRODUCT(--($B79='[3]Alum Smtg'!$B$5:$B$139),'[3]Alum Smtg'!T$5:T$139)</f>
        <v>0</v>
      </c>
      <c r="FF79" s="7" cm="1">
        <f t="array" ref="FF79">SUMPRODUCT(--($B79='[3]Alum Smtg'!$B$5:$B$139),'[3]Alum Smtg'!U$5:U$139)</f>
        <v>0</v>
      </c>
      <c r="FG79" s="7" cm="1">
        <f t="array" ref="FG79">SUMPRODUCT(--($B79='[3]Alum Smtg'!$B$5:$B$139),'[3]Alum Smtg'!V$5:V$139)</f>
        <v>0</v>
      </c>
      <c r="FH79" s="7" cm="1">
        <f t="array" ref="FH79">SUMPRODUCT(--($B79='[3]Alum Smtg'!$B$5:$B$139),'[3]Alum Smtg'!W$5:W$139)</f>
        <v>0</v>
      </c>
      <c r="FI79" s="7" cm="1">
        <f t="array" ref="FI79">SUMPRODUCT(--($B79='[3]Alum Smtg'!$B$5:$B$139),'[3]Alum Smtg'!X$5:X$139)</f>
        <v>0</v>
      </c>
      <c r="FJ79" s="7" cm="1">
        <f t="array" ref="FJ79">SUMPRODUCT(--($B79='[3]Alum Smtg'!$B$5:$B$139),'[3]Alum Smtg'!Y$5:Y$139)</f>
        <v>0</v>
      </c>
      <c r="FK79" s="7" cm="1">
        <f t="array" ref="FK79">SUMPRODUCT(--($B79='[3]Alum Smtg'!$B$5:$B$139),'[3]Alum Smtg'!Z$5:Z$139)</f>
        <v>0</v>
      </c>
      <c r="FL79" s="7" cm="1">
        <f t="array" ref="FL79">SUMPRODUCT(--($B79='[3]Alum Smtg'!$B$5:$B$139),'[3]Alum Smtg'!AA$5:AA$139)</f>
        <v>0</v>
      </c>
      <c r="FM79" s="7" cm="1">
        <f t="array" ref="FM79">SUMPRODUCT(--($B79='[3]Alum Smtg'!$B$5:$B$139),'[3]Alum Smtg'!AB$5:AB$139)</f>
        <v>0</v>
      </c>
      <c r="FN79" s="7" cm="1">
        <f t="array" ref="FN79">SUMPRODUCT(--($B79='[3]Alum Smtg'!$B$5:$B$139),'[3]Alum Smtg'!AC$5:AC$139)</f>
        <v>0</v>
      </c>
      <c r="FO79" s="7" cm="1">
        <f t="array" ref="FO79">SUMPRODUCT(--($B79='[3]Alum Smtg'!$B$5:$B$139),'[3]Alum Smtg'!AD$5:AD$139)</f>
        <v>0</v>
      </c>
      <c r="FP79" s="7" cm="1">
        <f t="array" ref="FP79">SUMPRODUCT(--($B79='[3]Alum Smtg'!$B$5:$B$139),'[3]Alum Smtg'!AE$5:AE$139)</f>
        <v>0</v>
      </c>
      <c r="FQ79" s="7" cm="1">
        <f t="array" ref="FQ79">SUMPRODUCT(--($B79='[3]Alum Smtg'!$B$5:$B$139),'[3]Alum Smtg'!AF$5:AF$139)</f>
        <v>0</v>
      </c>
      <c r="FU79" s="8">
        <f t="shared" si="55"/>
        <v>0</v>
      </c>
    </row>
    <row r="80" spans="1:177" x14ac:dyDescent="0.2">
      <c r="A80" s="6">
        <v>442</v>
      </c>
      <c r="B80" t="s">
        <v>83</v>
      </c>
      <c r="C80" s="1">
        <f>VLOOKUP($B80,'[4]IEA Reg #'!$B$2:$D$143,2,FALSE)</f>
        <v>3</v>
      </c>
      <c r="D80" s="1">
        <f>VLOOKUP($B80,'[4]IEA Reg #'!$B$2:$D$143,3,FALSE)</f>
        <v>7</v>
      </c>
      <c r="E80" s="7">
        <f t="shared" si="50"/>
        <v>0</v>
      </c>
      <c r="F80" s="7">
        <f t="shared" si="50"/>
        <v>0</v>
      </c>
      <c r="G80" s="7">
        <f t="shared" si="50"/>
        <v>0</v>
      </c>
      <c r="H80" s="7">
        <f t="shared" si="50"/>
        <v>0</v>
      </c>
      <c r="I80" s="7">
        <f t="shared" si="50"/>
        <v>0</v>
      </c>
      <c r="J80" s="7">
        <f t="shared" si="50"/>
        <v>0</v>
      </c>
      <c r="K80" s="7">
        <f t="shared" si="50"/>
        <v>0</v>
      </c>
      <c r="L80" s="7">
        <f t="shared" si="50"/>
        <v>0</v>
      </c>
      <c r="M80" s="7">
        <f t="shared" si="50"/>
        <v>0</v>
      </c>
      <c r="N80" s="7">
        <f t="shared" si="50"/>
        <v>0</v>
      </c>
      <c r="O80" s="7">
        <f t="shared" si="50"/>
        <v>0</v>
      </c>
      <c r="P80" s="7">
        <f t="shared" si="50"/>
        <v>0</v>
      </c>
      <c r="Q80" s="7">
        <f t="shared" si="50"/>
        <v>0</v>
      </c>
      <c r="R80" s="7">
        <f t="shared" si="50"/>
        <v>0</v>
      </c>
      <c r="S80" s="7">
        <f t="shared" si="50"/>
        <v>0</v>
      </c>
      <c r="T80" s="7">
        <f t="shared" si="50"/>
        <v>0</v>
      </c>
      <c r="U80" s="7">
        <f t="shared" si="45"/>
        <v>0</v>
      </c>
      <c r="V80" s="7">
        <f t="shared" si="45"/>
        <v>0</v>
      </c>
      <c r="W80" s="7">
        <f t="shared" si="45"/>
        <v>0</v>
      </c>
      <c r="X80" s="7">
        <f t="shared" si="45"/>
        <v>0</v>
      </c>
      <c r="Y80" s="7">
        <f t="shared" si="45"/>
        <v>0</v>
      </c>
      <c r="Z80" s="7">
        <f t="shared" si="45"/>
        <v>0</v>
      </c>
      <c r="AA80" s="7">
        <f t="shared" si="45"/>
        <v>0</v>
      </c>
      <c r="AB80" s="7">
        <f t="shared" si="45"/>
        <v>0</v>
      </c>
      <c r="AC80" s="7">
        <f t="shared" si="45"/>
        <v>0</v>
      </c>
      <c r="AD80" s="7">
        <f t="shared" si="45"/>
        <v>0</v>
      </c>
      <c r="AE80" s="7">
        <f t="shared" si="45"/>
        <v>0</v>
      </c>
      <c r="AF80" s="7">
        <f t="shared" si="45"/>
        <v>0</v>
      </c>
      <c r="AG80" s="7">
        <f t="shared" si="45"/>
        <v>0</v>
      </c>
      <c r="AH80" s="7">
        <f t="shared" si="45"/>
        <v>0</v>
      </c>
      <c r="AI80" s="7">
        <f t="shared" si="45"/>
        <v>0</v>
      </c>
      <c r="AJ80" s="7">
        <f t="shared" si="46"/>
        <v>0</v>
      </c>
      <c r="AK80" s="7">
        <f t="shared" si="46"/>
        <v>0</v>
      </c>
      <c r="AL80" s="7">
        <f t="shared" si="46"/>
        <v>0</v>
      </c>
      <c r="AM80" s="7">
        <f t="shared" si="46"/>
        <v>0</v>
      </c>
      <c r="AN80" s="7">
        <f t="shared" si="46"/>
        <v>0</v>
      </c>
      <c r="AO80" s="7">
        <f t="shared" si="46"/>
        <v>0</v>
      </c>
      <c r="AP80" s="7">
        <f t="shared" si="46"/>
        <v>0</v>
      </c>
      <c r="AQ80" s="7">
        <f t="shared" si="46"/>
        <v>0</v>
      </c>
      <c r="AR80" s="7">
        <f t="shared" si="46"/>
        <v>0</v>
      </c>
      <c r="AS80" s="7">
        <f t="shared" si="46"/>
        <v>0</v>
      </c>
      <c r="AT80" s="7">
        <f t="shared" si="46"/>
        <v>0</v>
      </c>
      <c r="AU80" s="7">
        <f t="shared" si="46"/>
        <v>0</v>
      </c>
      <c r="AV80" s="7">
        <f t="shared" si="46"/>
        <v>0</v>
      </c>
      <c r="AW80" s="7">
        <f t="shared" si="46"/>
        <v>0</v>
      </c>
      <c r="AX80" s="7">
        <f t="shared" si="46"/>
        <v>0</v>
      </c>
      <c r="AY80" s="7">
        <f t="shared" si="46"/>
        <v>0</v>
      </c>
      <c r="AZ80" s="7">
        <f t="shared" si="51"/>
        <v>0</v>
      </c>
      <c r="BA80" s="7">
        <f t="shared" si="51"/>
        <v>0</v>
      </c>
      <c r="BB80" s="7">
        <f t="shared" si="51"/>
        <v>0</v>
      </c>
      <c r="BC80" s="7">
        <f t="shared" si="51"/>
        <v>0</v>
      </c>
      <c r="BD80" s="7">
        <f t="shared" si="51"/>
        <v>0</v>
      </c>
      <c r="BE80" s="7">
        <f t="shared" si="51"/>
        <v>0</v>
      </c>
      <c r="BF80" s="7">
        <f t="shared" si="51"/>
        <v>0</v>
      </c>
      <c r="BG80" s="7">
        <f t="shared" si="51"/>
        <v>0</v>
      </c>
      <c r="BH80" s="7">
        <f t="shared" si="51"/>
        <v>0</v>
      </c>
      <c r="BI80" s="7">
        <f t="shared" si="51"/>
        <v>0</v>
      </c>
      <c r="BJ80" s="7">
        <f t="shared" si="51"/>
        <v>0</v>
      </c>
      <c r="BK80" s="7">
        <f t="shared" si="51"/>
        <v>0</v>
      </c>
      <c r="BL80" s="7">
        <f t="shared" si="51"/>
        <v>0</v>
      </c>
      <c r="BM80" s="7">
        <f t="shared" si="51"/>
        <v>0</v>
      </c>
      <c r="BN80" s="7">
        <f t="shared" si="51"/>
        <v>0</v>
      </c>
      <c r="BO80" s="7">
        <f t="shared" si="51"/>
        <v>0</v>
      </c>
      <c r="BP80" s="7">
        <f t="shared" si="47"/>
        <v>0</v>
      </c>
      <c r="BQ80" s="7">
        <f t="shared" si="47"/>
        <v>0</v>
      </c>
      <c r="BR80" s="7">
        <f t="shared" si="47"/>
        <v>0</v>
      </c>
      <c r="BS80" s="7">
        <f t="shared" si="47"/>
        <v>0</v>
      </c>
      <c r="BT80" s="7">
        <f t="shared" si="47"/>
        <v>0</v>
      </c>
      <c r="BU80" s="7">
        <f t="shared" si="47"/>
        <v>0</v>
      </c>
      <c r="BV80" s="7">
        <f t="shared" si="47"/>
        <v>0</v>
      </c>
      <c r="BW80" s="7">
        <f t="shared" si="47"/>
        <v>0</v>
      </c>
      <c r="BX80" s="7">
        <f t="shared" si="47"/>
        <v>0</v>
      </c>
      <c r="BY80" s="7">
        <f t="shared" si="47"/>
        <v>0</v>
      </c>
      <c r="BZ80" s="7">
        <f t="shared" si="47"/>
        <v>0</v>
      </c>
      <c r="CA80" s="7">
        <f t="shared" si="47"/>
        <v>0</v>
      </c>
      <c r="CB80" s="7">
        <f t="shared" si="47"/>
        <v>0</v>
      </c>
      <c r="CC80" s="7">
        <f t="shared" si="47"/>
        <v>0</v>
      </c>
      <c r="CD80" s="7">
        <f t="shared" si="47"/>
        <v>0</v>
      </c>
      <c r="CE80" s="7">
        <f t="shared" si="52"/>
        <v>0</v>
      </c>
      <c r="CF80" s="7">
        <f t="shared" si="52"/>
        <v>0</v>
      </c>
      <c r="CG80" s="7">
        <f t="shared" si="52"/>
        <v>0</v>
      </c>
      <c r="CH80" s="7">
        <f t="shared" si="52"/>
        <v>0</v>
      </c>
      <c r="CI80" s="7">
        <f t="shared" si="52"/>
        <v>0</v>
      </c>
      <c r="CJ80" s="7">
        <f t="shared" si="52"/>
        <v>0</v>
      </c>
      <c r="CK80" s="7">
        <f t="shared" si="52"/>
        <v>0</v>
      </c>
      <c r="CL80" s="7">
        <f t="shared" si="52"/>
        <v>0</v>
      </c>
      <c r="CM80" s="7">
        <f t="shared" si="52"/>
        <v>0</v>
      </c>
      <c r="CN80" s="7">
        <f t="shared" si="52"/>
        <v>0</v>
      </c>
      <c r="CO80" s="7">
        <f t="shared" si="52"/>
        <v>0</v>
      </c>
      <c r="CP80" s="7">
        <f t="shared" si="52"/>
        <v>0</v>
      </c>
      <c r="CQ80" s="7">
        <f t="shared" si="52"/>
        <v>0</v>
      </c>
      <c r="CR80" s="7">
        <f t="shared" si="52"/>
        <v>0</v>
      </c>
      <c r="CS80" s="7">
        <f t="shared" si="52"/>
        <v>0</v>
      </c>
      <c r="CT80" s="7">
        <f t="shared" si="52"/>
        <v>0</v>
      </c>
      <c r="CU80" s="7">
        <f t="shared" si="53"/>
        <v>0</v>
      </c>
      <c r="CV80" s="7">
        <f t="shared" si="53"/>
        <v>0</v>
      </c>
      <c r="CW80" s="7">
        <f t="shared" si="53"/>
        <v>0</v>
      </c>
      <c r="CX80" s="7">
        <f t="shared" si="53"/>
        <v>0</v>
      </c>
      <c r="CY80" s="7">
        <f t="shared" si="53"/>
        <v>0</v>
      </c>
      <c r="CZ80" s="7">
        <f t="shared" si="53"/>
        <v>0</v>
      </c>
      <c r="DA80" s="7">
        <f t="shared" si="53"/>
        <v>0</v>
      </c>
      <c r="DB80" s="7">
        <f t="shared" si="53"/>
        <v>0</v>
      </c>
      <c r="DC80" s="7">
        <f t="shared" si="53"/>
        <v>0</v>
      </c>
      <c r="DD80" s="7">
        <f t="shared" si="53"/>
        <v>0</v>
      </c>
      <c r="DE80" s="7">
        <f t="shared" si="53"/>
        <v>0</v>
      </c>
      <c r="DF80" s="7">
        <f t="shared" si="53"/>
        <v>0</v>
      </c>
      <c r="DG80" s="7">
        <f t="shared" si="53"/>
        <v>0</v>
      </c>
      <c r="DH80" s="7">
        <f t="shared" si="53"/>
        <v>0</v>
      </c>
      <c r="DI80" s="7">
        <f t="shared" si="53"/>
        <v>0</v>
      </c>
      <c r="DJ80" s="7">
        <f t="shared" si="53"/>
        <v>0</v>
      </c>
      <c r="DK80" s="7">
        <f t="shared" si="48"/>
        <v>0</v>
      </c>
      <c r="DL80" s="7">
        <f t="shared" si="48"/>
        <v>0</v>
      </c>
      <c r="DM80" s="7">
        <f t="shared" si="48"/>
        <v>0</v>
      </c>
      <c r="DN80" s="7">
        <f t="shared" si="48"/>
        <v>0</v>
      </c>
      <c r="DO80" s="7">
        <f t="shared" si="48"/>
        <v>0</v>
      </c>
      <c r="DP80" s="7">
        <f t="shared" si="48"/>
        <v>0</v>
      </c>
      <c r="DQ80" s="7">
        <f t="shared" si="48"/>
        <v>0</v>
      </c>
      <c r="DR80" s="7">
        <f t="shared" si="48"/>
        <v>0</v>
      </c>
      <c r="DS80" s="7">
        <f t="shared" si="48"/>
        <v>0</v>
      </c>
      <c r="DT80" s="7">
        <f t="shared" si="48"/>
        <v>0</v>
      </c>
      <c r="DU80" s="7">
        <f t="shared" si="49"/>
        <v>0</v>
      </c>
      <c r="DV80" s="7">
        <f t="shared" si="49"/>
        <v>0</v>
      </c>
      <c r="DW80" s="7">
        <f t="shared" si="49"/>
        <v>0</v>
      </c>
      <c r="DX80" s="7">
        <f t="shared" si="49"/>
        <v>0</v>
      </c>
      <c r="DY80" s="7">
        <f t="shared" si="49"/>
        <v>0</v>
      </c>
      <c r="DZ80" s="7">
        <f t="shared" si="49"/>
        <v>0</v>
      </c>
      <c r="EA80" s="7">
        <f t="shared" si="49"/>
        <v>0</v>
      </c>
      <c r="EB80" s="7">
        <f t="shared" si="49"/>
        <v>0</v>
      </c>
      <c r="EC80" s="7">
        <f t="shared" si="49"/>
        <v>0</v>
      </c>
      <c r="ED80" s="7">
        <f t="shared" si="49"/>
        <v>0</v>
      </c>
      <c r="EE80" s="7">
        <f t="shared" si="54"/>
        <v>0</v>
      </c>
      <c r="EF80" s="7">
        <f t="shared" si="54"/>
        <v>0</v>
      </c>
      <c r="EG80" s="7">
        <f t="shared" si="54"/>
        <v>0</v>
      </c>
      <c r="EH80" s="7">
        <f t="shared" si="54"/>
        <v>0</v>
      </c>
      <c r="EI80" s="7">
        <f t="shared" si="54"/>
        <v>0</v>
      </c>
      <c r="EJ80" s="7">
        <f t="shared" si="54"/>
        <v>0</v>
      </c>
      <c r="EK80" s="7">
        <f t="shared" si="54"/>
        <v>0</v>
      </c>
      <c r="EL80" s="7">
        <f t="shared" si="54"/>
        <v>0</v>
      </c>
      <c r="EM80" s="7">
        <f t="shared" si="54"/>
        <v>0</v>
      </c>
      <c r="EN80" s="7">
        <f t="shared" si="54"/>
        <v>0</v>
      </c>
      <c r="EO80" s="7" cm="1">
        <f t="array" ref="EO80">SUMPRODUCT(--($B80='[3]Alum Smtg'!$B$5:$B$139),'[3]Alum Smtg'!D$5:D$139)</f>
        <v>0</v>
      </c>
      <c r="EP80" s="7" cm="1">
        <f t="array" ref="EP80">SUMPRODUCT(--($B80='[3]Alum Smtg'!$B$5:$B$139),'[3]Alum Smtg'!E$5:E$139)</f>
        <v>0</v>
      </c>
      <c r="EQ80" s="7" cm="1">
        <f t="array" ref="EQ80">SUMPRODUCT(--($B80='[3]Alum Smtg'!$B$5:$B$139),'[3]Alum Smtg'!F$5:F$139)</f>
        <v>0</v>
      </c>
      <c r="ER80" s="7" cm="1">
        <f t="array" ref="ER80">SUMPRODUCT(--($B80='[3]Alum Smtg'!$B$5:$B$139),'[3]Alum Smtg'!G$5:G$139)</f>
        <v>0</v>
      </c>
      <c r="ES80" s="7" cm="1">
        <f t="array" ref="ES80">SUMPRODUCT(--($B80='[3]Alum Smtg'!$B$5:$B$139),'[3]Alum Smtg'!H$5:H$139)</f>
        <v>0</v>
      </c>
      <c r="ET80" s="7" cm="1">
        <f t="array" ref="ET80">SUMPRODUCT(--($B80='[3]Alum Smtg'!$B$5:$B$139),'[3]Alum Smtg'!I$5:I$139)</f>
        <v>0</v>
      </c>
      <c r="EU80" s="7" cm="1">
        <f t="array" ref="EU80">SUMPRODUCT(--($B80='[3]Alum Smtg'!$B$5:$B$139),'[3]Alum Smtg'!J$5:J$139)</f>
        <v>0</v>
      </c>
      <c r="EV80" s="7" cm="1">
        <f t="array" ref="EV80">SUMPRODUCT(--($B80='[3]Alum Smtg'!$B$5:$B$139),'[3]Alum Smtg'!K$5:K$139)</f>
        <v>0</v>
      </c>
      <c r="EW80" s="7" cm="1">
        <f t="array" ref="EW80">SUMPRODUCT(--($B80='[3]Alum Smtg'!$B$5:$B$139),'[3]Alum Smtg'!L$5:L$139)</f>
        <v>0</v>
      </c>
      <c r="EX80" s="7" cm="1">
        <f t="array" ref="EX80">SUMPRODUCT(--($B80='[3]Alum Smtg'!$B$5:$B$139),'[3]Alum Smtg'!M$5:M$139)</f>
        <v>0</v>
      </c>
      <c r="EY80" s="7" cm="1">
        <f t="array" ref="EY80">SUMPRODUCT(--($B80='[3]Alum Smtg'!$B$5:$B$139),'[3]Alum Smtg'!N$5:N$139)</f>
        <v>0</v>
      </c>
      <c r="EZ80" s="7" cm="1">
        <f t="array" ref="EZ80">SUMPRODUCT(--($B80='[3]Alum Smtg'!$B$5:$B$139),'[3]Alum Smtg'!O$5:O$139)</f>
        <v>0</v>
      </c>
      <c r="FA80" s="7" cm="1">
        <f t="array" ref="FA80">SUMPRODUCT(--($B80='[3]Alum Smtg'!$B$5:$B$139),'[3]Alum Smtg'!P$5:P$139)</f>
        <v>0</v>
      </c>
      <c r="FB80" s="7" cm="1">
        <f t="array" ref="FB80">SUMPRODUCT(--($B80='[3]Alum Smtg'!$B$5:$B$139),'[3]Alum Smtg'!Q$5:Q$139)</f>
        <v>0</v>
      </c>
      <c r="FC80" s="7" cm="1">
        <f t="array" ref="FC80">SUMPRODUCT(--($B80='[3]Alum Smtg'!$B$5:$B$139),'[3]Alum Smtg'!R$5:R$139)</f>
        <v>0</v>
      </c>
      <c r="FD80" s="7" cm="1">
        <f t="array" ref="FD80">SUMPRODUCT(--($B80='[3]Alum Smtg'!$B$5:$B$139),'[3]Alum Smtg'!S$5:S$139)</f>
        <v>0</v>
      </c>
      <c r="FE80" s="7" cm="1">
        <f t="array" ref="FE80">SUMPRODUCT(--($B80='[3]Alum Smtg'!$B$5:$B$139),'[3]Alum Smtg'!T$5:T$139)</f>
        <v>0</v>
      </c>
      <c r="FF80" s="7" cm="1">
        <f t="array" ref="FF80">SUMPRODUCT(--($B80='[3]Alum Smtg'!$B$5:$B$139),'[3]Alum Smtg'!U$5:U$139)</f>
        <v>0</v>
      </c>
      <c r="FG80" s="7" cm="1">
        <f t="array" ref="FG80">SUMPRODUCT(--($B80='[3]Alum Smtg'!$B$5:$B$139),'[3]Alum Smtg'!V$5:V$139)</f>
        <v>0</v>
      </c>
      <c r="FH80" s="7" cm="1">
        <f t="array" ref="FH80">SUMPRODUCT(--($B80='[3]Alum Smtg'!$B$5:$B$139),'[3]Alum Smtg'!W$5:W$139)</f>
        <v>0</v>
      </c>
      <c r="FI80" s="7" cm="1">
        <f t="array" ref="FI80">SUMPRODUCT(--($B80='[3]Alum Smtg'!$B$5:$B$139),'[3]Alum Smtg'!X$5:X$139)</f>
        <v>0</v>
      </c>
      <c r="FJ80" s="7" cm="1">
        <f t="array" ref="FJ80">SUMPRODUCT(--($B80='[3]Alum Smtg'!$B$5:$B$139),'[3]Alum Smtg'!Y$5:Y$139)</f>
        <v>0</v>
      </c>
      <c r="FK80" s="7" cm="1">
        <f t="array" ref="FK80">SUMPRODUCT(--($B80='[3]Alum Smtg'!$B$5:$B$139),'[3]Alum Smtg'!Z$5:Z$139)</f>
        <v>0</v>
      </c>
      <c r="FL80" s="7" cm="1">
        <f t="array" ref="FL80">SUMPRODUCT(--($B80='[3]Alum Smtg'!$B$5:$B$139),'[3]Alum Smtg'!AA$5:AA$139)</f>
        <v>0</v>
      </c>
      <c r="FM80" s="7" cm="1">
        <f t="array" ref="FM80">SUMPRODUCT(--($B80='[3]Alum Smtg'!$B$5:$B$139),'[3]Alum Smtg'!AB$5:AB$139)</f>
        <v>0</v>
      </c>
      <c r="FN80" s="7" cm="1">
        <f t="array" ref="FN80">SUMPRODUCT(--($B80='[3]Alum Smtg'!$B$5:$B$139),'[3]Alum Smtg'!AC$5:AC$139)</f>
        <v>0</v>
      </c>
      <c r="FO80" s="7" cm="1">
        <f t="array" ref="FO80">SUMPRODUCT(--($B80='[3]Alum Smtg'!$B$5:$B$139),'[3]Alum Smtg'!AD$5:AD$139)</f>
        <v>0</v>
      </c>
      <c r="FP80" s="7" cm="1">
        <f t="array" ref="FP80">SUMPRODUCT(--($B80='[3]Alum Smtg'!$B$5:$B$139),'[3]Alum Smtg'!AE$5:AE$139)</f>
        <v>0</v>
      </c>
      <c r="FQ80" s="7" cm="1">
        <f t="array" ref="FQ80">SUMPRODUCT(--($B80='[3]Alum Smtg'!$B$5:$B$139),'[3]Alum Smtg'!AF$5:AF$139)</f>
        <v>0</v>
      </c>
      <c r="FU80" s="8">
        <f t="shared" si="55"/>
        <v>0</v>
      </c>
    </row>
    <row r="81" spans="1:177" x14ac:dyDescent="0.2">
      <c r="A81" s="6">
        <v>458</v>
      </c>
      <c r="B81" t="s">
        <v>84</v>
      </c>
      <c r="C81" s="1">
        <f>VLOOKUP($B81,'[4]IEA Reg #'!$B$2:$D$143,2,FALSE)</f>
        <v>11</v>
      </c>
      <c r="D81" s="1">
        <f>VLOOKUP($B81,'[4]IEA Reg #'!$B$2:$D$143,3,FALSE)</f>
        <v>30</v>
      </c>
      <c r="E81" s="7">
        <f t="shared" si="50"/>
        <v>0</v>
      </c>
      <c r="F81" s="7">
        <f t="shared" si="50"/>
        <v>0</v>
      </c>
      <c r="G81" s="7">
        <f t="shared" si="50"/>
        <v>0</v>
      </c>
      <c r="H81" s="7">
        <f t="shared" si="50"/>
        <v>0</v>
      </c>
      <c r="I81" s="7">
        <f t="shared" si="50"/>
        <v>0</v>
      </c>
      <c r="J81" s="7">
        <f t="shared" si="50"/>
        <v>0</v>
      </c>
      <c r="K81" s="7">
        <f t="shared" si="50"/>
        <v>0</v>
      </c>
      <c r="L81" s="7">
        <f t="shared" si="50"/>
        <v>0</v>
      </c>
      <c r="M81" s="7">
        <f t="shared" si="50"/>
        <v>0</v>
      </c>
      <c r="N81" s="7">
        <f t="shared" si="50"/>
        <v>0</v>
      </c>
      <c r="O81" s="7">
        <f t="shared" si="50"/>
        <v>0</v>
      </c>
      <c r="P81" s="7">
        <f t="shared" si="50"/>
        <v>0</v>
      </c>
      <c r="Q81" s="7">
        <f t="shared" si="50"/>
        <v>0</v>
      </c>
      <c r="R81" s="7">
        <f t="shared" si="50"/>
        <v>0</v>
      </c>
      <c r="S81" s="7">
        <f t="shared" si="50"/>
        <v>0</v>
      </c>
      <c r="T81" s="7">
        <f t="shared" si="50"/>
        <v>0</v>
      </c>
      <c r="U81" s="7">
        <f t="shared" si="45"/>
        <v>0</v>
      </c>
      <c r="V81" s="7">
        <f t="shared" si="45"/>
        <v>0</v>
      </c>
      <c r="W81" s="7">
        <f t="shared" si="45"/>
        <v>0</v>
      </c>
      <c r="X81" s="7">
        <f t="shared" si="45"/>
        <v>0</v>
      </c>
      <c r="Y81" s="7">
        <f t="shared" si="45"/>
        <v>0</v>
      </c>
      <c r="Z81" s="7">
        <f t="shared" si="45"/>
        <v>0</v>
      </c>
      <c r="AA81" s="7">
        <f t="shared" si="45"/>
        <v>0</v>
      </c>
      <c r="AB81" s="7">
        <f t="shared" si="45"/>
        <v>0</v>
      </c>
      <c r="AC81" s="7">
        <f t="shared" si="45"/>
        <v>0</v>
      </c>
      <c r="AD81" s="7">
        <f t="shared" si="45"/>
        <v>0</v>
      </c>
      <c r="AE81" s="7">
        <f t="shared" si="45"/>
        <v>0</v>
      </c>
      <c r="AF81" s="7">
        <f t="shared" si="45"/>
        <v>0</v>
      </c>
      <c r="AG81" s="7">
        <f t="shared" si="45"/>
        <v>0</v>
      </c>
      <c r="AH81" s="7">
        <f t="shared" si="45"/>
        <v>0</v>
      </c>
      <c r="AI81" s="7">
        <f t="shared" si="45"/>
        <v>0</v>
      </c>
      <c r="AJ81" s="7">
        <f t="shared" si="46"/>
        <v>0</v>
      </c>
      <c r="AK81" s="7">
        <f t="shared" si="46"/>
        <v>0</v>
      </c>
      <c r="AL81" s="7">
        <f t="shared" si="46"/>
        <v>0</v>
      </c>
      <c r="AM81" s="7">
        <f t="shared" si="46"/>
        <v>0</v>
      </c>
      <c r="AN81" s="7">
        <f t="shared" si="46"/>
        <v>0</v>
      </c>
      <c r="AO81" s="7">
        <f t="shared" si="46"/>
        <v>0</v>
      </c>
      <c r="AP81" s="7">
        <f t="shared" si="46"/>
        <v>0</v>
      </c>
      <c r="AQ81" s="7">
        <f t="shared" si="46"/>
        <v>0</v>
      </c>
      <c r="AR81" s="7">
        <f t="shared" si="46"/>
        <v>0</v>
      </c>
      <c r="AS81" s="7">
        <f t="shared" si="46"/>
        <v>0</v>
      </c>
      <c r="AT81" s="7">
        <f t="shared" si="46"/>
        <v>0</v>
      </c>
      <c r="AU81" s="7">
        <f t="shared" si="46"/>
        <v>0</v>
      </c>
      <c r="AV81" s="7">
        <f t="shared" si="46"/>
        <v>0</v>
      </c>
      <c r="AW81" s="7">
        <f t="shared" si="46"/>
        <v>0</v>
      </c>
      <c r="AX81" s="7">
        <f t="shared" si="46"/>
        <v>0</v>
      </c>
      <c r="AY81" s="7">
        <f t="shared" si="46"/>
        <v>0</v>
      </c>
      <c r="AZ81" s="7">
        <f t="shared" si="51"/>
        <v>0</v>
      </c>
      <c r="BA81" s="7">
        <f t="shared" si="51"/>
        <v>0</v>
      </c>
      <c r="BB81" s="7">
        <f t="shared" si="51"/>
        <v>0</v>
      </c>
      <c r="BC81" s="7">
        <f t="shared" si="51"/>
        <v>0</v>
      </c>
      <c r="BD81" s="7">
        <f t="shared" si="51"/>
        <v>0</v>
      </c>
      <c r="BE81" s="7">
        <f t="shared" si="51"/>
        <v>0</v>
      </c>
      <c r="BF81" s="7">
        <f t="shared" si="51"/>
        <v>0</v>
      </c>
      <c r="BG81" s="7">
        <f t="shared" si="51"/>
        <v>0</v>
      </c>
      <c r="BH81" s="7">
        <f t="shared" si="51"/>
        <v>0</v>
      </c>
      <c r="BI81" s="7">
        <f t="shared" si="51"/>
        <v>0</v>
      </c>
      <c r="BJ81" s="7">
        <f t="shared" si="51"/>
        <v>0</v>
      </c>
      <c r="BK81" s="7">
        <f t="shared" si="51"/>
        <v>0</v>
      </c>
      <c r="BL81" s="7">
        <f t="shared" si="51"/>
        <v>0</v>
      </c>
      <c r="BM81" s="7">
        <f t="shared" si="51"/>
        <v>0</v>
      </c>
      <c r="BN81" s="7">
        <f t="shared" si="51"/>
        <v>0</v>
      </c>
      <c r="BO81" s="7">
        <f t="shared" si="51"/>
        <v>0</v>
      </c>
      <c r="BP81" s="7">
        <f t="shared" si="47"/>
        <v>0</v>
      </c>
      <c r="BQ81" s="7">
        <f t="shared" si="47"/>
        <v>0</v>
      </c>
      <c r="BR81" s="7">
        <f t="shared" si="47"/>
        <v>0</v>
      </c>
      <c r="BS81" s="7">
        <f t="shared" si="47"/>
        <v>0</v>
      </c>
      <c r="BT81" s="7">
        <f t="shared" si="47"/>
        <v>0</v>
      </c>
      <c r="BU81" s="7">
        <f t="shared" si="47"/>
        <v>0</v>
      </c>
      <c r="BV81" s="7">
        <f t="shared" si="47"/>
        <v>0</v>
      </c>
      <c r="BW81" s="7">
        <f t="shared" si="47"/>
        <v>0</v>
      </c>
      <c r="BX81" s="7">
        <f t="shared" si="47"/>
        <v>0</v>
      </c>
      <c r="BY81" s="7">
        <f t="shared" si="47"/>
        <v>0</v>
      </c>
      <c r="BZ81" s="7">
        <f t="shared" si="47"/>
        <v>0</v>
      </c>
      <c r="CA81" s="7">
        <f t="shared" si="47"/>
        <v>0</v>
      </c>
      <c r="CB81" s="7">
        <f t="shared" si="47"/>
        <v>0</v>
      </c>
      <c r="CC81" s="7">
        <f t="shared" si="47"/>
        <v>0</v>
      </c>
      <c r="CD81" s="7">
        <f t="shared" si="47"/>
        <v>0</v>
      </c>
      <c r="CE81" s="7">
        <f t="shared" si="52"/>
        <v>0</v>
      </c>
      <c r="CF81" s="7">
        <f t="shared" si="52"/>
        <v>0</v>
      </c>
      <c r="CG81" s="7">
        <f t="shared" si="52"/>
        <v>0</v>
      </c>
      <c r="CH81" s="7">
        <f t="shared" si="52"/>
        <v>0</v>
      </c>
      <c r="CI81" s="7">
        <f t="shared" si="52"/>
        <v>0</v>
      </c>
      <c r="CJ81" s="7">
        <f t="shared" si="52"/>
        <v>0</v>
      </c>
      <c r="CK81" s="7">
        <f t="shared" si="52"/>
        <v>0</v>
      </c>
      <c r="CL81" s="7">
        <f t="shared" si="52"/>
        <v>0</v>
      </c>
      <c r="CM81" s="7">
        <f t="shared" si="52"/>
        <v>0</v>
      </c>
      <c r="CN81" s="7">
        <f t="shared" si="52"/>
        <v>0</v>
      </c>
      <c r="CO81" s="7">
        <f t="shared" si="52"/>
        <v>0</v>
      </c>
      <c r="CP81" s="7">
        <f t="shared" si="52"/>
        <v>0</v>
      </c>
      <c r="CQ81" s="7">
        <f t="shared" si="52"/>
        <v>0</v>
      </c>
      <c r="CR81" s="7">
        <f t="shared" si="52"/>
        <v>0</v>
      </c>
      <c r="CS81" s="7">
        <f t="shared" si="52"/>
        <v>0</v>
      </c>
      <c r="CT81" s="7">
        <f t="shared" si="52"/>
        <v>0</v>
      </c>
      <c r="CU81" s="7">
        <f t="shared" si="53"/>
        <v>0</v>
      </c>
      <c r="CV81" s="7">
        <f t="shared" si="53"/>
        <v>0</v>
      </c>
      <c r="CW81" s="7">
        <f t="shared" si="53"/>
        <v>0</v>
      </c>
      <c r="CX81" s="7">
        <f t="shared" si="53"/>
        <v>0</v>
      </c>
      <c r="CY81" s="7">
        <f t="shared" si="53"/>
        <v>0</v>
      </c>
      <c r="CZ81" s="7">
        <f t="shared" si="53"/>
        <v>0</v>
      </c>
      <c r="DA81" s="7">
        <f t="shared" si="53"/>
        <v>0</v>
      </c>
      <c r="DB81" s="7">
        <f t="shared" si="53"/>
        <v>0</v>
      </c>
      <c r="DC81" s="7">
        <f t="shared" si="53"/>
        <v>0</v>
      </c>
      <c r="DD81" s="7">
        <f t="shared" si="53"/>
        <v>0</v>
      </c>
      <c r="DE81" s="7">
        <f t="shared" si="53"/>
        <v>0</v>
      </c>
      <c r="DF81" s="7">
        <f t="shared" si="53"/>
        <v>0</v>
      </c>
      <c r="DG81" s="7">
        <f t="shared" si="53"/>
        <v>0</v>
      </c>
      <c r="DH81" s="7">
        <f t="shared" si="53"/>
        <v>0</v>
      </c>
      <c r="DI81" s="7">
        <f t="shared" si="53"/>
        <v>0</v>
      </c>
      <c r="DJ81" s="7">
        <f t="shared" si="53"/>
        <v>0</v>
      </c>
      <c r="DK81" s="7">
        <f t="shared" si="48"/>
        <v>0</v>
      </c>
      <c r="DL81" s="7">
        <f t="shared" si="48"/>
        <v>0</v>
      </c>
      <c r="DM81" s="7">
        <f t="shared" si="48"/>
        <v>0</v>
      </c>
      <c r="DN81" s="7">
        <f t="shared" si="48"/>
        <v>0</v>
      </c>
      <c r="DO81" s="7">
        <f t="shared" si="48"/>
        <v>0</v>
      </c>
      <c r="DP81" s="7">
        <f t="shared" si="48"/>
        <v>0</v>
      </c>
      <c r="DQ81" s="7">
        <f t="shared" si="48"/>
        <v>0</v>
      </c>
      <c r="DR81" s="7">
        <f t="shared" si="48"/>
        <v>0</v>
      </c>
      <c r="DS81" s="7">
        <f t="shared" si="48"/>
        <v>0</v>
      </c>
      <c r="DT81" s="7">
        <f t="shared" si="48"/>
        <v>0</v>
      </c>
      <c r="DU81" s="7">
        <f t="shared" si="49"/>
        <v>0</v>
      </c>
      <c r="DV81" s="7">
        <f t="shared" si="49"/>
        <v>0</v>
      </c>
      <c r="DW81" s="7">
        <f t="shared" si="49"/>
        <v>0</v>
      </c>
      <c r="DX81" s="7">
        <f t="shared" si="49"/>
        <v>0</v>
      </c>
      <c r="DY81" s="7">
        <f t="shared" si="49"/>
        <v>0</v>
      </c>
      <c r="DZ81" s="7">
        <f t="shared" si="49"/>
        <v>0</v>
      </c>
      <c r="EA81" s="7">
        <f t="shared" si="49"/>
        <v>0</v>
      </c>
      <c r="EB81" s="7">
        <f t="shared" si="49"/>
        <v>0</v>
      </c>
      <c r="EC81" s="7">
        <f t="shared" si="49"/>
        <v>0</v>
      </c>
      <c r="ED81" s="7">
        <f t="shared" si="49"/>
        <v>0</v>
      </c>
      <c r="EE81" s="7">
        <f t="shared" si="54"/>
        <v>0</v>
      </c>
      <c r="EF81" s="7">
        <f t="shared" si="54"/>
        <v>0</v>
      </c>
      <c r="EG81" s="7">
        <f t="shared" si="54"/>
        <v>0</v>
      </c>
      <c r="EH81" s="7">
        <f t="shared" si="54"/>
        <v>0</v>
      </c>
      <c r="EI81" s="7">
        <f t="shared" si="54"/>
        <v>0</v>
      </c>
      <c r="EJ81" s="7">
        <f t="shared" si="54"/>
        <v>0</v>
      </c>
      <c r="EK81" s="7">
        <f t="shared" si="54"/>
        <v>0</v>
      </c>
      <c r="EL81" s="7">
        <f t="shared" si="54"/>
        <v>0</v>
      </c>
      <c r="EM81" s="7">
        <f t="shared" si="54"/>
        <v>0</v>
      </c>
      <c r="EN81" s="7">
        <f t="shared" si="54"/>
        <v>0</v>
      </c>
      <c r="EO81" s="7" cm="1">
        <f t="array" ref="EO81">SUMPRODUCT(--($B81='[3]Alum Smtg'!$B$5:$B$139),'[3]Alum Smtg'!D$5:D$139)</f>
        <v>0</v>
      </c>
      <c r="EP81" s="7" cm="1">
        <f t="array" ref="EP81">SUMPRODUCT(--($B81='[3]Alum Smtg'!$B$5:$B$139),'[3]Alum Smtg'!E$5:E$139)</f>
        <v>0</v>
      </c>
      <c r="EQ81" s="7" cm="1">
        <f t="array" ref="EQ81">SUMPRODUCT(--($B81='[3]Alum Smtg'!$B$5:$B$139),'[3]Alum Smtg'!F$5:F$139)</f>
        <v>0</v>
      </c>
      <c r="ER81" s="7" cm="1">
        <f t="array" ref="ER81">SUMPRODUCT(--($B81='[3]Alum Smtg'!$B$5:$B$139),'[3]Alum Smtg'!G$5:G$139)</f>
        <v>0</v>
      </c>
      <c r="ES81" s="7" cm="1">
        <f t="array" ref="ES81">SUMPRODUCT(--($B81='[3]Alum Smtg'!$B$5:$B$139),'[3]Alum Smtg'!H$5:H$139)</f>
        <v>0</v>
      </c>
      <c r="ET81" s="7" cm="1">
        <f t="array" ref="ET81">SUMPRODUCT(--($B81='[3]Alum Smtg'!$B$5:$B$139),'[3]Alum Smtg'!I$5:I$139)</f>
        <v>0</v>
      </c>
      <c r="EU81" s="7" cm="1">
        <f t="array" ref="EU81">SUMPRODUCT(--($B81='[3]Alum Smtg'!$B$5:$B$139),'[3]Alum Smtg'!J$5:J$139)</f>
        <v>0</v>
      </c>
      <c r="EV81" s="7" cm="1">
        <f t="array" ref="EV81">SUMPRODUCT(--($B81='[3]Alum Smtg'!$B$5:$B$139),'[3]Alum Smtg'!K$5:K$139)</f>
        <v>0</v>
      </c>
      <c r="EW81" s="7" cm="1">
        <f t="array" ref="EW81">SUMPRODUCT(--($B81='[3]Alum Smtg'!$B$5:$B$139),'[3]Alum Smtg'!L$5:L$139)</f>
        <v>0</v>
      </c>
      <c r="EX81" s="7" cm="1">
        <f t="array" ref="EX81">SUMPRODUCT(--($B81='[3]Alum Smtg'!$B$5:$B$139),'[3]Alum Smtg'!M$5:M$139)</f>
        <v>0</v>
      </c>
      <c r="EY81" s="7" cm="1">
        <f t="array" ref="EY81">SUMPRODUCT(--($B81='[3]Alum Smtg'!$B$5:$B$139),'[3]Alum Smtg'!N$5:N$139)</f>
        <v>0</v>
      </c>
      <c r="EZ81" s="7" cm="1">
        <f t="array" ref="EZ81">SUMPRODUCT(--($B81='[3]Alum Smtg'!$B$5:$B$139),'[3]Alum Smtg'!O$5:O$139)</f>
        <v>0</v>
      </c>
      <c r="FA81" s="7" cm="1">
        <f t="array" ref="FA81">SUMPRODUCT(--($B81='[3]Alum Smtg'!$B$5:$B$139),'[3]Alum Smtg'!P$5:P$139)</f>
        <v>0</v>
      </c>
      <c r="FB81" s="7" cm="1">
        <f t="array" ref="FB81">SUMPRODUCT(--($B81='[3]Alum Smtg'!$B$5:$B$139),'[3]Alum Smtg'!Q$5:Q$139)</f>
        <v>0</v>
      </c>
      <c r="FC81" s="7" cm="1">
        <f t="array" ref="FC81">SUMPRODUCT(--($B81='[3]Alum Smtg'!$B$5:$B$139),'[3]Alum Smtg'!R$5:R$139)</f>
        <v>0</v>
      </c>
      <c r="FD81" s="7" cm="1">
        <f t="array" ref="FD81">SUMPRODUCT(--($B81='[3]Alum Smtg'!$B$5:$B$139),'[3]Alum Smtg'!S$5:S$139)</f>
        <v>0</v>
      </c>
      <c r="FE81" s="7" cm="1">
        <f t="array" ref="FE81">SUMPRODUCT(--($B81='[3]Alum Smtg'!$B$5:$B$139),'[3]Alum Smtg'!T$5:T$139)</f>
        <v>0</v>
      </c>
      <c r="FF81" s="7" cm="1">
        <f t="array" ref="FF81">SUMPRODUCT(--($B81='[3]Alum Smtg'!$B$5:$B$139),'[3]Alum Smtg'!U$5:U$139)</f>
        <v>0</v>
      </c>
      <c r="FG81" s="7" cm="1">
        <f t="array" ref="FG81">SUMPRODUCT(--($B81='[3]Alum Smtg'!$B$5:$B$139),'[3]Alum Smtg'!V$5:V$139)</f>
        <v>0</v>
      </c>
      <c r="FH81" s="7" cm="1">
        <f t="array" ref="FH81">SUMPRODUCT(--($B81='[3]Alum Smtg'!$B$5:$B$139),'[3]Alum Smtg'!W$5:W$139)</f>
        <v>0</v>
      </c>
      <c r="FI81" s="7" cm="1">
        <f t="array" ref="FI81">SUMPRODUCT(--($B81='[3]Alum Smtg'!$B$5:$B$139),'[3]Alum Smtg'!X$5:X$139)</f>
        <v>0</v>
      </c>
      <c r="FJ81" s="7" cm="1">
        <f t="array" ref="FJ81">SUMPRODUCT(--($B81='[3]Alum Smtg'!$B$5:$B$139),'[3]Alum Smtg'!Y$5:Y$139)</f>
        <v>0</v>
      </c>
      <c r="FK81" s="7" cm="1">
        <f t="array" ref="FK81">SUMPRODUCT(--($B81='[3]Alum Smtg'!$B$5:$B$139),'[3]Alum Smtg'!Z$5:Z$139)</f>
        <v>0</v>
      </c>
      <c r="FL81" s="7" cm="1">
        <f t="array" ref="FL81">SUMPRODUCT(--($B81='[3]Alum Smtg'!$B$5:$B$139),'[3]Alum Smtg'!AA$5:AA$139)</f>
        <v>0</v>
      </c>
      <c r="FM81" s="7" cm="1">
        <f t="array" ref="FM81">SUMPRODUCT(--($B81='[3]Alum Smtg'!$B$5:$B$139),'[3]Alum Smtg'!AB$5:AB$139)</f>
        <v>0</v>
      </c>
      <c r="FN81" s="7" cm="1">
        <f t="array" ref="FN81">SUMPRODUCT(--($B81='[3]Alum Smtg'!$B$5:$B$139),'[3]Alum Smtg'!AC$5:AC$139)</f>
        <v>0</v>
      </c>
      <c r="FO81" s="7" cm="1">
        <f t="array" ref="FO81">SUMPRODUCT(--($B81='[3]Alum Smtg'!$B$5:$B$139),'[3]Alum Smtg'!AD$5:AD$139)</f>
        <v>0</v>
      </c>
      <c r="FP81" s="7" cm="1">
        <f t="array" ref="FP81">SUMPRODUCT(--($B81='[3]Alum Smtg'!$B$5:$B$139),'[3]Alum Smtg'!AE$5:AE$139)</f>
        <v>0</v>
      </c>
      <c r="FQ81" s="7" cm="1">
        <f t="array" ref="FQ81">SUMPRODUCT(--($B81='[3]Alum Smtg'!$B$5:$B$139),'[3]Alum Smtg'!AF$5:AF$139)</f>
        <v>0</v>
      </c>
      <c r="FU81" s="8">
        <f t="shared" si="55"/>
        <v>0</v>
      </c>
    </row>
    <row r="82" spans="1:177" x14ac:dyDescent="0.2">
      <c r="A82" s="6">
        <v>470</v>
      </c>
      <c r="B82" t="s">
        <v>85</v>
      </c>
      <c r="C82" s="1">
        <f>VLOOKUP($B82,'[4]IEA Reg #'!$B$2:$D$143,2,FALSE)</f>
        <v>3</v>
      </c>
      <c r="D82" s="1">
        <f>VLOOKUP($B82,'[4]IEA Reg #'!$B$2:$D$143,3,FALSE)</f>
        <v>7</v>
      </c>
      <c r="E82" s="7">
        <f t="shared" si="50"/>
        <v>0</v>
      </c>
      <c r="F82" s="7">
        <f t="shared" si="50"/>
        <v>0</v>
      </c>
      <c r="G82" s="7">
        <f t="shared" si="50"/>
        <v>0</v>
      </c>
      <c r="H82" s="7">
        <f t="shared" si="50"/>
        <v>0</v>
      </c>
      <c r="I82" s="7">
        <f t="shared" si="50"/>
        <v>0</v>
      </c>
      <c r="J82" s="7">
        <f t="shared" si="50"/>
        <v>0</v>
      </c>
      <c r="K82" s="7">
        <f t="shared" si="50"/>
        <v>0</v>
      </c>
      <c r="L82" s="7">
        <f t="shared" si="50"/>
        <v>0</v>
      </c>
      <c r="M82" s="7">
        <f t="shared" si="50"/>
        <v>0</v>
      </c>
      <c r="N82" s="7">
        <f t="shared" si="50"/>
        <v>0</v>
      </c>
      <c r="O82" s="7">
        <f t="shared" si="50"/>
        <v>0</v>
      </c>
      <c r="P82" s="7">
        <f t="shared" si="50"/>
        <v>0</v>
      </c>
      <c r="Q82" s="7">
        <f t="shared" si="50"/>
        <v>0</v>
      </c>
      <c r="R82" s="7">
        <f t="shared" si="50"/>
        <v>0</v>
      </c>
      <c r="S82" s="7">
        <f t="shared" si="50"/>
        <v>0</v>
      </c>
      <c r="T82" s="7">
        <f t="shared" si="50"/>
        <v>0</v>
      </c>
      <c r="U82" s="7">
        <f t="shared" si="45"/>
        <v>0</v>
      </c>
      <c r="V82" s="7">
        <f t="shared" si="45"/>
        <v>0</v>
      </c>
      <c r="W82" s="7">
        <f t="shared" si="45"/>
        <v>0</v>
      </c>
      <c r="X82" s="7">
        <f t="shared" si="45"/>
        <v>0</v>
      </c>
      <c r="Y82" s="7">
        <f t="shared" si="45"/>
        <v>0</v>
      </c>
      <c r="Z82" s="7">
        <f t="shared" si="45"/>
        <v>0</v>
      </c>
      <c r="AA82" s="7">
        <f t="shared" si="45"/>
        <v>0</v>
      </c>
      <c r="AB82" s="7">
        <f t="shared" si="45"/>
        <v>0</v>
      </c>
      <c r="AC82" s="7">
        <f t="shared" si="45"/>
        <v>0</v>
      </c>
      <c r="AD82" s="7">
        <f t="shared" si="45"/>
        <v>0</v>
      </c>
      <c r="AE82" s="7">
        <f t="shared" si="45"/>
        <v>0</v>
      </c>
      <c r="AF82" s="7">
        <f t="shared" si="45"/>
        <v>0</v>
      </c>
      <c r="AG82" s="7">
        <f t="shared" si="45"/>
        <v>0</v>
      </c>
      <c r="AH82" s="7">
        <f t="shared" si="45"/>
        <v>0</v>
      </c>
      <c r="AI82" s="7">
        <f t="shared" si="45"/>
        <v>0</v>
      </c>
      <c r="AJ82" s="7">
        <f t="shared" si="46"/>
        <v>0</v>
      </c>
      <c r="AK82" s="7">
        <f t="shared" si="46"/>
        <v>0</v>
      </c>
      <c r="AL82" s="7">
        <f t="shared" si="46"/>
        <v>0</v>
      </c>
      <c r="AM82" s="7">
        <f t="shared" si="46"/>
        <v>0</v>
      </c>
      <c r="AN82" s="7">
        <f t="shared" si="46"/>
        <v>0</v>
      </c>
      <c r="AO82" s="7">
        <f t="shared" si="46"/>
        <v>0</v>
      </c>
      <c r="AP82" s="7">
        <f t="shared" si="46"/>
        <v>0</v>
      </c>
      <c r="AQ82" s="7">
        <f t="shared" si="46"/>
        <v>0</v>
      </c>
      <c r="AR82" s="7">
        <f t="shared" si="46"/>
        <v>0</v>
      </c>
      <c r="AS82" s="7">
        <f t="shared" si="46"/>
        <v>0</v>
      </c>
      <c r="AT82" s="7">
        <f t="shared" si="46"/>
        <v>0</v>
      </c>
      <c r="AU82" s="7">
        <f t="shared" si="46"/>
        <v>0</v>
      </c>
      <c r="AV82" s="7">
        <f t="shared" si="46"/>
        <v>0</v>
      </c>
      <c r="AW82" s="7">
        <f t="shared" si="46"/>
        <v>0</v>
      </c>
      <c r="AX82" s="7">
        <f t="shared" si="46"/>
        <v>0</v>
      </c>
      <c r="AY82" s="7">
        <f t="shared" ref="AS82:BH97" si="56">LOOKUP($C82,$C$150:$C$166,AY$150:AY$166)*LOOKUP($C82,$C$150:$C$166,$EU$150:$EU$166)*$FU82</f>
        <v>0</v>
      </c>
      <c r="AZ82" s="7">
        <f t="shared" si="56"/>
        <v>0</v>
      </c>
      <c r="BA82" s="7">
        <f t="shared" si="56"/>
        <v>0</v>
      </c>
      <c r="BB82" s="7">
        <f t="shared" si="56"/>
        <v>0</v>
      </c>
      <c r="BC82" s="7">
        <f t="shared" si="51"/>
        <v>0</v>
      </c>
      <c r="BD82" s="7">
        <f t="shared" si="51"/>
        <v>0</v>
      </c>
      <c r="BE82" s="7">
        <f t="shared" si="51"/>
        <v>0</v>
      </c>
      <c r="BF82" s="7">
        <f t="shared" si="51"/>
        <v>0</v>
      </c>
      <c r="BG82" s="7">
        <f t="shared" si="51"/>
        <v>0</v>
      </c>
      <c r="BH82" s="7">
        <f t="shared" si="51"/>
        <v>0</v>
      </c>
      <c r="BI82" s="7">
        <f t="shared" si="51"/>
        <v>0</v>
      </c>
      <c r="BJ82" s="7">
        <f t="shared" si="51"/>
        <v>0</v>
      </c>
      <c r="BK82" s="7">
        <f t="shared" si="51"/>
        <v>0</v>
      </c>
      <c r="BL82" s="7">
        <f t="shared" si="51"/>
        <v>0</v>
      </c>
      <c r="BM82" s="7">
        <f t="shared" si="51"/>
        <v>0</v>
      </c>
      <c r="BN82" s="7">
        <f t="shared" si="51"/>
        <v>0</v>
      </c>
      <c r="BO82" s="7">
        <f t="shared" si="51"/>
        <v>0</v>
      </c>
      <c r="BP82" s="7">
        <f t="shared" si="47"/>
        <v>0</v>
      </c>
      <c r="BQ82" s="7">
        <f t="shared" si="47"/>
        <v>0</v>
      </c>
      <c r="BR82" s="7">
        <f t="shared" si="47"/>
        <v>0</v>
      </c>
      <c r="BS82" s="7">
        <f t="shared" si="47"/>
        <v>0</v>
      </c>
      <c r="BT82" s="7">
        <f t="shared" si="47"/>
        <v>0</v>
      </c>
      <c r="BU82" s="7">
        <f t="shared" si="47"/>
        <v>0</v>
      </c>
      <c r="BV82" s="7">
        <f t="shared" si="47"/>
        <v>0</v>
      </c>
      <c r="BW82" s="7">
        <f t="shared" si="47"/>
        <v>0</v>
      </c>
      <c r="BX82" s="7">
        <f t="shared" si="47"/>
        <v>0</v>
      </c>
      <c r="BY82" s="7">
        <f t="shared" si="47"/>
        <v>0</v>
      </c>
      <c r="BZ82" s="7">
        <f t="shared" si="47"/>
        <v>0</v>
      </c>
      <c r="CA82" s="7">
        <f t="shared" si="47"/>
        <v>0</v>
      </c>
      <c r="CB82" s="7">
        <f t="shared" si="47"/>
        <v>0</v>
      </c>
      <c r="CC82" s="7">
        <f t="shared" si="47"/>
        <v>0</v>
      </c>
      <c r="CD82" s="7">
        <f t="shared" si="47"/>
        <v>0</v>
      </c>
      <c r="CE82" s="7">
        <f t="shared" si="52"/>
        <v>0</v>
      </c>
      <c r="CF82" s="7">
        <f t="shared" si="52"/>
        <v>0</v>
      </c>
      <c r="CG82" s="7">
        <f t="shared" si="52"/>
        <v>0</v>
      </c>
      <c r="CH82" s="7">
        <f t="shared" si="52"/>
        <v>0</v>
      </c>
      <c r="CI82" s="7">
        <f t="shared" si="52"/>
        <v>0</v>
      </c>
      <c r="CJ82" s="7">
        <f t="shared" si="52"/>
        <v>0</v>
      </c>
      <c r="CK82" s="7">
        <f t="shared" si="52"/>
        <v>0</v>
      </c>
      <c r="CL82" s="7">
        <f t="shared" si="52"/>
        <v>0</v>
      </c>
      <c r="CM82" s="7">
        <f t="shared" si="52"/>
        <v>0</v>
      </c>
      <c r="CN82" s="7">
        <f t="shared" si="52"/>
        <v>0</v>
      </c>
      <c r="CO82" s="7">
        <f t="shared" si="52"/>
        <v>0</v>
      </c>
      <c r="CP82" s="7">
        <f t="shared" si="52"/>
        <v>0</v>
      </c>
      <c r="CQ82" s="7">
        <f t="shared" si="52"/>
        <v>0</v>
      </c>
      <c r="CR82" s="7">
        <f t="shared" si="52"/>
        <v>0</v>
      </c>
      <c r="CS82" s="7">
        <f t="shared" si="52"/>
        <v>0</v>
      </c>
      <c r="CT82" s="7">
        <f t="shared" si="52"/>
        <v>0</v>
      </c>
      <c r="CU82" s="7">
        <f t="shared" si="53"/>
        <v>0</v>
      </c>
      <c r="CV82" s="7">
        <f t="shared" si="53"/>
        <v>0</v>
      </c>
      <c r="CW82" s="7">
        <f t="shared" si="53"/>
        <v>0</v>
      </c>
      <c r="CX82" s="7">
        <f t="shared" si="53"/>
        <v>0</v>
      </c>
      <c r="CY82" s="7">
        <f t="shared" si="53"/>
        <v>0</v>
      </c>
      <c r="CZ82" s="7">
        <f t="shared" si="53"/>
        <v>0</v>
      </c>
      <c r="DA82" s="7">
        <f t="shared" si="53"/>
        <v>0</v>
      </c>
      <c r="DB82" s="7">
        <f t="shared" si="53"/>
        <v>0</v>
      </c>
      <c r="DC82" s="7">
        <f t="shared" si="53"/>
        <v>0</v>
      </c>
      <c r="DD82" s="7">
        <f t="shared" si="53"/>
        <v>0</v>
      </c>
      <c r="DE82" s="7">
        <f t="shared" si="53"/>
        <v>0</v>
      </c>
      <c r="DF82" s="7">
        <f t="shared" si="53"/>
        <v>0</v>
      </c>
      <c r="DG82" s="7">
        <f t="shared" si="53"/>
        <v>0</v>
      </c>
      <c r="DH82" s="7">
        <f t="shared" si="53"/>
        <v>0</v>
      </c>
      <c r="DI82" s="7">
        <f t="shared" si="53"/>
        <v>0</v>
      </c>
      <c r="DJ82" s="7">
        <f t="shared" si="53"/>
        <v>0</v>
      </c>
      <c r="DK82" s="7">
        <f t="shared" si="48"/>
        <v>0</v>
      </c>
      <c r="DL82" s="7">
        <f t="shared" si="48"/>
        <v>0</v>
      </c>
      <c r="DM82" s="7">
        <f t="shared" si="48"/>
        <v>0</v>
      </c>
      <c r="DN82" s="7">
        <f t="shared" si="48"/>
        <v>0</v>
      </c>
      <c r="DO82" s="7">
        <f t="shared" si="48"/>
        <v>0</v>
      </c>
      <c r="DP82" s="7">
        <f t="shared" si="48"/>
        <v>0</v>
      </c>
      <c r="DQ82" s="7">
        <f t="shared" si="48"/>
        <v>0</v>
      </c>
      <c r="DR82" s="7">
        <f t="shared" si="48"/>
        <v>0</v>
      </c>
      <c r="DS82" s="7">
        <f t="shared" si="48"/>
        <v>0</v>
      </c>
      <c r="DT82" s="7">
        <f t="shared" si="48"/>
        <v>0</v>
      </c>
      <c r="DU82" s="7">
        <f t="shared" si="49"/>
        <v>0</v>
      </c>
      <c r="DV82" s="7">
        <f t="shared" si="49"/>
        <v>0</v>
      </c>
      <c r="DW82" s="7">
        <f t="shared" si="49"/>
        <v>0</v>
      </c>
      <c r="DX82" s="7">
        <f t="shared" si="49"/>
        <v>0</v>
      </c>
      <c r="DY82" s="7">
        <f t="shared" si="49"/>
        <v>0</v>
      </c>
      <c r="DZ82" s="7">
        <f t="shared" si="49"/>
        <v>0</v>
      </c>
      <c r="EA82" s="7">
        <f t="shared" si="49"/>
        <v>0</v>
      </c>
      <c r="EB82" s="7">
        <f t="shared" si="49"/>
        <v>0</v>
      </c>
      <c r="EC82" s="7">
        <f t="shared" si="49"/>
        <v>0</v>
      </c>
      <c r="ED82" s="7">
        <f t="shared" si="49"/>
        <v>0</v>
      </c>
      <c r="EE82" s="7">
        <f t="shared" si="54"/>
        <v>0</v>
      </c>
      <c r="EF82" s="7">
        <f t="shared" si="54"/>
        <v>0</v>
      </c>
      <c r="EG82" s="7">
        <f t="shared" si="54"/>
        <v>0</v>
      </c>
      <c r="EH82" s="7">
        <f t="shared" si="54"/>
        <v>0</v>
      </c>
      <c r="EI82" s="7">
        <f t="shared" si="54"/>
        <v>0</v>
      </c>
      <c r="EJ82" s="7">
        <f t="shared" si="54"/>
        <v>0</v>
      </c>
      <c r="EK82" s="7">
        <f t="shared" si="54"/>
        <v>0</v>
      </c>
      <c r="EL82" s="7">
        <f t="shared" si="54"/>
        <v>0</v>
      </c>
      <c r="EM82" s="7">
        <f t="shared" si="54"/>
        <v>0</v>
      </c>
      <c r="EN82" s="7">
        <f t="shared" si="54"/>
        <v>0</v>
      </c>
      <c r="EO82" s="7" cm="1">
        <f t="array" ref="EO82">SUMPRODUCT(--($B82='[3]Alum Smtg'!$B$5:$B$139),'[3]Alum Smtg'!D$5:D$139)</f>
        <v>0</v>
      </c>
      <c r="EP82" s="7" cm="1">
        <f t="array" ref="EP82">SUMPRODUCT(--($B82='[3]Alum Smtg'!$B$5:$B$139),'[3]Alum Smtg'!E$5:E$139)</f>
        <v>0</v>
      </c>
      <c r="EQ82" s="7" cm="1">
        <f t="array" ref="EQ82">SUMPRODUCT(--($B82='[3]Alum Smtg'!$B$5:$B$139),'[3]Alum Smtg'!F$5:F$139)</f>
        <v>0</v>
      </c>
      <c r="ER82" s="7" cm="1">
        <f t="array" ref="ER82">SUMPRODUCT(--($B82='[3]Alum Smtg'!$B$5:$B$139),'[3]Alum Smtg'!G$5:G$139)</f>
        <v>0</v>
      </c>
      <c r="ES82" s="7" cm="1">
        <f t="array" ref="ES82">SUMPRODUCT(--($B82='[3]Alum Smtg'!$B$5:$B$139),'[3]Alum Smtg'!H$5:H$139)</f>
        <v>0</v>
      </c>
      <c r="ET82" s="7" cm="1">
        <f t="array" ref="ET82">SUMPRODUCT(--($B82='[3]Alum Smtg'!$B$5:$B$139),'[3]Alum Smtg'!I$5:I$139)</f>
        <v>0</v>
      </c>
      <c r="EU82" s="7" cm="1">
        <f t="array" ref="EU82">SUMPRODUCT(--($B82='[3]Alum Smtg'!$B$5:$B$139),'[3]Alum Smtg'!J$5:J$139)</f>
        <v>0</v>
      </c>
      <c r="EV82" s="7" cm="1">
        <f t="array" ref="EV82">SUMPRODUCT(--($B82='[3]Alum Smtg'!$B$5:$B$139),'[3]Alum Smtg'!K$5:K$139)</f>
        <v>0</v>
      </c>
      <c r="EW82" s="7" cm="1">
        <f t="array" ref="EW82">SUMPRODUCT(--($B82='[3]Alum Smtg'!$B$5:$B$139),'[3]Alum Smtg'!L$5:L$139)</f>
        <v>0</v>
      </c>
      <c r="EX82" s="7" cm="1">
        <f t="array" ref="EX82">SUMPRODUCT(--($B82='[3]Alum Smtg'!$B$5:$B$139),'[3]Alum Smtg'!M$5:M$139)</f>
        <v>0</v>
      </c>
      <c r="EY82" s="7" cm="1">
        <f t="array" ref="EY82">SUMPRODUCT(--($B82='[3]Alum Smtg'!$B$5:$B$139),'[3]Alum Smtg'!N$5:N$139)</f>
        <v>0</v>
      </c>
      <c r="EZ82" s="7" cm="1">
        <f t="array" ref="EZ82">SUMPRODUCT(--($B82='[3]Alum Smtg'!$B$5:$B$139),'[3]Alum Smtg'!O$5:O$139)</f>
        <v>0</v>
      </c>
      <c r="FA82" s="7" cm="1">
        <f t="array" ref="FA82">SUMPRODUCT(--($B82='[3]Alum Smtg'!$B$5:$B$139),'[3]Alum Smtg'!P$5:P$139)</f>
        <v>0</v>
      </c>
      <c r="FB82" s="7" cm="1">
        <f t="array" ref="FB82">SUMPRODUCT(--($B82='[3]Alum Smtg'!$B$5:$B$139),'[3]Alum Smtg'!Q$5:Q$139)</f>
        <v>0</v>
      </c>
      <c r="FC82" s="7" cm="1">
        <f t="array" ref="FC82">SUMPRODUCT(--($B82='[3]Alum Smtg'!$B$5:$B$139),'[3]Alum Smtg'!R$5:R$139)</f>
        <v>0</v>
      </c>
      <c r="FD82" s="7" cm="1">
        <f t="array" ref="FD82">SUMPRODUCT(--($B82='[3]Alum Smtg'!$B$5:$B$139),'[3]Alum Smtg'!S$5:S$139)</f>
        <v>0</v>
      </c>
      <c r="FE82" s="7" cm="1">
        <f t="array" ref="FE82">SUMPRODUCT(--($B82='[3]Alum Smtg'!$B$5:$B$139),'[3]Alum Smtg'!T$5:T$139)</f>
        <v>0</v>
      </c>
      <c r="FF82" s="7" cm="1">
        <f t="array" ref="FF82">SUMPRODUCT(--($B82='[3]Alum Smtg'!$B$5:$B$139),'[3]Alum Smtg'!U$5:U$139)</f>
        <v>0</v>
      </c>
      <c r="FG82" s="7" cm="1">
        <f t="array" ref="FG82">SUMPRODUCT(--($B82='[3]Alum Smtg'!$B$5:$B$139),'[3]Alum Smtg'!V$5:V$139)</f>
        <v>0</v>
      </c>
      <c r="FH82" s="7" cm="1">
        <f t="array" ref="FH82">SUMPRODUCT(--($B82='[3]Alum Smtg'!$B$5:$B$139),'[3]Alum Smtg'!W$5:W$139)</f>
        <v>0</v>
      </c>
      <c r="FI82" s="7" cm="1">
        <f t="array" ref="FI82">SUMPRODUCT(--($B82='[3]Alum Smtg'!$B$5:$B$139),'[3]Alum Smtg'!X$5:X$139)</f>
        <v>0</v>
      </c>
      <c r="FJ82" s="7" cm="1">
        <f t="array" ref="FJ82">SUMPRODUCT(--($B82='[3]Alum Smtg'!$B$5:$B$139),'[3]Alum Smtg'!Y$5:Y$139)</f>
        <v>0</v>
      </c>
      <c r="FK82" s="7" cm="1">
        <f t="array" ref="FK82">SUMPRODUCT(--($B82='[3]Alum Smtg'!$B$5:$B$139),'[3]Alum Smtg'!Z$5:Z$139)</f>
        <v>0</v>
      </c>
      <c r="FL82" s="7" cm="1">
        <f t="array" ref="FL82">SUMPRODUCT(--($B82='[3]Alum Smtg'!$B$5:$B$139),'[3]Alum Smtg'!AA$5:AA$139)</f>
        <v>0</v>
      </c>
      <c r="FM82" s="7" cm="1">
        <f t="array" ref="FM82">SUMPRODUCT(--($B82='[3]Alum Smtg'!$B$5:$B$139),'[3]Alum Smtg'!AB$5:AB$139)</f>
        <v>0</v>
      </c>
      <c r="FN82" s="7" cm="1">
        <f t="array" ref="FN82">SUMPRODUCT(--($B82='[3]Alum Smtg'!$B$5:$B$139),'[3]Alum Smtg'!AC$5:AC$139)</f>
        <v>0</v>
      </c>
      <c r="FO82" s="7" cm="1">
        <f t="array" ref="FO82">SUMPRODUCT(--($B82='[3]Alum Smtg'!$B$5:$B$139),'[3]Alum Smtg'!AD$5:AD$139)</f>
        <v>0</v>
      </c>
      <c r="FP82" s="7" cm="1">
        <f t="array" ref="FP82">SUMPRODUCT(--($B82='[3]Alum Smtg'!$B$5:$B$139),'[3]Alum Smtg'!AE$5:AE$139)</f>
        <v>0</v>
      </c>
      <c r="FQ82" s="7" cm="1">
        <f t="array" ref="FQ82">SUMPRODUCT(--($B82='[3]Alum Smtg'!$B$5:$B$139),'[3]Alum Smtg'!AF$5:AF$139)</f>
        <v>0</v>
      </c>
      <c r="FU82" s="8">
        <f t="shared" si="55"/>
        <v>0</v>
      </c>
    </row>
    <row r="83" spans="1:177" x14ac:dyDescent="0.2">
      <c r="A83" s="6">
        <v>484</v>
      </c>
      <c r="B83" t="s">
        <v>86</v>
      </c>
      <c r="C83" s="1">
        <f>VLOOKUP($B83,'[4]IEA Reg #'!$B$2:$D$143,2,FALSE)</f>
        <v>17</v>
      </c>
      <c r="D83" s="1">
        <f>VLOOKUP($B83,'[4]IEA Reg #'!$B$2:$D$143,3,FALSE)</f>
        <v>37</v>
      </c>
      <c r="E83" s="7">
        <f t="shared" si="50"/>
        <v>0</v>
      </c>
      <c r="F83" s="7">
        <f t="shared" si="50"/>
        <v>0</v>
      </c>
      <c r="G83" s="7">
        <f t="shared" si="50"/>
        <v>0</v>
      </c>
      <c r="H83" s="7">
        <f t="shared" si="50"/>
        <v>0</v>
      </c>
      <c r="I83" s="7">
        <f t="shared" si="50"/>
        <v>0</v>
      </c>
      <c r="J83" s="7">
        <f t="shared" si="50"/>
        <v>0</v>
      </c>
      <c r="K83" s="7">
        <f t="shared" si="50"/>
        <v>0</v>
      </c>
      <c r="L83" s="7">
        <f t="shared" si="50"/>
        <v>0</v>
      </c>
      <c r="M83" s="7">
        <f t="shared" si="50"/>
        <v>0</v>
      </c>
      <c r="N83" s="7">
        <f t="shared" si="50"/>
        <v>0</v>
      </c>
      <c r="O83" s="7">
        <f t="shared" si="50"/>
        <v>0</v>
      </c>
      <c r="P83" s="7">
        <f t="shared" si="50"/>
        <v>0</v>
      </c>
      <c r="Q83" s="7">
        <f t="shared" si="50"/>
        <v>0</v>
      </c>
      <c r="R83" s="7">
        <f t="shared" si="50"/>
        <v>0</v>
      </c>
      <c r="S83" s="7">
        <f t="shared" si="50"/>
        <v>0</v>
      </c>
      <c r="T83" s="7">
        <f t="shared" ref="T83:AI98" si="57">LOOKUP($C83,$C$150:$C$166,T$150:T$166)*LOOKUP($C83,$C$150:$C$166,$EU$150:$EU$166)*$FU83</f>
        <v>0</v>
      </c>
      <c r="U83" s="7">
        <f t="shared" si="57"/>
        <v>0</v>
      </c>
      <c r="V83" s="7">
        <f t="shared" si="57"/>
        <v>0</v>
      </c>
      <c r="W83" s="7">
        <f t="shared" si="57"/>
        <v>0</v>
      </c>
      <c r="X83" s="7">
        <f t="shared" si="57"/>
        <v>0</v>
      </c>
      <c r="Y83" s="7">
        <f t="shared" si="57"/>
        <v>0</v>
      </c>
      <c r="Z83" s="7">
        <f t="shared" si="57"/>
        <v>0</v>
      </c>
      <c r="AA83" s="7">
        <f t="shared" si="57"/>
        <v>0</v>
      </c>
      <c r="AB83" s="7">
        <f t="shared" si="57"/>
        <v>0</v>
      </c>
      <c r="AC83" s="7">
        <f t="shared" si="57"/>
        <v>0</v>
      </c>
      <c r="AD83" s="7">
        <f t="shared" si="57"/>
        <v>0</v>
      </c>
      <c r="AE83" s="7">
        <f t="shared" si="57"/>
        <v>0</v>
      </c>
      <c r="AF83" s="7">
        <f t="shared" si="57"/>
        <v>0</v>
      </c>
      <c r="AG83" s="7">
        <f t="shared" si="57"/>
        <v>0</v>
      </c>
      <c r="AH83" s="7">
        <f t="shared" si="57"/>
        <v>0</v>
      </c>
      <c r="AI83" s="7">
        <f t="shared" si="57"/>
        <v>0</v>
      </c>
      <c r="AJ83" s="7">
        <f t="shared" ref="AI83:AX98" si="58">LOOKUP($C83,$C$150:$C$166,AJ$150:AJ$166)*LOOKUP($C83,$C$150:$C$166,$EU$150:$EU$166)*$FU83</f>
        <v>0</v>
      </c>
      <c r="AK83" s="7">
        <f t="shared" si="58"/>
        <v>0</v>
      </c>
      <c r="AL83" s="7">
        <f t="shared" si="58"/>
        <v>0</v>
      </c>
      <c r="AM83" s="7">
        <f t="shared" si="58"/>
        <v>0</v>
      </c>
      <c r="AN83" s="7">
        <f t="shared" si="58"/>
        <v>0</v>
      </c>
      <c r="AO83" s="7">
        <f t="shared" si="58"/>
        <v>0</v>
      </c>
      <c r="AP83" s="7">
        <f t="shared" si="58"/>
        <v>0</v>
      </c>
      <c r="AQ83" s="7">
        <f t="shared" si="58"/>
        <v>0</v>
      </c>
      <c r="AR83" s="7">
        <f t="shared" si="58"/>
        <v>0</v>
      </c>
      <c r="AS83" s="7">
        <f t="shared" si="56"/>
        <v>0</v>
      </c>
      <c r="AT83" s="7">
        <f t="shared" si="56"/>
        <v>0</v>
      </c>
      <c r="AU83" s="7">
        <f t="shared" si="56"/>
        <v>0</v>
      </c>
      <c r="AV83" s="7">
        <f t="shared" si="56"/>
        <v>0</v>
      </c>
      <c r="AW83" s="7">
        <f t="shared" si="56"/>
        <v>0</v>
      </c>
      <c r="AX83" s="7">
        <f t="shared" si="56"/>
        <v>0</v>
      </c>
      <c r="AY83" s="7">
        <f t="shared" si="56"/>
        <v>0</v>
      </c>
      <c r="AZ83" s="7">
        <f t="shared" si="56"/>
        <v>0</v>
      </c>
      <c r="BA83" s="7">
        <f t="shared" si="56"/>
        <v>0</v>
      </c>
      <c r="BB83" s="7">
        <f t="shared" si="56"/>
        <v>0</v>
      </c>
      <c r="BC83" s="7">
        <f t="shared" si="51"/>
        <v>0</v>
      </c>
      <c r="BD83" s="7">
        <f t="shared" si="51"/>
        <v>0</v>
      </c>
      <c r="BE83" s="7">
        <f t="shared" si="51"/>
        <v>0</v>
      </c>
      <c r="BF83" s="7">
        <f t="shared" si="51"/>
        <v>0</v>
      </c>
      <c r="BG83" s="7">
        <f t="shared" si="51"/>
        <v>0</v>
      </c>
      <c r="BH83" s="7">
        <f t="shared" si="51"/>
        <v>0</v>
      </c>
      <c r="BI83" s="7">
        <f t="shared" si="51"/>
        <v>0</v>
      </c>
      <c r="BJ83" s="7">
        <f t="shared" si="51"/>
        <v>0</v>
      </c>
      <c r="BK83" s="7">
        <f t="shared" si="51"/>
        <v>0</v>
      </c>
      <c r="BL83" s="7">
        <f t="shared" si="51"/>
        <v>0</v>
      </c>
      <c r="BM83" s="7">
        <f t="shared" si="51"/>
        <v>0</v>
      </c>
      <c r="BN83" s="7">
        <f t="shared" si="51"/>
        <v>0</v>
      </c>
      <c r="BO83" s="7">
        <f t="shared" si="51"/>
        <v>0</v>
      </c>
      <c r="BP83" s="7">
        <f t="shared" ref="BP83:CE98" si="59">LOOKUP($C83,$C$150:$C$166,BP$150:BP$166)*LOOKUP($C83,$C$150:$C$166,$EU$150:$EU$166)*$FU83</f>
        <v>0</v>
      </c>
      <c r="BQ83" s="7">
        <f t="shared" si="59"/>
        <v>0</v>
      </c>
      <c r="BR83" s="7">
        <f t="shared" si="59"/>
        <v>0</v>
      </c>
      <c r="BS83" s="7">
        <f t="shared" si="59"/>
        <v>0</v>
      </c>
      <c r="BT83" s="7">
        <f t="shared" si="59"/>
        <v>0</v>
      </c>
      <c r="BU83" s="7">
        <f t="shared" si="59"/>
        <v>0</v>
      </c>
      <c r="BV83" s="7">
        <f t="shared" si="59"/>
        <v>0</v>
      </c>
      <c r="BW83" s="7">
        <f t="shared" si="59"/>
        <v>0</v>
      </c>
      <c r="BX83" s="7">
        <f t="shared" si="59"/>
        <v>0</v>
      </c>
      <c r="BY83" s="7">
        <f t="shared" si="59"/>
        <v>0</v>
      </c>
      <c r="BZ83" s="7">
        <f t="shared" si="59"/>
        <v>0</v>
      </c>
      <c r="CA83" s="7">
        <f t="shared" si="59"/>
        <v>0</v>
      </c>
      <c r="CB83" s="7">
        <f t="shared" si="59"/>
        <v>0</v>
      </c>
      <c r="CC83" s="7">
        <f t="shared" si="59"/>
        <v>0</v>
      </c>
      <c r="CD83" s="7">
        <f t="shared" si="59"/>
        <v>0</v>
      </c>
      <c r="CE83" s="7">
        <f t="shared" si="59"/>
        <v>0</v>
      </c>
      <c r="CF83" s="7">
        <f t="shared" si="52"/>
        <v>0</v>
      </c>
      <c r="CG83" s="7">
        <f t="shared" si="52"/>
        <v>0</v>
      </c>
      <c r="CH83" s="7">
        <f t="shared" si="52"/>
        <v>0</v>
      </c>
      <c r="CI83" s="7">
        <f t="shared" si="52"/>
        <v>0</v>
      </c>
      <c r="CJ83" s="7">
        <f t="shared" si="52"/>
        <v>0</v>
      </c>
      <c r="CK83" s="7">
        <f t="shared" si="52"/>
        <v>0</v>
      </c>
      <c r="CL83" s="7">
        <f t="shared" si="52"/>
        <v>0</v>
      </c>
      <c r="CM83" s="7">
        <f t="shared" si="52"/>
        <v>0</v>
      </c>
      <c r="CN83" s="7">
        <f t="shared" si="52"/>
        <v>0</v>
      </c>
      <c r="CO83" s="7">
        <f t="shared" si="52"/>
        <v>0</v>
      </c>
      <c r="CP83" s="7">
        <f t="shared" si="52"/>
        <v>0</v>
      </c>
      <c r="CQ83" s="7">
        <f t="shared" si="52"/>
        <v>0</v>
      </c>
      <c r="CR83" s="7">
        <f t="shared" si="52"/>
        <v>0</v>
      </c>
      <c r="CS83" s="7">
        <f t="shared" si="52"/>
        <v>0</v>
      </c>
      <c r="CT83" s="7">
        <f t="shared" si="52"/>
        <v>0</v>
      </c>
      <c r="CU83" s="7">
        <f t="shared" si="53"/>
        <v>0</v>
      </c>
      <c r="CV83" s="7">
        <f t="shared" si="53"/>
        <v>0</v>
      </c>
      <c r="CW83" s="7">
        <f t="shared" si="53"/>
        <v>0</v>
      </c>
      <c r="CX83" s="7">
        <f t="shared" si="53"/>
        <v>0</v>
      </c>
      <c r="CY83" s="7">
        <f t="shared" si="53"/>
        <v>0</v>
      </c>
      <c r="CZ83" s="7">
        <f t="shared" si="53"/>
        <v>0</v>
      </c>
      <c r="DA83" s="7">
        <f t="shared" si="53"/>
        <v>0</v>
      </c>
      <c r="DB83" s="7">
        <f t="shared" si="53"/>
        <v>0</v>
      </c>
      <c r="DC83" s="7">
        <f t="shared" si="53"/>
        <v>0</v>
      </c>
      <c r="DD83" s="7">
        <f t="shared" si="53"/>
        <v>0</v>
      </c>
      <c r="DE83" s="7">
        <f t="shared" si="53"/>
        <v>0</v>
      </c>
      <c r="DF83" s="7">
        <f t="shared" si="53"/>
        <v>0</v>
      </c>
      <c r="DG83" s="7">
        <f t="shared" si="53"/>
        <v>0</v>
      </c>
      <c r="DH83" s="7">
        <f t="shared" si="53"/>
        <v>0</v>
      </c>
      <c r="DI83" s="7">
        <f t="shared" si="53"/>
        <v>0</v>
      </c>
      <c r="DJ83" s="7">
        <f t="shared" ref="DJ83:DY98" si="60">LOOKUP($C83,$C$150:$C$166,DJ$150:DJ$166)*LOOKUP($C83,$C$150:$C$166,$EU$150:$EU$166)*$FU83</f>
        <v>0</v>
      </c>
      <c r="DK83" s="7">
        <f t="shared" si="60"/>
        <v>0</v>
      </c>
      <c r="DL83" s="7">
        <f t="shared" si="60"/>
        <v>3.9</v>
      </c>
      <c r="DM83" s="7">
        <f t="shared" si="60"/>
        <v>7.8</v>
      </c>
      <c r="DN83" s="7">
        <f t="shared" si="60"/>
        <v>11.7</v>
      </c>
      <c r="DO83" s="7">
        <f t="shared" si="60"/>
        <v>15.6</v>
      </c>
      <c r="DP83" s="7">
        <f t="shared" si="60"/>
        <v>19.5</v>
      </c>
      <c r="DQ83" s="7">
        <f t="shared" si="60"/>
        <v>22.4</v>
      </c>
      <c r="DR83" s="7">
        <f t="shared" si="60"/>
        <v>25.299999999999997</v>
      </c>
      <c r="DS83" s="7">
        <f t="shared" si="60"/>
        <v>28.199999999999996</v>
      </c>
      <c r="DT83" s="7">
        <f t="shared" si="60"/>
        <v>31.099999999999994</v>
      </c>
      <c r="DU83" s="7">
        <f t="shared" si="60"/>
        <v>34</v>
      </c>
      <c r="DV83" s="7">
        <f t="shared" si="60"/>
        <v>35.18</v>
      </c>
      <c r="DW83" s="7">
        <f t="shared" si="60"/>
        <v>36.36</v>
      </c>
      <c r="DX83" s="7">
        <f t="shared" si="60"/>
        <v>37.54</v>
      </c>
      <c r="DY83" s="7">
        <f t="shared" si="60"/>
        <v>38.72</v>
      </c>
      <c r="DZ83" s="7">
        <f t="shared" ref="DZ83:EN98" si="61">LOOKUP($C83,$C$150:$C$166,DZ$150:DZ$166)*LOOKUP($C83,$C$150:$C$166,$EU$150:$EU$166)*$FU83</f>
        <v>39.9</v>
      </c>
      <c r="EA83" s="7">
        <f t="shared" si="61"/>
        <v>41.773333333333333</v>
      </c>
      <c r="EB83" s="7">
        <f t="shared" si="61"/>
        <v>43.646666666666668</v>
      </c>
      <c r="EC83" s="7">
        <f t="shared" si="61"/>
        <v>45.52</v>
      </c>
      <c r="ED83" s="7">
        <f t="shared" si="61"/>
        <v>47.393333333333338</v>
      </c>
      <c r="EE83" s="7">
        <f t="shared" si="54"/>
        <v>49.266666666666666</v>
      </c>
      <c r="EF83" s="7">
        <f t="shared" si="54"/>
        <v>51.14</v>
      </c>
      <c r="EG83" s="7">
        <f t="shared" si="54"/>
        <v>53.013333333333335</v>
      </c>
      <c r="EH83" s="7">
        <f t="shared" si="54"/>
        <v>54.88666666666667</v>
      </c>
      <c r="EI83" s="7">
        <f t="shared" si="54"/>
        <v>56.760000000000005</v>
      </c>
      <c r="EJ83" s="7">
        <f t="shared" si="54"/>
        <v>58.633333333333333</v>
      </c>
      <c r="EK83" s="7">
        <f t="shared" si="54"/>
        <v>60.506666666666668</v>
      </c>
      <c r="EL83" s="7">
        <f t="shared" si="54"/>
        <v>62.38</v>
      </c>
      <c r="EM83" s="7">
        <f t="shared" si="54"/>
        <v>64.25333333333333</v>
      </c>
      <c r="EN83" s="7">
        <f t="shared" si="54"/>
        <v>66.126666666666665</v>
      </c>
      <c r="EO83" s="7" cm="1">
        <f t="array" ref="EO83">SUMPRODUCT(--($B83='[3]Alum Smtg'!$B$5:$B$139),'[3]Alum Smtg'!D$5:D$139)</f>
        <v>68</v>
      </c>
      <c r="EP83" s="7" cm="1">
        <f t="array" ref="EP83">SUMPRODUCT(--($B83='[3]Alum Smtg'!$B$5:$B$139),'[3]Alum Smtg'!E$5:E$139)</f>
        <v>51</v>
      </c>
      <c r="EQ83" s="7" cm="1">
        <f t="array" ref="EQ83">SUMPRODUCT(--($B83='[3]Alum Smtg'!$B$5:$B$139),'[3]Alum Smtg'!F$5:F$139)</f>
        <v>25</v>
      </c>
      <c r="ER83" s="7" cm="1">
        <f t="array" ref="ER83">SUMPRODUCT(--($B83='[3]Alum Smtg'!$B$5:$B$139),'[3]Alum Smtg'!G$5:G$139)</f>
        <v>26</v>
      </c>
      <c r="ES83" s="7" cm="1">
        <f t="array" ref="ES83">SUMPRODUCT(--($B83='[3]Alum Smtg'!$B$5:$B$139),'[3]Alum Smtg'!H$5:H$139)</f>
        <v>0</v>
      </c>
      <c r="ET83" s="7" cm="1">
        <f t="array" ref="ET83">SUMPRODUCT(--($B83='[3]Alum Smtg'!$B$5:$B$139),'[3]Alum Smtg'!I$5:I$139)</f>
        <v>10</v>
      </c>
      <c r="EU83" s="7" cm="1">
        <f t="array" ref="EU83">SUMPRODUCT(--($B83='[3]Alum Smtg'!$B$5:$B$139),'[3]Alum Smtg'!J$5:J$139)</f>
        <v>61</v>
      </c>
      <c r="EV83" s="7" cm="1">
        <f t="array" ref="EV83">SUMPRODUCT(--($B83='[3]Alum Smtg'!$B$5:$B$139),'[3]Alum Smtg'!K$5:K$139)</f>
        <v>65</v>
      </c>
      <c r="EW83" s="7" cm="1">
        <f t="array" ref="EW83">SUMPRODUCT(--($B83='[3]Alum Smtg'!$B$5:$B$139),'[3]Alum Smtg'!L$5:L$139)</f>
        <v>62</v>
      </c>
      <c r="EX83" s="7" cm="1">
        <f t="array" ref="EX83">SUMPRODUCT(--($B83='[3]Alum Smtg'!$B$5:$B$139),'[3]Alum Smtg'!M$5:M$139)</f>
        <v>63</v>
      </c>
      <c r="EY83" s="7" cm="1">
        <f t="array" ref="EY83">SUMPRODUCT(--($B83='[3]Alum Smtg'!$B$5:$B$139),'[3]Alum Smtg'!N$5:N$139)</f>
        <v>61</v>
      </c>
      <c r="EZ83" s="7" cm="1">
        <f t="array" ref="EZ83">SUMPRODUCT(--($B83='[3]Alum Smtg'!$B$5:$B$139),'[3]Alum Smtg'!O$5:O$139)</f>
        <v>52</v>
      </c>
      <c r="FA83" s="7" cm="1">
        <f t="array" ref="FA83">SUMPRODUCT(--($B83='[3]Alum Smtg'!$B$5:$B$139),'[3]Alum Smtg'!P$5:P$139)</f>
        <v>39</v>
      </c>
      <c r="FB83" s="7" cm="1">
        <f t="array" ref="FB83">SUMPRODUCT(--($B83='[3]Alum Smtg'!$B$5:$B$139),'[3]Alum Smtg'!Q$5:Q$139)</f>
        <v>0</v>
      </c>
      <c r="FC83" s="7" cm="1">
        <f t="array" ref="FC83">SUMPRODUCT(--($B83='[3]Alum Smtg'!$B$5:$B$139),'[3]Alum Smtg'!R$5:R$139)</f>
        <v>0</v>
      </c>
      <c r="FD83" s="7" cm="1">
        <f t="array" ref="FD83">SUMPRODUCT(--($B83='[3]Alum Smtg'!$B$5:$B$139),'[3]Alum Smtg'!S$5:S$139)</f>
        <v>0</v>
      </c>
      <c r="FE83" s="7" cm="1">
        <f t="array" ref="FE83">SUMPRODUCT(--($B83='[3]Alum Smtg'!$B$5:$B$139),'[3]Alum Smtg'!T$5:T$139)</f>
        <v>0</v>
      </c>
      <c r="FF83" s="7" cm="1">
        <f t="array" ref="FF83">SUMPRODUCT(--($B83='[3]Alum Smtg'!$B$5:$B$139),'[3]Alum Smtg'!U$5:U$139)</f>
        <v>0</v>
      </c>
      <c r="FG83" s="7" cm="1">
        <f t="array" ref="FG83">SUMPRODUCT(--($B83='[3]Alum Smtg'!$B$5:$B$139),'[3]Alum Smtg'!V$5:V$139)</f>
        <v>0</v>
      </c>
      <c r="FH83" s="7" cm="1">
        <f t="array" ref="FH83">SUMPRODUCT(--($B83='[3]Alum Smtg'!$B$5:$B$139),'[3]Alum Smtg'!W$5:W$139)</f>
        <v>0</v>
      </c>
      <c r="FI83" s="7" cm="1">
        <f t="array" ref="FI83">SUMPRODUCT(--($B83='[3]Alum Smtg'!$B$5:$B$139),'[3]Alum Smtg'!X$5:X$139)</f>
        <v>0</v>
      </c>
      <c r="FJ83" s="7" cm="1">
        <f t="array" ref="FJ83">SUMPRODUCT(--($B83='[3]Alum Smtg'!$B$5:$B$139),'[3]Alum Smtg'!Y$5:Y$139)</f>
        <v>0</v>
      </c>
      <c r="FK83" s="7" cm="1">
        <f t="array" ref="FK83">SUMPRODUCT(--($B83='[3]Alum Smtg'!$B$5:$B$139),'[3]Alum Smtg'!Z$5:Z$139)</f>
        <v>0</v>
      </c>
      <c r="FL83" s="7" cm="1">
        <f t="array" ref="FL83">SUMPRODUCT(--($B83='[3]Alum Smtg'!$B$5:$B$139),'[3]Alum Smtg'!AA$5:AA$139)</f>
        <v>0</v>
      </c>
      <c r="FM83" s="7" cm="1">
        <f t="array" ref="FM83">SUMPRODUCT(--($B83='[3]Alum Smtg'!$B$5:$B$139),'[3]Alum Smtg'!AB$5:AB$139)</f>
        <v>0</v>
      </c>
      <c r="FN83" s="7" cm="1">
        <f t="array" ref="FN83">SUMPRODUCT(--($B83='[3]Alum Smtg'!$B$5:$B$139),'[3]Alum Smtg'!AC$5:AC$139)</f>
        <v>0</v>
      </c>
      <c r="FO83" s="7" cm="1">
        <f t="array" ref="FO83">SUMPRODUCT(--($B83='[3]Alum Smtg'!$B$5:$B$139),'[3]Alum Smtg'!AD$5:AD$139)</f>
        <v>0</v>
      </c>
      <c r="FP83" s="7" cm="1">
        <f t="array" ref="FP83">SUMPRODUCT(--($B83='[3]Alum Smtg'!$B$5:$B$139),'[3]Alum Smtg'!AE$5:AE$139)</f>
        <v>0</v>
      </c>
      <c r="FQ83" s="7" cm="1">
        <f t="array" ref="FQ83">SUMPRODUCT(--($B83='[3]Alum Smtg'!$B$5:$B$139),'[3]Alum Smtg'!AF$5:AF$139)</f>
        <v>0</v>
      </c>
      <c r="FU83" s="8">
        <f t="shared" si="55"/>
        <v>1</v>
      </c>
    </row>
    <row r="84" spans="1:177" x14ac:dyDescent="0.2">
      <c r="A84" s="6">
        <v>498</v>
      </c>
      <c r="B84" t="s">
        <v>87</v>
      </c>
      <c r="C84" s="1">
        <f>VLOOKUP($B84,'[4]IEA Reg #'!$B$2:$D$143,2,FALSE)</f>
        <v>6</v>
      </c>
      <c r="D84" s="1">
        <f>VLOOKUP($B84,'[4]IEA Reg #'!$B$2:$D$143,3,FALSE)</f>
        <v>13</v>
      </c>
      <c r="E84" s="7">
        <f t="shared" ref="E84:T99" si="62">LOOKUP($C84,$C$150:$C$166,E$150:E$166)*LOOKUP($C84,$C$150:$C$166,$EU$150:$EU$166)*$FU84</f>
        <v>0</v>
      </c>
      <c r="F84" s="7">
        <f t="shared" si="62"/>
        <v>0</v>
      </c>
      <c r="G84" s="7">
        <f t="shared" si="62"/>
        <v>0</v>
      </c>
      <c r="H84" s="7">
        <f t="shared" si="62"/>
        <v>0</v>
      </c>
      <c r="I84" s="7">
        <f t="shared" si="62"/>
        <v>0</v>
      </c>
      <c r="J84" s="7">
        <f t="shared" si="62"/>
        <v>0</v>
      </c>
      <c r="K84" s="7">
        <f t="shared" si="62"/>
        <v>0</v>
      </c>
      <c r="L84" s="7">
        <f t="shared" si="62"/>
        <v>0</v>
      </c>
      <c r="M84" s="7">
        <f t="shared" si="62"/>
        <v>0</v>
      </c>
      <c r="N84" s="7">
        <f t="shared" si="62"/>
        <v>0</v>
      </c>
      <c r="O84" s="7">
        <f t="shared" si="62"/>
        <v>0</v>
      </c>
      <c r="P84" s="7">
        <f t="shared" si="62"/>
        <v>0</v>
      </c>
      <c r="Q84" s="7">
        <f t="shared" si="62"/>
        <v>0</v>
      </c>
      <c r="R84" s="7">
        <f t="shared" si="62"/>
        <v>0</v>
      </c>
      <c r="S84" s="7">
        <f t="shared" si="62"/>
        <v>0</v>
      </c>
      <c r="T84" s="7">
        <f t="shared" si="62"/>
        <v>0</v>
      </c>
      <c r="U84" s="7">
        <f t="shared" si="57"/>
        <v>0</v>
      </c>
      <c r="V84" s="7">
        <f t="shared" si="57"/>
        <v>0</v>
      </c>
      <c r="W84" s="7">
        <f t="shared" si="57"/>
        <v>0</v>
      </c>
      <c r="X84" s="7">
        <f t="shared" si="57"/>
        <v>0</v>
      </c>
      <c r="Y84" s="7">
        <f t="shared" si="57"/>
        <v>0</v>
      </c>
      <c r="Z84" s="7">
        <f t="shared" si="57"/>
        <v>0</v>
      </c>
      <c r="AA84" s="7">
        <f t="shared" si="57"/>
        <v>0</v>
      </c>
      <c r="AB84" s="7">
        <f t="shared" si="57"/>
        <v>0</v>
      </c>
      <c r="AC84" s="7">
        <f t="shared" si="57"/>
        <v>0</v>
      </c>
      <c r="AD84" s="7">
        <f t="shared" si="57"/>
        <v>0</v>
      </c>
      <c r="AE84" s="7">
        <f t="shared" si="57"/>
        <v>0</v>
      </c>
      <c r="AF84" s="7">
        <f t="shared" si="57"/>
        <v>0</v>
      </c>
      <c r="AG84" s="7">
        <f t="shared" si="57"/>
        <v>0</v>
      </c>
      <c r="AH84" s="7">
        <f t="shared" si="57"/>
        <v>0</v>
      </c>
      <c r="AI84" s="7">
        <f t="shared" si="57"/>
        <v>0</v>
      </c>
      <c r="AJ84" s="7">
        <f t="shared" si="58"/>
        <v>0</v>
      </c>
      <c r="AK84" s="7">
        <f t="shared" si="58"/>
        <v>0</v>
      </c>
      <c r="AL84" s="7">
        <f t="shared" si="58"/>
        <v>0</v>
      </c>
      <c r="AM84" s="7">
        <f t="shared" si="58"/>
        <v>0</v>
      </c>
      <c r="AN84" s="7">
        <f t="shared" si="58"/>
        <v>0</v>
      </c>
      <c r="AO84" s="7">
        <f t="shared" si="58"/>
        <v>0</v>
      </c>
      <c r="AP84" s="7">
        <f t="shared" si="58"/>
        <v>0</v>
      </c>
      <c r="AQ84" s="7">
        <f t="shared" si="58"/>
        <v>0</v>
      </c>
      <c r="AR84" s="7">
        <f t="shared" si="58"/>
        <v>0</v>
      </c>
      <c r="AS84" s="7">
        <f t="shared" si="56"/>
        <v>0</v>
      </c>
      <c r="AT84" s="7">
        <f t="shared" si="56"/>
        <v>0</v>
      </c>
      <c r="AU84" s="7">
        <f t="shared" si="56"/>
        <v>0</v>
      </c>
      <c r="AV84" s="7">
        <f t="shared" si="56"/>
        <v>0</v>
      </c>
      <c r="AW84" s="7">
        <f t="shared" si="56"/>
        <v>0</v>
      </c>
      <c r="AX84" s="7">
        <f t="shared" si="56"/>
        <v>0</v>
      </c>
      <c r="AY84" s="7">
        <f t="shared" si="56"/>
        <v>0</v>
      </c>
      <c r="AZ84" s="7">
        <f t="shared" si="56"/>
        <v>0</v>
      </c>
      <c r="BA84" s="7">
        <f t="shared" si="56"/>
        <v>0</v>
      </c>
      <c r="BB84" s="7">
        <f t="shared" si="56"/>
        <v>0</v>
      </c>
      <c r="BC84" s="7">
        <f t="shared" si="56"/>
        <v>0</v>
      </c>
      <c r="BD84" s="7">
        <f t="shared" si="56"/>
        <v>0</v>
      </c>
      <c r="BE84" s="7">
        <f t="shared" si="56"/>
        <v>0</v>
      </c>
      <c r="BF84" s="7">
        <f t="shared" si="56"/>
        <v>0</v>
      </c>
      <c r="BG84" s="7">
        <f t="shared" si="56"/>
        <v>0</v>
      </c>
      <c r="BH84" s="7">
        <f t="shared" si="56"/>
        <v>0</v>
      </c>
      <c r="BI84" s="7">
        <f t="shared" ref="BI84:BX99" si="63">LOOKUP($C84,$C$150:$C$166,BI$150:BI$166)*LOOKUP($C84,$C$150:$C$166,$EU$150:$EU$166)*$FU84</f>
        <v>0</v>
      </c>
      <c r="BJ84" s="7">
        <f t="shared" si="63"/>
        <v>0</v>
      </c>
      <c r="BK84" s="7">
        <f t="shared" si="63"/>
        <v>0</v>
      </c>
      <c r="BL84" s="7">
        <f t="shared" si="63"/>
        <v>0</v>
      </c>
      <c r="BM84" s="7">
        <f t="shared" si="63"/>
        <v>0</v>
      </c>
      <c r="BN84" s="7">
        <f t="shared" si="63"/>
        <v>0</v>
      </c>
      <c r="BO84" s="7">
        <f t="shared" si="63"/>
        <v>0</v>
      </c>
      <c r="BP84" s="7">
        <f t="shared" si="63"/>
        <v>0</v>
      </c>
      <c r="BQ84" s="7">
        <f t="shared" si="63"/>
        <v>0</v>
      </c>
      <c r="BR84" s="7">
        <f t="shared" si="63"/>
        <v>0</v>
      </c>
      <c r="BS84" s="7">
        <f t="shared" si="63"/>
        <v>0</v>
      </c>
      <c r="BT84" s="7">
        <f t="shared" si="63"/>
        <v>0</v>
      </c>
      <c r="BU84" s="7">
        <f t="shared" si="63"/>
        <v>0</v>
      </c>
      <c r="BV84" s="7">
        <f t="shared" si="63"/>
        <v>0</v>
      </c>
      <c r="BW84" s="7">
        <f t="shared" si="59"/>
        <v>0</v>
      </c>
      <c r="BX84" s="7">
        <f t="shared" si="59"/>
        <v>0</v>
      </c>
      <c r="BY84" s="7">
        <f t="shared" si="59"/>
        <v>0</v>
      </c>
      <c r="BZ84" s="7">
        <f t="shared" si="59"/>
        <v>0</v>
      </c>
      <c r="CA84" s="7">
        <f t="shared" si="59"/>
        <v>0</v>
      </c>
      <c r="CB84" s="7">
        <f t="shared" si="59"/>
        <v>0</v>
      </c>
      <c r="CC84" s="7">
        <f t="shared" si="59"/>
        <v>0</v>
      </c>
      <c r="CD84" s="7">
        <f t="shared" si="59"/>
        <v>0</v>
      </c>
      <c r="CE84" s="7">
        <f t="shared" si="59"/>
        <v>0</v>
      </c>
      <c r="CF84" s="7">
        <f t="shared" ref="CF84:CU99" si="64">LOOKUP($C84,$C$150:$C$166,CF$150:CF$166)*LOOKUP($C84,$C$150:$C$166,$EU$150:$EU$166)*$FU84</f>
        <v>0</v>
      </c>
      <c r="CG84" s="7">
        <f t="shared" si="64"/>
        <v>0</v>
      </c>
      <c r="CH84" s="7">
        <f t="shared" si="64"/>
        <v>0</v>
      </c>
      <c r="CI84" s="7">
        <f t="shared" si="64"/>
        <v>0</v>
      </c>
      <c r="CJ84" s="7">
        <f t="shared" si="64"/>
        <v>0</v>
      </c>
      <c r="CK84" s="7">
        <f t="shared" si="64"/>
        <v>0</v>
      </c>
      <c r="CL84" s="7">
        <f t="shared" si="64"/>
        <v>0</v>
      </c>
      <c r="CM84" s="7">
        <f t="shared" si="64"/>
        <v>0</v>
      </c>
      <c r="CN84" s="7">
        <f t="shared" si="64"/>
        <v>0</v>
      </c>
      <c r="CO84" s="7">
        <f t="shared" si="64"/>
        <v>0</v>
      </c>
      <c r="CP84" s="7">
        <f t="shared" si="64"/>
        <v>0</v>
      </c>
      <c r="CQ84" s="7">
        <f t="shared" si="64"/>
        <v>0</v>
      </c>
      <c r="CR84" s="7">
        <f t="shared" si="64"/>
        <v>0</v>
      </c>
      <c r="CS84" s="7">
        <f t="shared" si="64"/>
        <v>0</v>
      </c>
      <c r="CT84" s="7">
        <f t="shared" si="64"/>
        <v>0</v>
      </c>
      <c r="CU84" s="7">
        <f t="shared" si="64"/>
        <v>0</v>
      </c>
      <c r="CV84" s="7">
        <f t="shared" ref="CV84:DK99" si="65">LOOKUP($C84,$C$150:$C$166,CV$150:CV$166)*LOOKUP($C84,$C$150:$C$166,$EU$150:$EU$166)*$FU84</f>
        <v>0</v>
      </c>
      <c r="CW84" s="7">
        <f t="shared" si="65"/>
        <v>0</v>
      </c>
      <c r="CX84" s="7">
        <f t="shared" si="65"/>
        <v>0</v>
      </c>
      <c r="CY84" s="7">
        <f t="shared" si="65"/>
        <v>0</v>
      </c>
      <c r="CZ84" s="7">
        <f t="shared" si="65"/>
        <v>0</v>
      </c>
      <c r="DA84" s="7">
        <f t="shared" si="65"/>
        <v>0</v>
      </c>
      <c r="DB84" s="7">
        <f t="shared" si="65"/>
        <v>0</v>
      </c>
      <c r="DC84" s="7">
        <f t="shared" si="65"/>
        <v>0</v>
      </c>
      <c r="DD84" s="7">
        <f t="shared" si="65"/>
        <v>0</v>
      </c>
      <c r="DE84" s="7">
        <f t="shared" si="65"/>
        <v>0</v>
      </c>
      <c r="DF84" s="7">
        <f t="shared" si="65"/>
        <v>0</v>
      </c>
      <c r="DG84" s="7">
        <f t="shared" si="65"/>
        <v>0</v>
      </c>
      <c r="DH84" s="7">
        <f t="shared" si="65"/>
        <v>0</v>
      </c>
      <c r="DI84" s="7">
        <f t="shared" si="65"/>
        <v>0</v>
      </c>
      <c r="DJ84" s="7">
        <f t="shared" si="65"/>
        <v>0</v>
      </c>
      <c r="DK84" s="7">
        <f t="shared" si="60"/>
        <v>0</v>
      </c>
      <c r="DL84" s="7">
        <f t="shared" si="60"/>
        <v>0</v>
      </c>
      <c r="DM84" s="7">
        <f t="shared" si="60"/>
        <v>0</v>
      </c>
      <c r="DN84" s="7">
        <f t="shared" si="60"/>
        <v>0</v>
      </c>
      <c r="DO84" s="7">
        <f t="shared" si="60"/>
        <v>0</v>
      </c>
      <c r="DP84" s="7">
        <f t="shared" si="60"/>
        <v>0</v>
      </c>
      <c r="DQ84" s="7">
        <f t="shared" si="60"/>
        <v>0</v>
      </c>
      <c r="DR84" s="7">
        <f t="shared" si="60"/>
        <v>0</v>
      </c>
      <c r="DS84" s="7">
        <f t="shared" si="60"/>
        <v>0</v>
      </c>
      <c r="DT84" s="7">
        <f t="shared" si="60"/>
        <v>0</v>
      </c>
      <c r="DU84" s="7">
        <f t="shared" si="60"/>
        <v>0</v>
      </c>
      <c r="DV84" s="7">
        <f t="shared" si="60"/>
        <v>0</v>
      </c>
      <c r="DW84" s="7">
        <f t="shared" si="60"/>
        <v>0</v>
      </c>
      <c r="DX84" s="7">
        <f t="shared" si="60"/>
        <v>0</v>
      </c>
      <c r="DY84" s="7">
        <f t="shared" si="60"/>
        <v>0</v>
      </c>
      <c r="DZ84" s="7">
        <f t="shared" si="61"/>
        <v>0</v>
      </c>
      <c r="EA84" s="7">
        <f t="shared" si="61"/>
        <v>0</v>
      </c>
      <c r="EB84" s="7">
        <f t="shared" si="61"/>
        <v>0</v>
      </c>
      <c r="EC84" s="7">
        <f t="shared" si="61"/>
        <v>0</v>
      </c>
      <c r="ED84" s="7">
        <f t="shared" si="61"/>
        <v>0</v>
      </c>
      <c r="EE84" s="7">
        <f t="shared" si="61"/>
        <v>0</v>
      </c>
      <c r="EF84" s="7">
        <f t="shared" si="61"/>
        <v>0</v>
      </c>
      <c r="EG84" s="7">
        <f t="shared" si="61"/>
        <v>0</v>
      </c>
      <c r="EH84" s="7">
        <f t="shared" si="61"/>
        <v>0</v>
      </c>
      <c r="EI84" s="7">
        <f t="shared" si="61"/>
        <v>0</v>
      </c>
      <c r="EJ84" s="7">
        <f t="shared" si="61"/>
        <v>0</v>
      </c>
      <c r="EK84" s="7">
        <f t="shared" si="61"/>
        <v>0</v>
      </c>
      <c r="EL84" s="7">
        <f t="shared" si="61"/>
        <v>0</v>
      </c>
      <c r="EM84" s="7">
        <f t="shared" si="61"/>
        <v>0</v>
      </c>
      <c r="EN84" s="7">
        <f t="shared" si="61"/>
        <v>0</v>
      </c>
      <c r="EO84" s="7" cm="1">
        <f t="array" ref="EO84">SUMPRODUCT(--($B84='[3]Alum Smtg'!$B$5:$B$139),'[3]Alum Smtg'!D$5:D$139)</f>
        <v>0</v>
      </c>
      <c r="EP84" s="7" cm="1">
        <f t="array" ref="EP84">SUMPRODUCT(--($B84='[3]Alum Smtg'!$B$5:$B$139),'[3]Alum Smtg'!E$5:E$139)</f>
        <v>0</v>
      </c>
      <c r="EQ84" s="7" cm="1">
        <f t="array" ref="EQ84">SUMPRODUCT(--($B84='[3]Alum Smtg'!$B$5:$B$139),'[3]Alum Smtg'!F$5:F$139)</f>
        <v>0</v>
      </c>
      <c r="ER84" s="7" cm="1">
        <f t="array" ref="ER84">SUMPRODUCT(--($B84='[3]Alum Smtg'!$B$5:$B$139),'[3]Alum Smtg'!G$5:G$139)</f>
        <v>0</v>
      </c>
      <c r="ES84" s="7" cm="1">
        <f t="array" ref="ES84">SUMPRODUCT(--($B84='[3]Alum Smtg'!$B$5:$B$139),'[3]Alum Smtg'!H$5:H$139)</f>
        <v>0</v>
      </c>
      <c r="ET84" s="7" cm="1">
        <f t="array" ref="ET84">SUMPRODUCT(--($B84='[3]Alum Smtg'!$B$5:$B$139),'[3]Alum Smtg'!I$5:I$139)</f>
        <v>0</v>
      </c>
      <c r="EU84" s="7" cm="1">
        <f t="array" ref="EU84">SUMPRODUCT(--($B84='[3]Alum Smtg'!$B$5:$B$139),'[3]Alum Smtg'!J$5:J$139)</f>
        <v>0</v>
      </c>
      <c r="EV84" s="7" cm="1">
        <f t="array" ref="EV84">SUMPRODUCT(--($B84='[3]Alum Smtg'!$B$5:$B$139),'[3]Alum Smtg'!K$5:K$139)</f>
        <v>0</v>
      </c>
      <c r="EW84" s="7" cm="1">
        <f t="array" ref="EW84">SUMPRODUCT(--($B84='[3]Alum Smtg'!$B$5:$B$139),'[3]Alum Smtg'!L$5:L$139)</f>
        <v>0</v>
      </c>
      <c r="EX84" s="7" cm="1">
        <f t="array" ref="EX84">SUMPRODUCT(--($B84='[3]Alum Smtg'!$B$5:$B$139),'[3]Alum Smtg'!M$5:M$139)</f>
        <v>0</v>
      </c>
      <c r="EY84" s="7" cm="1">
        <f t="array" ref="EY84">SUMPRODUCT(--($B84='[3]Alum Smtg'!$B$5:$B$139),'[3]Alum Smtg'!N$5:N$139)</f>
        <v>0</v>
      </c>
      <c r="EZ84" s="7" cm="1">
        <f t="array" ref="EZ84">SUMPRODUCT(--($B84='[3]Alum Smtg'!$B$5:$B$139),'[3]Alum Smtg'!O$5:O$139)</f>
        <v>0</v>
      </c>
      <c r="FA84" s="7" cm="1">
        <f t="array" ref="FA84">SUMPRODUCT(--($B84='[3]Alum Smtg'!$B$5:$B$139),'[3]Alum Smtg'!P$5:P$139)</f>
        <v>0</v>
      </c>
      <c r="FB84" s="7" cm="1">
        <f t="array" ref="FB84">SUMPRODUCT(--($B84='[3]Alum Smtg'!$B$5:$B$139),'[3]Alum Smtg'!Q$5:Q$139)</f>
        <v>0</v>
      </c>
      <c r="FC84" s="7" cm="1">
        <f t="array" ref="FC84">SUMPRODUCT(--($B84='[3]Alum Smtg'!$B$5:$B$139),'[3]Alum Smtg'!R$5:R$139)</f>
        <v>0</v>
      </c>
      <c r="FD84" s="7" cm="1">
        <f t="array" ref="FD84">SUMPRODUCT(--($B84='[3]Alum Smtg'!$B$5:$B$139),'[3]Alum Smtg'!S$5:S$139)</f>
        <v>0</v>
      </c>
      <c r="FE84" s="7" cm="1">
        <f t="array" ref="FE84">SUMPRODUCT(--($B84='[3]Alum Smtg'!$B$5:$B$139),'[3]Alum Smtg'!T$5:T$139)</f>
        <v>0</v>
      </c>
      <c r="FF84" s="7" cm="1">
        <f t="array" ref="FF84">SUMPRODUCT(--($B84='[3]Alum Smtg'!$B$5:$B$139),'[3]Alum Smtg'!U$5:U$139)</f>
        <v>0</v>
      </c>
      <c r="FG84" s="7" cm="1">
        <f t="array" ref="FG84">SUMPRODUCT(--($B84='[3]Alum Smtg'!$B$5:$B$139),'[3]Alum Smtg'!V$5:V$139)</f>
        <v>0</v>
      </c>
      <c r="FH84" s="7" cm="1">
        <f t="array" ref="FH84">SUMPRODUCT(--($B84='[3]Alum Smtg'!$B$5:$B$139),'[3]Alum Smtg'!W$5:W$139)</f>
        <v>0</v>
      </c>
      <c r="FI84" s="7" cm="1">
        <f t="array" ref="FI84">SUMPRODUCT(--($B84='[3]Alum Smtg'!$B$5:$B$139),'[3]Alum Smtg'!X$5:X$139)</f>
        <v>0</v>
      </c>
      <c r="FJ84" s="7" cm="1">
        <f t="array" ref="FJ84">SUMPRODUCT(--($B84='[3]Alum Smtg'!$B$5:$B$139),'[3]Alum Smtg'!Y$5:Y$139)</f>
        <v>0</v>
      </c>
      <c r="FK84" s="7" cm="1">
        <f t="array" ref="FK84">SUMPRODUCT(--($B84='[3]Alum Smtg'!$B$5:$B$139),'[3]Alum Smtg'!Z$5:Z$139)</f>
        <v>0</v>
      </c>
      <c r="FL84" s="7" cm="1">
        <f t="array" ref="FL84">SUMPRODUCT(--($B84='[3]Alum Smtg'!$B$5:$B$139),'[3]Alum Smtg'!AA$5:AA$139)</f>
        <v>0</v>
      </c>
      <c r="FM84" s="7" cm="1">
        <f t="array" ref="FM84">SUMPRODUCT(--($B84='[3]Alum Smtg'!$B$5:$B$139),'[3]Alum Smtg'!AB$5:AB$139)</f>
        <v>0</v>
      </c>
      <c r="FN84" s="7" cm="1">
        <f t="array" ref="FN84">SUMPRODUCT(--($B84='[3]Alum Smtg'!$B$5:$B$139),'[3]Alum Smtg'!AC$5:AC$139)</f>
        <v>0</v>
      </c>
      <c r="FO84" s="7" cm="1">
        <f t="array" ref="FO84">SUMPRODUCT(--($B84='[3]Alum Smtg'!$B$5:$B$139),'[3]Alum Smtg'!AD$5:AD$139)</f>
        <v>0</v>
      </c>
      <c r="FP84" s="7" cm="1">
        <f t="array" ref="FP84">SUMPRODUCT(--($B84='[3]Alum Smtg'!$B$5:$B$139),'[3]Alum Smtg'!AE$5:AE$139)</f>
        <v>0</v>
      </c>
      <c r="FQ84" s="7" cm="1">
        <f t="array" ref="FQ84">SUMPRODUCT(--($B84='[3]Alum Smtg'!$B$5:$B$139),'[3]Alum Smtg'!AF$5:AF$139)</f>
        <v>0</v>
      </c>
      <c r="FU84" s="8">
        <f t="shared" si="55"/>
        <v>0</v>
      </c>
    </row>
    <row r="85" spans="1:177" x14ac:dyDescent="0.2">
      <c r="A85" s="6">
        <v>496</v>
      </c>
      <c r="B85" t="s">
        <v>88</v>
      </c>
      <c r="C85" s="1">
        <f>VLOOKUP($B85,'[4]IEA Reg #'!$B$2:$D$143,2,FALSE)</f>
        <v>7</v>
      </c>
      <c r="D85" s="1">
        <f>VLOOKUP($B85,'[4]IEA Reg #'!$B$2:$D$143,3,FALSE)</f>
        <v>17</v>
      </c>
      <c r="E85" s="7">
        <f t="shared" si="62"/>
        <v>0</v>
      </c>
      <c r="F85" s="7">
        <f t="shared" si="62"/>
        <v>0</v>
      </c>
      <c r="G85" s="7">
        <f t="shared" si="62"/>
        <v>0</v>
      </c>
      <c r="H85" s="7">
        <f t="shared" si="62"/>
        <v>0</v>
      </c>
      <c r="I85" s="7">
        <f t="shared" si="62"/>
        <v>0</v>
      </c>
      <c r="J85" s="7">
        <f t="shared" si="62"/>
        <v>0</v>
      </c>
      <c r="K85" s="7">
        <f t="shared" si="62"/>
        <v>0</v>
      </c>
      <c r="L85" s="7">
        <f t="shared" si="62"/>
        <v>0</v>
      </c>
      <c r="M85" s="7">
        <f t="shared" si="62"/>
        <v>0</v>
      </c>
      <c r="N85" s="7">
        <f t="shared" si="62"/>
        <v>0</v>
      </c>
      <c r="O85" s="7">
        <f t="shared" si="62"/>
        <v>0</v>
      </c>
      <c r="P85" s="7">
        <f t="shared" si="62"/>
        <v>0</v>
      </c>
      <c r="Q85" s="7">
        <f t="shared" si="62"/>
        <v>0</v>
      </c>
      <c r="R85" s="7">
        <f t="shared" si="62"/>
        <v>0</v>
      </c>
      <c r="S85" s="7">
        <f t="shared" si="62"/>
        <v>0</v>
      </c>
      <c r="T85" s="7">
        <f t="shared" si="62"/>
        <v>0</v>
      </c>
      <c r="U85" s="7">
        <f t="shared" si="57"/>
        <v>0</v>
      </c>
      <c r="V85" s="7">
        <f t="shared" si="57"/>
        <v>0</v>
      </c>
      <c r="W85" s="7">
        <f t="shared" si="57"/>
        <v>0</v>
      </c>
      <c r="X85" s="7">
        <f t="shared" si="57"/>
        <v>0</v>
      </c>
      <c r="Y85" s="7">
        <f t="shared" si="57"/>
        <v>0</v>
      </c>
      <c r="Z85" s="7">
        <f t="shared" si="57"/>
        <v>0</v>
      </c>
      <c r="AA85" s="7">
        <f t="shared" si="57"/>
        <v>0</v>
      </c>
      <c r="AB85" s="7">
        <f t="shared" si="57"/>
        <v>0</v>
      </c>
      <c r="AC85" s="7">
        <f t="shared" si="57"/>
        <v>0</v>
      </c>
      <c r="AD85" s="7">
        <f t="shared" si="57"/>
        <v>0</v>
      </c>
      <c r="AE85" s="7">
        <f t="shared" si="57"/>
        <v>0</v>
      </c>
      <c r="AF85" s="7">
        <f t="shared" si="57"/>
        <v>0</v>
      </c>
      <c r="AG85" s="7">
        <f t="shared" si="57"/>
        <v>0</v>
      </c>
      <c r="AH85" s="7">
        <f t="shared" si="57"/>
        <v>0</v>
      </c>
      <c r="AI85" s="7">
        <f t="shared" si="58"/>
        <v>0</v>
      </c>
      <c r="AJ85" s="7">
        <f t="shared" si="58"/>
        <v>0</v>
      </c>
      <c r="AK85" s="7">
        <f t="shared" si="58"/>
        <v>0</v>
      </c>
      <c r="AL85" s="7">
        <f t="shared" si="58"/>
        <v>0</v>
      </c>
      <c r="AM85" s="7">
        <f t="shared" si="58"/>
        <v>0</v>
      </c>
      <c r="AN85" s="7">
        <f t="shared" si="58"/>
        <v>0</v>
      </c>
      <c r="AO85" s="7">
        <f t="shared" si="58"/>
        <v>0</v>
      </c>
      <c r="AP85" s="7">
        <f t="shared" si="58"/>
        <v>0</v>
      </c>
      <c r="AQ85" s="7">
        <f t="shared" si="58"/>
        <v>0</v>
      </c>
      <c r="AR85" s="7">
        <f t="shared" si="58"/>
        <v>0</v>
      </c>
      <c r="AS85" s="7">
        <f t="shared" si="56"/>
        <v>0</v>
      </c>
      <c r="AT85" s="7">
        <f t="shared" si="56"/>
        <v>0</v>
      </c>
      <c r="AU85" s="7">
        <f t="shared" si="56"/>
        <v>0</v>
      </c>
      <c r="AV85" s="7">
        <f t="shared" si="56"/>
        <v>0</v>
      </c>
      <c r="AW85" s="7">
        <f t="shared" si="56"/>
        <v>0</v>
      </c>
      <c r="AX85" s="7">
        <f t="shared" si="56"/>
        <v>0</v>
      </c>
      <c r="AY85" s="7">
        <f t="shared" si="56"/>
        <v>0</v>
      </c>
      <c r="AZ85" s="7">
        <f t="shared" si="56"/>
        <v>0</v>
      </c>
      <c r="BA85" s="7">
        <f t="shared" si="56"/>
        <v>0</v>
      </c>
      <c r="BB85" s="7">
        <f t="shared" si="56"/>
        <v>0</v>
      </c>
      <c r="BC85" s="7">
        <f t="shared" si="56"/>
        <v>0</v>
      </c>
      <c r="BD85" s="7">
        <f t="shared" si="56"/>
        <v>0</v>
      </c>
      <c r="BE85" s="7">
        <f t="shared" si="56"/>
        <v>0</v>
      </c>
      <c r="BF85" s="7">
        <f t="shared" si="56"/>
        <v>0</v>
      </c>
      <c r="BG85" s="7">
        <f t="shared" si="56"/>
        <v>0</v>
      </c>
      <c r="BH85" s="7">
        <f t="shared" si="56"/>
        <v>0</v>
      </c>
      <c r="BI85" s="7">
        <f t="shared" si="63"/>
        <v>0</v>
      </c>
      <c r="BJ85" s="7">
        <f t="shared" si="63"/>
        <v>0</v>
      </c>
      <c r="BK85" s="7">
        <f t="shared" si="63"/>
        <v>0</v>
      </c>
      <c r="BL85" s="7">
        <f t="shared" si="63"/>
        <v>0</v>
      </c>
      <c r="BM85" s="7">
        <f t="shared" si="63"/>
        <v>0</v>
      </c>
      <c r="BN85" s="7">
        <f t="shared" si="63"/>
        <v>0</v>
      </c>
      <c r="BO85" s="7">
        <f t="shared" si="63"/>
        <v>0</v>
      </c>
      <c r="BP85" s="7">
        <f t="shared" si="63"/>
        <v>0</v>
      </c>
      <c r="BQ85" s="7">
        <f t="shared" si="63"/>
        <v>0</v>
      </c>
      <c r="BR85" s="7">
        <f t="shared" si="63"/>
        <v>0</v>
      </c>
      <c r="BS85" s="7">
        <f t="shared" si="63"/>
        <v>0</v>
      </c>
      <c r="BT85" s="7">
        <f t="shared" si="63"/>
        <v>0</v>
      </c>
      <c r="BU85" s="7">
        <f t="shared" si="63"/>
        <v>0</v>
      </c>
      <c r="BV85" s="7">
        <f t="shared" si="63"/>
        <v>0</v>
      </c>
      <c r="BW85" s="7">
        <f t="shared" si="59"/>
        <v>0</v>
      </c>
      <c r="BX85" s="7">
        <f t="shared" si="59"/>
        <v>0</v>
      </c>
      <c r="BY85" s="7">
        <f t="shared" si="59"/>
        <v>0</v>
      </c>
      <c r="BZ85" s="7">
        <f t="shared" si="59"/>
        <v>0</v>
      </c>
      <c r="CA85" s="7">
        <f t="shared" si="59"/>
        <v>0</v>
      </c>
      <c r="CB85" s="7">
        <f t="shared" si="59"/>
        <v>0</v>
      </c>
      <c r="CC85" s="7">
        <f t="shared" si="59"/>
        <v>0</v>
      </c>
      <c r="CD85" s="7">
        <f t="shared" si="59"/>
        <v>0</v>
      </c>
      <c r="CE85" s="7">
        <f t="shared" si="59"/>
        <v>0</v>
      </c>
      <c r="CF85" s="7">
        <f t="shared" si="64"/>
        <v>0</v>
      </c>
      <c r="CG85" s="7">
        <f t="shared" si="64"/>
        <v>0</v>
      </c>
      <c r="CH85" s="7">
        <f t="shared" si="64"/>
        <v>0</v>
      </c>
      <c r="CI85" s="7">
        <f t="shared" si="64"/>
        <v>0</v>
      </c>
      <c r="CJ85" s="7">
        <f t="shared" si="64"/>
        <v>0</v>
      </c>
      <c r="CK85" s="7">
        <f t="shared" si="64"/>
        <v>0</v>
      </c>
      <c r="CL85" s="7">
        <f t="shared" si="64"/>
        <v>0</v>
      </c>
      <c r="CM85" s="7">
        <f t="shared" si="64"/>
        <v>0</v>
      </c>
      <c r="CN85" s="7">
        <f t="shared" si="64"/>
        <v>0</v>
      </c>
      <c r="CO85" s="7">
        <f t="shared" si="64"/>
        <v>0</v>
      </c>
      <c r="CP85" s="7">
        <f t="shared" si="64"/>
        <v>0</v>
      </c>
      <c r="CQ85" s="7">
        <f t="shared" si="64"/>
        <v>0</v>
      </c>
      <c r="CR85" s="7">
        <f t="shared" si="64"/>
        <v>0</v>
      </c>
      <c r="CS85" s="7">
        <f t="shared" si="64"/>
        <v>0</v>
      </c>
      <c r="CT85" s="7">
        <f t="shared" si="64"/>
        <v>0</v>
      </c>
      <c r="CU85" s="7">
        <f t="shared" si="64"/>
        <v>0</v>
      </c>
      <c r="CV85" s="7">
        <f t="shared" si="65"/>
        <v>0</v>
      </c>
      <c r="CW85" s="7">
        <f t="shared" si="65"/>
        <v>0</v>
      </c>
      <c r="CX85" s="7">
        <f t="shared" si="65"/>
        <v>0</v>
      </c>
      <c r="CY85" s="7">
        <f t="shared" si="65"/>
        <v>0</v>
      </c>
      <c r="CZ85" s="7">
        <f t="shared" si="65"/>
        <v>0</v>
      </c>
      <c r="DA85" s="7">
        <f t="shared" si="65"/>
        <v>0</v>
      </c>
      <c r="DB85" s="7">
        <f t="shared" si="65"/>
        <v>0</v>
      </c>
      <c r="DC85" s="7">
        <f t="shared" si="65"/>
        <v>0</v>
      </c>
      <c r="DD85" s="7">
        <f t="shared" si="65"/>
        <v>0</v>
      </c>
      <c r="DE85" s="7">
        <f t="shared" si="65"/>
        <v>0</v>
      </c>
      <c r="DF85" s="7">
        <f t="shared" si="65"/>
        <v>0</v>
      </c>
      <c r="DG85" s="7">
        <f t="shared" si="65"/>
        <v>0</v>
      </c>
      <c r="DH85" s="7">
        <f t="shared" si="65"/>
        <v>0</v>
      </c>
      <c r="DI85" s="7">
        <f t="shared" si="65"/>
        <v>0</v>
      </c>
      <c r="DJ85" s="7">
        <f t="shared" si="65"/>
        <v>0</v>
      </c>
      <c r="DK85" s="7">
        <f t="shared" si="60"/>
        <v>0</v>
      </c>
      <c r="DL85" s="7">
        <f t="shared" si="60"/>
        <v>0</v>
      </c>
      <c r="DM85" s="7">
        <f t="shared" si="60"/>
        <v>0</v>
      </c>
      <c r="DN85" s="7">
        <f t="shared" si="60"/>
        <v>0</v>
      </c>
      <c r="DO85" s="7">
        <f t="shared" si="60"/>
        <v>0</v>
      </c>
      <c r="DP85" s="7">
        <f t="shared" si="60"/>
        <v>0</v>
      </c>
      <c r="DQ85" s="7">
        <f t="shared" si="60"/>
        <v>0</v>
      </c>
      <c r="DR85" s="7">
        <f t="shared" si="60"/>
        <v>0</v>
      </c>
      <c r="DS85" s="7">
        <f t="shared" si="60"/>
        <v>0</v>
      </c>
      <c r="DT85" s="7">
        <f t="shared" si="60"/>
        <v>0</v>
      </c>
      <c r="DU85" s="7">
        <f t="shared" si="60"/>
        <v>0</v>
      </c>
      <c r="DV85" s="7">
        <f t="shared" si="60"/>
        <v>0</v>
      </c>
      <c r="DW85" s="7">
        <f t="shared" si="60"/>
        <v>0</v>
      </c>
      <c r="DX85" s="7">
        <f t="shared" si="60"/>
        <v>0</v>
      </c>
      <c r="DY85" s="7">
        <f t="shared" si="60"/>
        <v>0</v>
      </c>
      <c r="DZ85" s="7">
        <f t="shared" si="61"/>
        <v>0</v>
      </c>
      <c r="EA85" s="7">
        <f t="shared" si="61"/>
        <v>0</v>
      </c>
      <c r="EB85" s="7">
        <f t="shared" si="61"/>
        <v>0</v>
      </c>
      <c r="EC85" s="7">
        <f t="shared" si="61"/>
        <v>0</v>
      </c>
      <c r="ED85" s="7">
        <f t="shared" si="61"/>
        <v>0</v>
      </c>
      <c r="EE85" s="7">
        <f t="shared" si="61"/>
        <v>0</v>
      </c>
      <c r="EF85" s="7">
        <f t="shared" si="61"/>
        <v>0</v>
      </c>
      <c r="EG85" s="7">
        <f t="shared" si="61"/>
        <v>0</v>
      </c>
      <c r="EH85" s="7">
        <f t="shared" si="61"/>
        <v>0</v>
      </c>
      <c r="EI85" s="7">
        <f t="shared" si="61"/>
        <v>0</v>
      </c>
      <c r="EJ85" s="7">
        <f t="shared" si="61"/>
        <v>0</v>
      </c>
      <c r="EK85" s="7">
        <f t="shared" si="61"/>
        <v>0</v>
      </c>
      <c r="EL85" s="7">
        <f t="shared" si="61"/>
        <v>0</v>
      </c>
      <c r="EM85" s="7">
        <f t="shared" si="61"/>
        <v>0</v>
      </c>
      <c r="EN85" s="7">
        <f t="shared" si="61"/>
        <v>0</v>
      </c>
      <c r="EO85" s="7" cm="1">
        <f t="array" ref="EO85">SUMPRODUCT(--($B85='[3]Alum Smtg'!$B$5:$B$139),'[3]Alum Smtg'!D$5:D$139)</f>
        <v>0</v>
      </c>
      <c r="EP85" s="7" cm="1">
        <f t="array" ref="EP85">SUMPRODUCT(--($B85='[3]Alum Smtg'!$B$5:$B$139),'[3]Alum Smtg'!E$5:E$139)</f>
        <v>0</v>
      </c>
      <c r="EQ85" s="7" cm="1">
        <f t="array" ref="EQ85">SUMPRODUCT(--($B85='[3]Alum Smtg'!$B$5:$B$139),'[3]Alum Smtg'!F$5:F$139)</f>
        <v>0</v>
      </c>
      <c r="ER85" s="7" cm="1">
        <f t="array" ref="ER85">SUMPRODUCT(--($B85='[3]Alum Smtg'!$B$5:$B$139),'[3]Alum Smtg'!G$5:G$139)</f>
        <v>0</v>
      </c>
      <c r="ES85" s="7" cm="1">
        <f t="array" ref="ES85">SUMPRODUCT(--($B85='[3]Alum Smtg'!$B$5:$B$139),'[3]Alum Smtg'!H$5:H$139)</f>
        <v>0</v>
      </c>
      <c r="ET85" s="7" cm="1">
        <f t="array" ref="ET85">SUMPRODUCT(--($B85='[3]Alum Smtg'!$B$5:$B$139),'[3]Alum Smtg'!I$5:I$139)</f>
        <v>0</v>
      </c>
      <c r="EU85" s="7" cm="1">
        <f t="array" ref="EU85">SUMPRODUCT(--($B85='[3]Alum Smtg'!$B$5:$B$139),'[3]Alum Smtg'!J$5:J$139)</f>
        <v>0</v>
      </c>
      <c r="EV85" s="7" cm="1">
        <f t="array" ref="EV85">SUMPRODUCT(--($B85='[3]Alum Smtg'!$B$5:$B$139),'[3]Alum Smtg'!K$5:K$139)</f>
        <v>0</v>
      </c>
      <c r="EW85" s="7" cm="1">
        <f t="array" ref="EW85">SUMPRODUCT(--($B85='[3]Alum Smtg'!$B$5:$B$139),'[3]Alum Smtg'!L$5:L$139)</f>
        <v>0</v>
      </c>
      <c r="EX85" s="7" cm="1">
        <f t="array" ref="EX85">SUMPRODUCT(--($B85='[3]Alum Smtg'!$B$5:$B$139),'[3]Alum Smtg'!M$5:M$139)</f>
        <v>0</v>
      </c>
      <c r="EY85" s="7" cm="1">
        <f t="array" ref="EY85">SUMPRODUCT(--($B85='[3]Alum Smtg'!$B$5:$B$139),'[3]Alum Smtg'!N$5:N$139)</f>
        <v>0</v>
      </c>
      <c r="EZ85" s="7" cm="1">
        <f t="array" ref="EZ85">SUMPRODUCT(--($B85='[3]Alum Smtg'!$B$5:$B$139),'[3]Alum Smtg'!O$5:O$139)</f>
        <v>0</v>
      </c>
      <c r="FA85" s="7" cm="1">
        <f t="array" ref="FA85">SUMPRODUCT(--($B85='[3]Alum Smtg'!$B$5:$B$139),'[3]Alum Smtg'!P$5:P$139)</f>
        <v>0</v>
      </c>
      <c r="FB85" s="7" cm="1">
        <f t="array" ref="FB85">SUMPRODUCT(--($B85='[3]Alum Smtg'!$B$5:$B$139),'[3]Alum Smtg'!Q$5:Q$139)</f>
        <v>0</v>
      </c>
      <c r="FC85" s="7" cm="1">
        <f t="array" ref="FC85">SUMPRODUCT(--($B85='[3]Alum Smtg'!$B$5:$B$139),'[3]Alum Smtg'!R$5:R$139)</f>
        <v>0</v>
      </c>
      <c r="FD85" s="7" cm="1">
        <f t="array" ref="FD85">SUMPRODUCT(--($B85='[3]Alum Smtg'!$B$5:$B$139),'[3]Alum Smtg'!S$5:S$139)</f>
        <v>0</v>
      </c>
      <c r="FE85" s="7" cm="1">
        <f t="array" ref="FE85">SUMPRODUCT(--($B85='[3]Alum Smtg'!$B$5:$B$139),'[3]Alum Smtg'!T$5:T$139)</f>
        <v>0</v>
      </c>
      <c r="FF85" s="7" cm="1">
        <f t="array" ref="FF85">SUMPRODUCT(--($B85='[3]Alum Smtg'!$B$5:$B$139),'[3]Alum Smtg'!U$5:U$139)</f>
        <v>0</v>
      </c>
      <c r="FG85" s="7" cm="1">
        <f t="array" ref="FG85">SUMPRODUCT(--($B85='[3]Alum Smtg'!$B$5:$B$139),'[3]Alum Smtg'!V$5:V$139)</f>
        <v>0</v>
      </c>
      <c r="FH85" s="7" cm="1">
        <f t="array" ref="FH85">SUMPRODUCT(--($B85='[3]Alum Smtg'!$B$5:$B$139),'[3]Alum Smtg'!W$5:W$139)</f>
        <v>0</v>
      </c>
      <c r="FI85" s="7" cm="1">
        <f t="array" ref="FI85">SUMPRODUCT(--($B85='[3]Alum Smtg'!$B$5:$B$139),'[3]Alum Smtg'!X$5:X$139)</f>
        <v>0</v>
      </c>
      <c r="FJ85" s="7" cm="1">
        <f t="array" ref="FJ85">SUMPRODUCT(--($B85='[3]Alum Smtg'!$B$5:$B$139),'[3]Alum Smtg'!Y$5:Y$139)</f>
        <v>0</v>
      </c>
      <c r="FK85" s="7" cm="1">
        <f t="array" ref="FK85">SUMPRODUCT(--($B85='[3]Alum Smtg'!$B$5:$B$139),'[3]Alum Smtg'!Z$5:Z$139)</f>
        <v>0</v>
      </c>
      <c r="FL85" s="7" cm="1">
        <f t="array" ref="FL85">SUMPRODUCT(--($B85='[3]Alum Smtg'!$B$5:$B$139),'[3]Alum Smtg'!AA$5:AA$139)</f>
        <v>0</v>
      </c>
      <c r="FM85" s="7" cm="1">
        <f t="array" ref="FM85">SUMPRODUCT(--($B85='[3]Alum Smtg'!$B$5:$B$139),'[3]Alum Smtg'!AB$5:AB$139)</f>
        <v>0</v>
      </c>
      <c r="FN85" s="7" cm="1">
        <f t="array" ref="FN85">SUMPRODUCT(--($B85='[3]Alum Smtg'!$B$5:$B$139),'[3]Alum Smtg'!AC$5:AC$139)</f>
        <v>0</v>
      </c>
      <c r="FO85" s="7" cm="1">
        <f t="array" ref="FO85">SUMPRODUCT(--($B85='[3]Alum Smtg'!$B$5:$B$139),'[3]Alum Smtg'!AD$5:AD$139)</f>
        <v>0</v>
      </c>
      <c r="FP85" s="7" cm="1">
        <f t="array" ref="FP85">SUMPRODUCT(--($B85='[3]Alum Smtg'!$B$5:$B$139),'[3]Alum Smtg'!AE$5:AE$139)</f>
        <v>0</v>
      </c>
      <c r="FQ85" s="7" cm="1">
        <f t="array" ref="FQ85">SUMPRODUCT(--($B85='[3]Alum Smtg'!$B$5:$B$139),'[3]Alum Smtg'!AF$5:AF$139)</f>
        <v>0</v>
      </c>
      <c r="FU85" s="8">
        <f t="shared" si="55"/>
        <v>0</v>
      </c>
    </row>
    <row r="86" spans="1:177" x14ac:dyDescent="0.2">
      <c r="A86" s="6">
        <v>504</v>
      </c>
      <c r="B86" t="s">
        <v>89</v>
      </c>
      <c r="C86" s="1">
        <f>VLOOKUP($B86,'[4]IEA Reg #'!$B$2:$D$143,2,FALSE)</f>
        <v>9</v>
      </c>
      <c r="D86" s="1">
        <f>VLOOKUP($B86,'[4]IEA Reg #'!$B$2:$D$143,3,FALSE)</f>
        <v>19</v>
      </c>
      <c r="E86" s="7">
        <f t="shared" si="62"/>
        <v>0</v>
      </c>
      <c r="F86" s="7">
        <f t="shared" si="62"/>
        <v>0</v>
      </c>
      <c r="G86" s="7">
        <f t="shared" si="62"/>
        <v>0</v>
      </c>
      <c r="H86" s="7">
        <f t="shared" si="62"/>
        <v>0</v>
      </c>
      <c r="I86" s="7">
        <f t="shared" si="62"/>
        <v>0</v>
      </c>
      <c r="J86" s="7">
        <f t="shared" si="62"/>
        <v>0</v>
      </c>
      <c r="K86" s="7">
        <f t="shared" si="62"/>
        <v>0</v>
      </c>
      <c r="L86" s="7">
        <f t="shared" si="62"/>
        <v>0</v>
      </c>
      <c r="M86" s="7">
        <f t="shared" si="62"/>
        <v>0</v>
      </c>
      <c r="N86" s="7">
        <f t="shared" si="62"/>
        <v>0</v>
      </c>
      <c r="O86" s="7">
        <f t="shared" si="62"/>
        <v>0</v>
      </c>
      <c r="P86" s="7">
        <f t="shared" si="62"/>
        <v>0</v>
      </c>
      <c r="Q86" s="7">
        <f t="shared" si="62"/>
        <v>0</v>
      </c>
      <c r="R86" s="7">
        <f t="shared" si="62"/>
        <v>0</v>
      </c>
      <c r="S86" s="7">
        <f t="shared" si="62"/>
        <v>0</v>
      </c>
      <c r="T86" s="7">
        <f t="shared" si="62"/>
        <v>0</v>
      </c>
      <c r="U86" s="7">
        <f t="shared" si="57"/>
        <v>0</v>
      </c>
      <c r="V86" s="7">
        <f t="shared" si="57"/>
        <v>0</v>
      </c>
      <c r="W86" s="7">
        <f t="shared" si="57"/>
        <v>0</v>
      </c>
      <c r="X86" s="7">
        <f t="shared" si="57"/>
        <v>0</v>
      </c>
      <c r="Y86" s="7">
        <f t="shared" si="57"/>
        <v>0</v>
      </c>
      <c r="Z86" s="7">
        <f t="shared" si="57"/>
        <v>0</v>
      </c>
      <c r="AA86" s="7">
        <f t="shared" si="57"/>
        <v>0</v>
      </c>
      <c r="AB86" s="7">
        <f t="shared" si="57"/>
        <v>0</v>
      </c>
      <c r="AC86" s="7">
        <f t="shared" si="57"/>
        <v>0</v>
      </c>
      <c r="AD86" s="7">
        <f t="shared" si="57"/>
        <v>0</v>
      </c>
      <c r="AE86" s="7">
        <f t="shared" si="57"/>
        <v>0</v>
      </c>
      <c r="AF86" s="7">
        <f t="shared" si="57"/>
        <v>0</v>
      </c>
      <c r="AG86" s="7">
        <f t="shared" si="57"/>
        <v>0</v>
      </c>
      <c r="AH86" s="7">
        <f t="shared" si="57"/>
        <v>0</v>
      </c>
      <c r="AI86" s="7">
        <f t="shared" si="58"/>
        <v>0</v>
      </c>
      <c r="AJ86" s="7">
        <f t="shared" si="58"/>
        <v>0</v>
      </c>
      <c r="AK86" s="7">
        <f t="shared" si="58"/>
        <v>0</v>
      </c>
      <c r="AL86" s="7">
        <f t="shared" si="58"/>
        <v>0</v>
      </c>
      <c r="AM86" s="7">
        <f t="shared" si="58"/>
        <v>0</v>
      </c>
      <c r="AN86" s="7">
        <f t="shared" si="58"/>
        <v>0</v>
      </c>
      <c r="AO86" s="7">
        <f t="shared" si="58"/>
        <v>0</v>
      </c>
      <c r="AP86" s="7">
        <f t="shared" si="58"/>
        <v>0</v>
      </c>
      <c r="AQ86" s="7">
        <f t="shared" si="58"/>
        <v>0</v>
      </c>
      <c r="AR86" s="7">
        <f t="shared" si="58"/>
        <v>0</v>
      </c>
      <c r="AS86" s="7">
        <f t="shared" si="56"/>
        <v>0</v>
      </c>
      <c r="AT86" s="7">
        <f t="shared" si="56"/>
        <v>0</v>
      </c>
      <c r="AU86" s="7">
        <f t="shared" si="56"/>
        <v>0</v>
      </c>
      <c r="AV86" s="7">
        <f t="shared" si="56"/>
        <v>0</v>
      </c>
      <c r="AW86" s="7">
        <f t="shared" si="56"/>
        <v>0</v>
      </c>
      <c r="AX86" s="7">
        <f t="shared" si="56"/>
        <v>0</v>
      </c>
      <c r="AY86" s="7">
        <f t="shared" si="56"/>
        <v>0</v>
      </c>
      <c r="AZ86" s="7">
        <f t="shared" si="56"/>
        <v>0</v>
      </c>
      <c r="BA86" s="7">
        <f t="shared" si="56"/>
        <v>0</v>
      </c>
      <c r="BB86" s="7">
        <f t="shared" si="56"/>
        <v>0</v>
      </c>
      <c r="BC86" s="7">
        <f t="shared" si="56"/>
        <v>0</v>
      </c>
      <c r="BD86" s="7">
        <f t="shared" si="56"/>
        <v>0</v>
      </c>
      <c r="BE86" s="7">
        <f t="shared" si="56"/>
        <v>0</v>
      </c>
      <c r="BF86" s="7">
        <f t="shared" si="56"/>
        <v>0</v>
      </c>
      <c r="BG86" s="7">
        <f t="shared" si="56"/>
        <v>0</v>
      </c>
      <c r="BH86" s="7">
        <f t="shared" si="56"/>
        <v>0</v>
      </c>
      <c r="BI86" s="7">
        <f t="shared" si="63"/>
        <v>0</v>
      </c>
      <c r="BJ86" s="7">
        <f t="shared" si="63"/>
        <v>0</v>
      </c>
      <c r="BK86" s="7">
        <f t="shared" si="63"/>
        <v>0</v>
      </c>
      <c r="BL86" s="7">
        <f t="shared" si="63"/>
        <v>0</v>
      </c>
      <c r="BM86" s="7">
        <f t="shared" si="63"/>
        <v>0</v>
      </c>
      <c r="BN86" s="7">
        <f t="shared" si="63"/>
        <v>0</v>
      </c>
      <c r="BO86" s="7">
        <f t="shared" si="63"/>
        <v>0</v>
      </c>
      <c r="BP86" s="7">
        <f t="shared" si="63"/>
        <v>0</v>
      </c>
      <c r="BQ86" s="7">
        <f t="shared" si="63"/>
        <v>0</v>
      </c>
      <c r="BR86" s="7">
        <f t="shared" si="63"/>
        <v>0</v>
      </c>
      <c r="BS86" s="7">
        <f t="shared" si="63"/>
        <v>0</v>
      </c>
      <c r="BT86" s="7">
        <f t="shared" si="63"/>
        <v>0</v>
      </c>
      <c r="BU86" s="7">
        <f t="shared" si="63"/>
        <v>0</v>
      </c>
      <c r="BV86" s="7">
        <f t="shared" si="63"/>
        <v>0</v>
      </c>
      <c r="BW86" s="7">
        <f t="shared" si="59"/>
        <v>0</v>
      </c>
      <c r="BX86" s="7">
        <f t="shared" si="59"/>
        <v>0</v>
      </c>
      <c r="BY86" s="7">
        <f t="shared" si="59"/>
        <v>0</v>
      </c>
      <c r="BZ86" s="7">
        <f t="shared" si="59"/>
        <v>0</v>
      </c>
      <c r="CA86" s="7">
        <f t="shared" si="59"/>
        <v>0</v>
      </c>
      <c r="CB86" s="7">
        <f t="shared" si="59"/>
        <v>0</v>
      </c>
      <c r="CC86" s="7">
        <f t="shared" si="59"/>
        <v>0</v>
      </c>
      <c r="CD86" s="7">
        <f t="shared" si="59"/>
        <v>0</v>
      </c>
      <c r="CE86" s="7">
        <f t="shared" si="59"/>
        <v>0</v>
      </c>
      <c r="CF86" s="7">
        <f t="shared" si="64"/>
        <v>0</v>
      </c>
      <c r="CG86" s="7">
        <f t="shared" si="64"/>
        <v>0</v>
      </c>
      <c r="CH86" s="7">
        <f t="shared" si="64"/>
        <v>0</v>
      </c>
      <c r="CI86" s="7">
        <f t="shared" si="64"/>
        <v>0</v>
      </c>
      <c r="CJ86" s="7">
        <f t="shared" si="64"/>
        <v>0</v>
      </c>
      <c r="CK86" s="7">
        <f t="shared" si="64"/>
        <v>0</v>
      </c>
      <c r="CL86" s="7">
        <f t="shared" si="64"/>
        <v>0</v>
      </c>
      <c r="CM86" s="7">
        <f t="shared" si="64"/>
        <v>0</v>
      </c>
      <c r="CN86" s="7">
        <f t="shared" si="64"/>
        <v>0</v>
      </c>
      <c r="CO86" s="7">
        <f t="shared" si="64"/>
        <v>0</v>
      </c>
      <c r="CP86" s="7">
        <f t="shared" si="64"/>
        <v>0</v>
      </c>
      <c r="CQ86" s="7">
        <f t="shared" si="64"/>
        <v>0</v>
      </c>
      <c r="CR86" s="7">
        <f t="shared" si="64"/>
        <v>0</v>
      </c>
      <c r="CS86" s="7">
        <f t="shared" si="64"/>
        <v>0</v>
      </c>
      <c r="CT86" s="7">
        <f t="shared" si="64"/>
        <v>0</v>
      </c>
      <c r="CU86" s="7">
        <f t="shared" si="64"/>
        <v>0</v>
      </c>
      <c r="CV86" s="7">
        <f t="shared" si="65"/>
        <v>0</v>
      </c>
      <c r="CW86" s="7">
        <f t="shared" si="65"/>
        <v>0</v>
      </c>
      <c r="CX86" s="7">
        <f t="shared" si="65"/>
        <v>0</v>
      </c>
      <c r="CY86" s="7">
        <f t="shared" si="65"/>
        <v>0</v>
      </c>
      <c r="CZ86" s="7">
        <f t="shared" si="65"/>
        <v>0</v>
      </c>
      <c r="DA86" s="7">
        <f t="shared" si="65"/>
        <v>0</v>
      </c>
      <c r="DB86" s="7">
        <f t="shared" si="65"/>
        <v>0</v>
      </c>
      <c r="DC86" s="7">
        <f t="shared" si="65"/>
        <v>0</v>
      </c>
      <c r="DD86" s="7">
        <f t="shared" si="65"/>
        <v>0</v>
      </c>
      <c r="DE86" s="7">
        <f t="shared" si="65"/>
        <v>0</v>
      </c>
      <c r="DF86" s="7">
        <f t="shared" si="65"/>
        <v>0</v>
      </c>
      <c r="DG86" s="7">
        <f t="shared" si="65"/>
        <v>0</v>
      </c>
      <c r="DH86" s="7">
        <f t="shared" si="65"/>
        <v>0</v>
      </c>
      <c r="DI86" s="7">
        <f t="shared" si="65"/>
        <v>0</v>
      </c>
      <c r="DJ86" s="7">
        <f t="shared" si="65"/>
        <v>0</v>
      </c>
      <c r="DK86" s="7">
        <f t="shared" si="60"/>
        <v>0</v>
      </c>
      <c r="DL86" s="7">
        <f t="shared" si="60"/>
        <v>0</v>
      </c>
      <c r="DM86" s="7">
        <f t="shared" si="60"/>
        <v>0</v>
      </c>
      <c r="DN86" s="7">
        <f t="shared" si="60"/>
        <v>0</v>
      </c>
      <c r="DO86" s="7">
        <f t="shared" si="60"/>
        <v>0</v>
      </c>
      <c r="DP86" s="7">
        <f t="shared" si="60"/>
        <v>0</v>
      </c>
      <c r="DQ86" s="7">
        <f t="shared" si="60"/>
        <v>0</v>
      </c>
      <c r="DR86" s="7">
        <f t="shared" si="60"/>
        <v>0</v>
      </c>
      <c r="DS86" s="7">
        <f t="shared" si="60"/>
        <v>0</v>
      </c>
      <c r="DT86" s="7">
        <f t="shared" si="60"/>
        <v>0</v>
      </c>
      <c r="DU86" s="7">
        <f t="shared" si="60"/>
        <v>0</v>
      </c>
      <c r="DV86" s="7">
        <f t="shared" si="60"/>
        <v>0</v>
      </c>
      <c r="DW86" s="7">
        <f t="shared" si="60"/>
        <v>0</v>
      </c>
      <c r="DX86" s="7">
        <f t="shared" si="60"/>
        <v>0</v>
      </c>
      <c r="DY86" s="7">
        <f t="shared" si="60"/>
        <v>0</v>
      </c>
      <c r="DZ86" s="7">
        <f t="shared" si="61"/>
        <v>0</v>
      </c>
      <c r="EA86" s="7">
        <f t="shared" si="61"/>
        <v>0</v>
      </c>
      <c r="EB86" s="7">
        <f t="shared" si="61"/>
        <v>0</v>
      </c>
      <c r="EC86" s="7">
        <f t="shared" si="61"/>
        <v>0</v>
      </c>
      <c r="ED86" s="7">
        <f t="shared" si="61"/>
        <v>0</v>
      </c>
      <c r="EE86" s="7">
        <f t="shared" si="61"/>
        <v>0</v>
      </c>
      <c r="EF86" s="7">
        <f t="shared" si="61"/>
        <v>0</v>
      </c>
      <c r="EG86" s="7">
        <f t="shared" si="61"/>
        <v>0</v>
      </c>
      <c r="EH86" s="7">
        <f t="shared" si="61"/>
        <v>0</v>
      </c>
      <c r="EI86" s="7">
        <f t="shared" si="61"/>
        <v>0</v>
      </c>
      <c r="EJ86" s="7">
        <f t="shared" si="61"/>
        <v>0</v>
      </c>
      <c r="EK86" s="7">
        <f t="shared" si="61"/>
        <v>0</v>
      </c>
      <c r="EL86" s="7">
        <f t="shared" si="61"/>
        <v>0</v>
      </c>
      <c r="EM86" s="7">
        <f t="shared" si="61"/>
        <v>0</v>
      </c>
      <c r="EN86" s="7">
        <f t="shared" si="61"/>
        <v>0</v>
      </c>
      <c r="EO86" s="7" cm="1">
        <f t="array" ref="EO86">SUMPRODUCT(--($B86='[3]Alum Smtg'!$B$5:$B$139),'[3]Alum Smtg'!D$5:D$139)</f>
        <v>0</v>
      </c>
      <c r="EP86" s="7" cm="1">
        <f t="array" ref="EP86">SUMPRODUCT(--($B86='[3]Alum Smtg'!$B$5:$B$139),'[3]Alum Smtg'!E$5:E$139)</f>
        <v>0</v>
      </c>
      <c r="EQ86" s="7" cm="1">
        <f t="array" ref="EQ86">SUMPRODUCT(--($B86='[3]Alum Smtg'!$B$5:$B$139),'[3]Alum Smtg'!F$5:F$139)</f>
        <v>0</v>
      </c>
      <c r="ER86" s="7" cm="1">
        <f t="array" ref="ER86">SUMPRODUCT(--($B86='[3]Alum Smtg'!$B$5:$B$139),'[3]Alum Smtg'!G$5:G$139)</f>
        <v>0</v>
      </c>
      <c r="ES86" s="7" cm="1">
        <f t="array" ref="ES86">SUMPRODUCT(--($B86='[3]Alum Smtg'!$B$5:$B$139),'[3]Alum Smtg'!H$5:H$139)</f>
        <v>0</v>
      </c>
      <c r="ET86" s="7" cm="1">
        <f t="array" ref="ET86">SUMPRODUCT(--($B86='[3]Alum Smtg'!$B$5:$B$139),'[3]Alum Smtg'!I$5:I$139)</f>
        <v>0</v>
      </c>
      <c r="EU86" s="7" cm="1">
        <f t="array" ref="EU86">SUMPRODUCT(--($B86='[3]Alum Smtg'!$B$5:$B$139),'[3]Alum Smtg'!J$5:J$139)</f>
        <v>0</v>
      </c>
      <c r="EV86" s="7" cm="1">
        <f t="array" ref="EV86">SUMPRODUCT(--($B86='[3]Alum Smtg'!$B$5:$B$139),'[3]Alum Smtg'!K$5:K$139)</f>
        <v>0</v>
      </c>
      <c r="EW86" s="7" cm="1">
        <f t="array" ref="EW86">SUMPRODUCT(--($B86='[3]Alum Smtg'!$B$5:$B$139),'[3]Alum Smtg'!L$5:L$139)</f>
        <v>0</v>
      </c>
      <c r="EX86" s="7" cm="1">
        <f t="array" ref="EX86">SUMPRODUCT(--($B86='[3]Alum Smtg'!$B$5:$B$139),'[3]Alum Smtg'!M$5:M$139)</f>
        <v>0</v>
      </c>
      <c r="EY86" s="7" cm="1">
        <f t="array" ref="EY86">SUMPRODUCT(--($B86='[3]Alum Smtg'!$B$5:$B$139),'[3]Alum Smtg'!N$5:N$139)</f>
        <v>0</v>
      </c>
      <c r="EZ86" s="7" cm="1">
        <f t="array" ref="EZ86">SUMPRODUCT(--($B86='[3]Alum Smtg'!$B$5:$B$139),'[3]Alum Smtg'!O$5:O$139)</f>
        <v>0</v>
      </c>
      <c r="FA86" s="7" cm="1">
        <f t="array" ref="FA86">SUMPRODUCT(--($B86='[3]Alum Smtg'!$B$5:$B$139),'[3]Alum Smtg'!P$5:P$139)</f>
        <v>0</v>
      </c>
      <c r="FB86" s="7" cm="1">
        <f t="array" ref="FB86">SUMPRODUCT(--($B86='[3]Alum Smtg'!$B$5:$B$139),'[3]Alum Smtg'!Q$5:Q$139)</f>
        <v>0</v>
      </c>
      <c r="FC86" s="7" cm="1">
        <f t="array" ref="FC86">SUMPRODUCT(--($B86='[3]Alum Smtg'!$B$5:$B$139),'[3]Alum Smtg'!R$5:R$139)</f>
        <v>0</v>
      </c>
      <c r="FD86" s="7" cm="1">
        <f t="array" ref="FD86">SUMPRODUCT(--($B86='[3]Alum Smtg'!$B$5:$B$139),'[3]Alum Smtg'!S$5:S$139)</f>
        <v>0</v>
      </c>
      <c r="FE86" s="7" cm="1">
        <f t="array" ref="FE86">SUMPRODUCT(--($B86='[3]Alum Smtg'!$B$5:$B$139),'[3]Alum Smtg'!T$5:T$139)</f>
        <v>0</v>
      </c>
      <c r="FF86" s="7" cm="1">
        <f t="array" ref="FF86">SUMPRODUCT(--($B86='[3]Alum Smtg'!$B$5:$B$139),'[3]Alum Smtg'!U$5:U$139)</f>
        <v>0</v>
      </c>
      <c r="FG86" s="7" cm="1">
        <f t="array" ref="FG86">SUMPRODUCT(--($B86='[3]Alum Smtg'!$B$5:$B$139),'[3]Alum Smtg'!V$5:V$139)</f>
        <v>0</v>
      </c>
      <c r="FH86" s="7" cm="1">
        <f t="array" ref="FH86">SUMPRODUCT(--($B86='[3]Alum Smtg'!$B$5:$B$139),'[3]Alum Smtg'!W$5:W$139)</f>
        <v>0</v>
      </c>
      <c r="FI86" s="7" cm="1">
        <f t="array" ref="FI86">SUMPRODUCT(--($B86='[3]Alum Smtg'!$B$5:$B$139),'[3]Alum Smtg'!X$5:X$139)</f>
        <v>0</v>
      </c>
      <c r="FJ86" s="7" cm="1">
        <f t="array" ref="FJ86">SUMPRODUCT(--($B86='[3]Alum Smtg'!$B$5:$B$139),'[3]Alum Smtg'!Y$5:Y$139)</f>
        <v>0</v>
      </c>
      <c r="FK86" s="7" cm="1">
        <f t="array" ref="FK86">SUMPRODUCT(--($B86='[3]Alum Smtg'!$B$5:$B$139),'[3]Alum Smtg'!Z$5:Z$139)</f>
        <v>0</v>
      </c>
      <c r="FL86" s="7" cm="1">
        <f t="array" ref="FL86">SUMPRODUCT(--($B86='[3]Alum Smtg'!$B$5:$B$139),'[3]Alum Smtg'!AA$5:AA$139)</f>
        <v>0</v>
      </c>
      <c r="FM86" s="7" cm="1">
        <f t="array" ref="FM86">SUMPRODUCT(--($B86='[3]Alum Smtg'!$B$5:$B$139),'[3]Alum Smtg'!AB$5:AB$139)</f>
        <v>0</v>
      </c>
      <c r="FN86" s="7" cm="1">
        <f t="array" ref="FN86">SUMPRODUCT(--($B86='[3]Alum Smtg'!$B$5:$B$139),'[3]Alum Smtg'!AC$5:AC$139)</f>
        <v>0</v>
      </c>
      <c r="FO86" s="7" cm="1">
        <f t="array" ref="FO86">SUMPRODUCT(--($B86='[3]Alum Smtg'!$B$5:$B$139),'[3]Alum Smtg'!AD$5:AD$139)</f>
        <v>0</v>
      </c>
      <c r="FP86" s="7" cm="1">
        <f t="array" ref="FP86">SUMPRODUCT(--($B86='[3]Alum Smtg'!$B$5:$B$139),'[3]Alum Smtg'!AE$5:AE$139)</f>
        <v>0</v>
      </c>
      <c r="FQ86" s="7" cm="1">
        <f t="array" ref="FQ86">SUMPRODUCT(--($B86='[3]Alum Smtg'!$B$5:$B$139),'[3]Alum Smtg'!AF$5:AF$139)</f>
        <v>0</v>
      </c>
      <c r="FU86" s="8">
        <f t="shared" si="55"/>
        <v>0</v>
      </c>
    </row>
    <row r="87" spans="1:177" x14ac:dyDescent="0.2">
      <c r="A87" s="6">
        <v>508</v>
      </c>
      <c r="B87" t="s">
        <v>90</v>
      </c>
      <c r="C87" s="1">
        <f>VLOOKUP($B87,'[4]IEA Reg #'!$B$2:$D$143,2,FALSE)</f>
        <v>9</v>
      </c>
      <c r="D87" s="1">
        <f>VLOOKUP($B87,'[4]IEA Reg #'!$B$2:$D$143,3,FALSE)</f>
        <v>22</v>
      </c>
      <c r="E87" s="7">
        <f t="shared" si="62"/>
        <v>0</v>
      </c>
      <c r="F87" s="7">
        <f t="shared" si="62"/>
        <v>0</v>
      </c>
      <c r="G87" s="7">
        <f t="shared" si="62"/>
        <v>0</v>
      </c>
      <c r="H87" s="7">
        <f t="shared" si="62"/>
        <v>0</v>
      </c>
      <c r="I87" s="7">
        <f t="shared" si="62"/>
        <v>0</v>
      </c>
      <c r="J87" s="7">
        <f t="shared" si="62"/>
        <v>0</v>
      </c>
      <c r="K87" s="7">
        <f t="shared" si="62"/>
        <v>0</v>
      </c>
      <c r="L87" s="7">
        <f t="shared" si="62"/>
        <v>0</v>
      </c>
      <c r="M87" s="7">
        <f t="shared" si="62"/>
        <v>0</v>
      </c>
      <c r="N87" s="7">
        <f t="shared" si="62"/>
        <v>0</v>
      </c>
      <c r="O87" s="7">
        <f t="shared" si="62"/>
        <v>0</v>
      </c>
      <c r="P87" s="7">
        <f t="shared" si="62"/>
        <v>0</v>
      </c>
      <c r="Q87" s="7">
        <f t="shared" si="62"/>
        <v>0</v>
      </c>
      <c r="R87" s="7">
        <f t="shared" si="62"/>
        <v>0</v>
      </c>
      <c r="S87" s="7">
        <f t="shared" si="62"/>
        <v>0</v>
      </c>
      <c r="T87" s="7">
        <f t="shared" si="62"/>
        <v>0</v>
      </c>
      <c r="U87" s="7">
        <f t="shared" si="57"/>
        <v>0</v>
      </c>
      <c r="V87" s="7">
        <f t="shared" si="57"/>
        <v>0</v>
      </c>
      <c r="W87" s="7">
        <f t="shared" si="57"/>
        <v>0</v>
      </c>
      <c r="X87" s="7">
        <f t="shared" si="57"/>
        <v>0</v>
      </c>
      <c r="Y87" s="7">
        <f t="shared" si="57"/>
        <v>0</v>
      </c>
      <c r="Z87" s="7">
        <f t="shared" si="57"/>
        <v>0</v>
      </c>
      <c r="AA87" s="7">
        <f t="shared" si="57"/>
        <v>0</v>
      </c>
      <c r="AB87" s="7">
        <f t="shared" si="57"/>
        <v>0</v>
      </c>
      <c r="AC87" s="7">
        <f t="shared" si="57"/>
        <v>0</v>
      </c>
      <c r="AD87" s="7">
        <f t="shared" si="57"/>
        <v>0</v>
      </c>
      <c r="AE87" s="7">
        <f t="shared" si="57"/>
        <v>0</v>
      </c>
      <c r="AF87" s="7">
        <f t="shared" si="57"/>
        <v>0</v>
      </c>
      <c r="AG87" s="7">
        <f t="shared" si="57"/>
        <v>0</v>
      </c>
      <c r="AH87" s="7">
        <f t="shared" si="57"/>
        <v>0</v>
      </c>
      <c r="AI87" s="7">
        <f t="shared" si="58"/>
        <v>0</v>
      </c>
      <c r="AJ87" s="7">
        <f t="shared" si="58"/>
        <v>0</v>
      </c>
      <c r="AK87" s="7">
        <f t="shared" si="58"/>
        <v>0</v>
      </c>
      <c r="AL87" s="7">
        <f t="shared" si="58"/>
        <v>0</v>
      </c>
      <c r="AM87" s="7">
        <f t="shared" si="58"/>
        <v>0</v>
      </c>
      <c r="AN87" s="7">
        <f t="shared" si="58"/>
        <v>0</v>
      </c>
      <c r="AO87" s="7">
        <f t="shared" si="58"/>
        <v>0</v>
      </c>
      <c r="AP87" s="7">
        <f t="shared" si="58"/>
        <v>0</v>
      </c>
      <c r="AQ87" s="7">
        <f t="shared" si="58"/>
        <v>0</v>
      </c>
      <c r="AR87" s="7">
        <f t="shared" si="58"/>
        <v>0</v>
      </c>
      <c r="AS87" s="7">
        <f t="shared" si="56"/>
        <v>0</v>
      </c>
      <c r="AT87" s="7">
        <f t="shared" si="56"/>
        <v>0</v>
      </c>
      <c r="AU87" s="7">
        <f t="shared" si="56"/>
        <v>0</v>
      </c>
      <c r="AV87" s="7">
        <f t="shared" si="56"/>
        <v>0</v>
      </c>
      <c r="AW87" s="7">
        <f t="shared" si="56"/>
        <v>0</v>
      </c>
      <c r="AX87" s="7">
        <f t="shared" si="56"/>
        <v>0</v>
      </c>
      <c r="AY87" s="7">
        <f t="shared" si="56"/>
        <v>0</v>
      </c>
      <c r="AZ87" s="7">
        <f t="shared" si="56"/>
        <v>0</v>
      </c>
      <c r="BA87" s="7">
        <f t="shared" si="56"/>
        <v>0</v>
      </c>
      <c r="BB87" s="7">
        <f t="shared" si="56"/>
        <v>0</v>
      </c>
      <c r="BC87" s="7">
        <f t="shared" si="56"/>
        <v>0</v>
      </c>
      <c r="BD87" s="7">
        <f t="shared" si="56"/>
        <v>0</v>
      </c>
      <c r="BE87" s="7">
        <f t="shared" si="56"/>
        <v>0</v>
      </c>
      <c r="BF87" s="7">
        <f t="shared" si="56"/>
        <v>0</v>
      </c>
      <c r="BG87" s="7">
        <f t="shared" si="56"/>
        <v>0</v>
      </c>
      <c r="BH87" s="7">
        <f t="shared" si="56"/>
        <v>0</v>
      </c>
      <c r="BI87" s="7">
        <f t="shared" si="63"/>
        <v>0</v>
      </c>
      <c r="BJ87" s="7">
        <f t="shared" si="63"/>
        <v>0</v>
      </c>
      <c r="BK87" s="7">
        <f t="shared" si="63"/>
        <v>0</v>
      </c>
      <c r="BL87" s="7">
        <f t="shared" si="63"/>
        <v>0</v>
      </c>
      <c r="BM87" s="7">
        <f t="shared" si="63"/>
        <v>0</v>
      </c>
      <c r="BN87" s="7">
        <f t="shared" si="63"/>
        <v>0</v>
      </c>
      <c r="BO87" s="7">
        <f t="shared" si="63"/>
        <v>0</v>
      </c>
      <c r="BP87" s="7">
        <f t="shared" si="63"/>
        <v>0</v>
      </c>
      <c r="BQ87" s="7">
        <f t="shared" si="63"/>
        <v>0</v>
      </c>
      <c r="BR87" s="7">
        <f t="shared" si="63"/>
        <v>0</v>
      </c>
      <c r="BS87" s="7">
        <f t="shared" si="63"/>
        <v>0</v>
      </c>
      <c r="BT87" s="7">
        <f t="shared" si="63"/>
        <v>0</v>
      </c>
      <c r="BU87" s="7">
        <f t="shared" si="63"/>
        <v>0</v>
      </c>
      <c r="BV87" s="7">
        <f t="shared" si="63"/>
        <v>0</v>
      </c>
      <c r="BW87" s="7">
        <f t="shared" si="59"/>
        <v>0</v>
      </c>
      <c r="BX87" s="7">
        <f t="shared" si="59"/>
        <v>0</v>
      </c>
      <c r="BY87" s="7">
        <f t="shared" si="59"/>
        <v>0</v>
      </c>
      <c r="BZ87" s="7">
        <f t="shared" si="59"/>
        <v>0</v>
      </c>
      <c r="CA87" s="7">
        <f t="shared" si="59"/>
        <v>0</v>
      </c>
      <c r="CB87" s="7">
        <f t="shared" si="59"/>
        <v>0</v>
      </c>
      <c r="CC87" s="7">
        <f t="shared" si="59"/>
        <v>0</v>
      </c>
      <c r="CD87" s="7">
        <f t="shared" si="59"/>
        <v>0</v>
      </c>
      <c r="CE87" s="7">
        <f t="shared" si="59"/>
        <v>0</v>
      </c>
      <c r="CF87" s="7">
        <f t="shared" si="64"/>
        <v>0</v>
      </c>
      <c r="CG87" s="7">
        <f t="shared" si="64"/>
        <v>0</v>
      </c>
      <c r="CH87" s="7">
        <f t="shared" si="64"/>
        <v>0</v>
      </c>
      <c r="CI87" s="7">
        <f t="shared" si="64"/>
        <v>0</v>
      </c>
      <c r="CJ87" s="7">
        <f t="shared" si="64"/>
        <v>0</v>
      </c>
      <c r="CK87" s="7">
        <f t="shared" si="64"/>
        <v>0</v>
      </c>
      <c r="CL87" s="7">
        <f t="shared" si="64"/>
        <v>0</v>
      </c>
      <c r="CM87" s="7">
        <f t="shared" si="64"/>
        <v>0</v>
      </c>
      <c r="CN87" s="7">
        <f t="shared" si="64"/>
        <v>0</v>
      </c>
      <c r="CO87" s="7">
        <f t="shared" si="64"/>
        <v>0</v>
      </c>
      <c r="CP87" s="7">
        <f t="shared" si="64"/>
        <v>0</v>
      </c>
      <c r="CQ87" s="7">
        <f t="shared" si="64"/>
        <v>0</v>
      </c>
      <c r="CR87" s="7">
        <f t="shared" si="64"/>
        <v>0</v>
      </c>
      <c r="CS87" s="7">
        <f t="shared" si="64"/>
        <v>0</v>
      </c>
      <c r="CT87" s="7">
        <f t="shared" si="64"/>
        <v>0</v>
      </c>
      <c r="CU87" s="7">
        <f t="shared" si="64"/>
        <v>0</v>
      </c>
      <c r="CV87" s="7">
        <f t="shared" si="65"/>
        <v>0</v>
      </c>
      <c r="CW87" s="7">
        <f t="shared" si="65"/>
        <v>0</v>
      </c>
      <c r="CX87" s="7">
        <f t="shared" si="65"/>
        <v>0</v>
      </c>
      <c r="CY87" s="7">
        <f t="shared" si="65"/>
        <v>0</v>
      </c>
      <c r="CZ87" s="7">
        <f t="shared" si="65"/>
        <v>0</v>
      </c>
      <c r="DA87" s="7">
        <f t="shared" si="65"/>
        <v>0</v>
      </c>
      <c r="DB87" s="7">
        <f t="shared" si="65"/>
        <v>0</v>
      </c>
      <c r="DC87" s="7">
        <f t="shared" si="65"/>
        <v>0</v>
      </c>
      <c r="DD87" s="7">
        <f t="shared" si="65"/>
        <v>0</v>
      </c>
      <c r="DE87" s="7">
        <f t="shared" si="65"/>
        <v>0</v>
      </c>
      <c r="DF87" s="7">
        <f t="shared" si="65"/>
        <v>0</v>
      </c>
      <c r="DG87" s="7">
        <f t="shared" si="65"/>
        <v>0</v>
      </c>
      <c r="DH87" s="7">
        <f t="shared" si="65"/>
        <v>0</v>
      </c>
      <c r="DI87" s="7">
        <f t="shared" si="65"/>
        <v>0</v>
      </c>
      <c r="DJ87" s="7">
        <f t="shared" si="65"/>
        <v>0</v>
      </c>
      <c r="DK87" s="7">
        <f t="shared" si="60"/>
        <v>0</v>
      </c>
      <c r="DL87" s="7">
        <f t="shared" si="60"/>
        <v>0</v>
      </c>
      <c r="DM87" s="7">
        <f t="shared" si="60"/>
        <v>0</v>
      </c>
      <c r="DN87" s="7">
        <f t="shared" si="60"/>
        <v>0</v>
      </c>
      <c r="DO87" s="7">
        <f t="shared" si="60"/>
        <v>0</v>
      </c>
      <c r="DP87" s="7">
        <f t="shared" si="60"/>
        <v>0</v>
      </c>
      <c r="DQ87" s="7">
        <f t="shared" si="60"/>
        <v>0</v>
      </c>
      <c r="DR87" s="7">
        <f t="shared" si="60"/>
        <v>0</v>
      </c>
      <c r="DS87" s="7">
        <f t="shared" si="60"/>
        <v>0</v>
      </c>
      <c r="DT87" s="7">
        <f t="shared" si="60"/>
        <v>0</v>
      </c>
      <c r="DU87" s="7">
        <f t="shared" si="60"/>
        <v>0</v>
      </c>
      <c r="DV87" s="7">
        <f t="shared" si="60"/>
        <v>0</v>
      </c>
      <c r="DW87" s="7">
        <f t="shared" si="60"/>
        <v>0</v>
      </c>
      <c r="DX87" s="7">
        <f t="shared" si="60"/>
        <v>0</v>
      </c>
      <c r="DY87" s="7">
        <f t="shared" si="60"/>
        <v>0</v>
      </c>
      <c r="DZ87" s="7">
        <f t="shared" si="61"/>
        <v>0</v>
      </c>
      <c r="EA87" s="7">
        <f t="shared" si="61"/>
        <v>0</v>
      </c>
      <c r="EB87" s="7">
        <f t="shared" si="61"/>
        <v>0</v>
      </c>
      <c r="EC87" s="7">
        <f t="shared" si="61"/>
        <v>0</v>
      </c>
      <c r="ED87" s="7">
        <f t="shared" si="61"/>
        <v>0</v>
      </c>
      <c r="EE87" s="7">
        <f t="shared" si="61"/>
        <v>0</v>
      </c>
      <c r="EF87" s="7">
        <f t="shared" si="61"/>
        <v>0</v>
      </c>
      <c r="EG87" s="7">
        <f t="shared" si="61"/>
        <v>0</v>
      </c>
      <c r="EH87" s="7">
        <f t="shared" si="61"/>
        <v>0</v>
      </c>
      <c r="EI87" s="7">
        <f t="shared" si="61"/>
        <v>0</v>
      </c>
      <c r="EJ87" s="7">
        <f t="shared" si="61"/>
        <v>0</v>
      </c>
      <c r="EK87" s="7">
        <f t="shared" si="61"/>
        <v>0</v>
      </c>
      <c r="EL87" s="7">
        <f t="shared" si="61"/>
        <v>0</v>
      </c>
      <c r="EM87" s="7">
        <f t="shared" si="61"/>
        <v>0</v>
      </c>
      <c r="EN87" s="7">
        <f t="shared" si="61"/>
        <v>0</v>
      </c>
      <c r="EO87" s="7" cm="1">
        <f t="array" ref="EO87">SUMPRODUCT(--($B87='[3]Alum Smtg'!$B$5:$B$139),'[3]Alum Smtg'!D$5:D$139)</f>
        <v>0</v>
      </c>
      <c r="EP87" s="7" cm="1">
        <f t="array" ref="EP87">SUMPRODUCT(--($B87='[3]Alum Smtg'!$B$5:$B$139),'[3]Alum Smtg'!E$5:E$139)</f>
        <v>0</v>
      </c>
      <c r="EQ87" s="7" cm="1">
        <f t="array" ref="EQ87">SUMPRODUCT(--($B87='[3]Alum Smtg'!$B$5:$B$139),'[3]Alum Smtg'!F$5:F$139)</f>
        <v>0</v>
      </c>
      <c r="ER87" s="7" cm="1">
        <f t="array" ref="ER87">SUMPRODUCT(--($B87='[3]Alum Smtg'!$B$5:$B$139),'[3]Alum Smtg'!G$5:G$139)</f>
        <v>0</v>
      </c>
      <c r="ES87" s="7" cm="1">
        <f t="array" ref="ES87">SUMPRODUCT(--($B87='[3]Alum Smtg'!$B$5:$B$139),'[3]Alum Smtg'!H$5:H$139)</f>
        <v>0</v>
      </c>
      <c r="ET87" s="7" cm="1">
        <f t="array" ref="ET87">SUMPRODUCT(--($B87='[3]Alum Smtg'!$B$5:$B$139),'[3]Alum Smtg'!I$5:I$139)</f>
        <v>0</v>
      </c>
      <c r="EU87" s="7" cm="1">
        <f t="array" ref="EU87">SUMPRODUCT(--($B87='[3]Alum Smtg'!$B$5:$B$139),'[3]Alum Smtg'!J$5:J$139)</f>
        <v>0</v>
      </c>
      <c r="EV87" s="7" cm="1">
        <f t="array" ref="EV87">SUMPRODUCT(--($B87='[3]Alum Smtg'!$B$5:$B$139),'[3]Alum Smtg'!K$5:K$139)</f>
        <v>0</v>
      </c>
      <c r="EW87" s="7" cm="1">
        <f t="array" ref="EW87">SUMPRODUCT(--($B87='[3]Alum Smtg'!$B$5:$B$139),'[3]Alum Smtg'!L$5:L$139)</f>
        <v>0</v>
      </c>
      <c r="EX87" s="7" cm="1">
        <f t="array" ref="EX87">SUMPRODUCT(--($B87='[3]Alum Smtg'!$B$5:$B$139),'[3]Alum Smtg'!M$5:M$139)</f>
        <v>0</v>
      </c>
      <c r="EY87" s="7" cm="1">
        <f t="array" ref="EY87">SUMPRODUCT(--($B87='[3]Alum Smtg'!$B$5:$B$139),'[3]Alum Smtg'!N$5:N$139)</f>
        <v>54</v>
      </c>
      <c r="EZ87" s="7" cm="1">
        <f t="array" ref="EZ87">SUMPRODUCT(--($B87='[3]Alum Smtg'!$B$5:$B$139),'[3]Alum Smtg'!O$5:O$139)</f>
        <v>266</v>
      </c>
      <c r="FA87" s="7" cm="1">
        <f t="array" ref="FA87">SUMPRODUCT(--($B87='[3]Alum Smtg'!$B$5:$B$139),'[3]Alum Smtg'!P$5:P$139)</f>
        <v>268</v>
      </c>
      <c r="FB87" s="7" cm="1">
        <f t="array" ref="FB87">SUMPRODUCT(--($B87='[3]Alum Smtg'!$B$5:$B$139),'[3]Alum Smtg'!Q$5:Q$139)</f>
        <v>409</v>
      </c>
      <c r="FC87" s="7" cm="1">
        <f t="array" ref="FC87">SUMPRODUCT(--($B87='[3]Alum Smtg'!$B$5:$B$139),'[3]Alum Smtg'!R$5:R$139)</f>
        <v>549</v>
      </c>
      <c r="FD87" s="7" cm="1">
        <f t="array" ref="FD87">SUMPRODUCT(--($B87='[3]Alum Smtg'!$B$5:$B$139),'[3]Alum Smtg'!S$5:S$139)</f>
        <v>555</v>
      </c>
      <c r="FE87" s="7" cm="1">
        <f t="array" ref="FE87">SUMPRODUCT(--($B87='[3]Alum Smtg'!$B$5:$B$139),'[3]Alum Smtg'!T$5:T$139)</f>
        <v>564</v>
      </c>
      <c r="FF87" s="7" cm="1">
        <f t="array" ref="FF87">SUMPRODUCT(--($B87='[3]Alum Smtg'!$B$5:$B$139),'[3]Alum Smtg'!U$5:U$139)</f>
        <v>564</v>
      </c>
      <c r="FG87" s="7" cm="1">
        <f t="array" ref="FG87">SUMPRODUCT(--($B87='[3]Alum Smtg'!$B$5:$B$139),'[3]Alum Smtg'!V$5:V$139)</f>
        <v>536</v>
      </c>
      <c r="FH87" s="7" cm="1">
        <f t="array" ref="FH87">SUMPRODUCT(--($B87='[3]Alum Smtg'!$B$5:$B$139),'[3]Alum Smtg'!W$5:W$139)</f>
        <v>545</v>
      </c>
      <c r="FI87" s="7" cm="1">
        <f t="array" ref="FI87">SUMPRODUCT(--($B87='[3]Alum Smtg'!$B$5:$B$139),'[3]Alum Smtg'!X$5:X$139)</f>
        <v>557</v>
      </c>
      <c r="FJ87" s="7" cm="1">
        <f t="array" ref="FJ87">SUMPRODUCT(--($B87='[3]Alum Smtg'!$B$5:$B$139),'[3]Alum Smtg'!Y$5:Y$139)</f>
        <v>562</v>
      </c>
      <c r="FK87" s="7" cm="1">
        <f t="array" ref="FK87">SUMPRODUCT(--($B87='[3]Alum Smtg'!$B$5:$B$139),'[3]Alum Smtg'!Z$5:Z$139)</f>
        <v>564</v>
      </c>
      <c r="FL87" s="7" cm="1">
        <f t="array" ref="FL87">SUMPRODUCT(--($B87='[3]Alum Smtg'!$B$5:$B$139),'[3]Alum Smtg'!AA$5:AA$139)</f>
        <v>570</v>
      </c>
      <c r="FM87" s="7" cm="1">
        <f t="array" ref="FM87">SUMPRODUCT(--($B87='[3]Alum Smtg'!$B$5:$B$139),'[3]Alum Smtg'!AB$5:AB$139)</f>
        <v>567</v>
      </c>
      <c r="FN87" s="7" cm="1">
        <f t="array" ref="FN87">SUMPRODUCT(--($B87='[3]Alum Smtg'!$B$5:$B$139),'[3]Alum Smtg'!AC$5:AC$139)</f>
        <v>558</v>
      </c>
      <c r="FO87" s="7" cm="1">
        <f t="array" ref="FO87">SUMPRODUCT(--($B87='[3]Alum Smtg'!$B$5:$B$139),'[3]Alum Smtg'!AD$5:AD$139)</f>
        <v>571</v>
      </c>
      <c r="FP87" s="7" cm="1">
        <f t="array" ref="FP87">SUMPRODUCT(--($B87='[3]Alum Smtg'!$B$5:$B$139),'[3]Alum Smtg'!AE$5:AE$139)</f>
        <v>577</v>
      </c>
      <c r="FQ87" s="7" cm="1">
        <f t="array" ref="FQ87">SUMPRODUCT(--($B87='[3]Alum Smtg'!$B$5:$B$139),'[3]Alum Smtg'!AF$5:AF$139)</f>
        <v>571</v>
      </c>
      <c r="FU87" s="8">
        <f t="shared" si="55"/>
        <v>0</v>
      </c>
    </row>
    <row r="88" spans="1:177" x14ac:dyDescent="0.2">
      <c r="A88" s="6">
        <v>104</v>
      </c>
      <c r="B88" t="s">
        <v>91</v>
      </c>
      <c r="C88" s="1">
        <f>VLOOKUP($B88,'[4]IEA Reg #'!$B$2:$D$143,2,FALSE)</f>
        <v>11</v>
      </c>
      <c r="D88" s="1">
        <f>VLOOKUP($B88,'[4]IEA Reg #'!$B$2:$D$143,3,FALSE)</f>
        <v>30</v>
      </c>
      <c r="E88" s="7">
        <f t="shared" si="62"/>
        <v>0</v>
      </c>
      <c r="F88" s="7">
        <f t="shared" si="62"/>
        <v>0</v>
      </c>
      <c r="G88" s="7">
        <f t="shared" si="62"/>
        <v>0</v>
      </c>
      <c r="H88" s="7">
        <f t="shared" si="62"/>
        <v>0</v>
      </c>
      <c r="I88" s="7">
        <f t="shared" si="62"/>
        <v>0</v>
      </c>
      <c r="J88" s="7">
        <f t="shared" si="62"/>
        <v>0</v>
      </c>
      <c r="K88" s="7">
        <f t="shared" si="62"/>
        <v>0</v>
      </c>
      <c r="L88" s="7">
        <f t="shared" si="62"/>
        <v>0</v>
      </c>
      <c r="M88" s="7">
        <f t="shared" si="62"/>
        <v>0</v>
      </c>
      <c r="N88" s="7">
        <f t="shared" si="62"/>
        <v>0</v>
      </c>
      <c r="O88" s="7">
        <f t="shared" si="62"/>
        <v>0</v>
      </c>
      <c r="P88" s="7">
        <f t="shared" si="62"/>
        <v>0</v>
      </c>
      <c r="Q88" s="7">
        <f t="shared" si="62"/>
        <v>0</v>
      </c>
      <c r="R88" s="7">
        <f t="shared" si="62"/>
        <v>0</v>
      </c>
      <c r="S88" s="7">
        <f t="shared" si="62"/>
        <v>0</v>
      </c>
      <c r="T88" s="7">
        <f t="shared" si="62"/>
        <v>0</v>
      </c>
      <c r="U88" s="7">
        <f t="shared" si="57"/>
        <v>0</v>
      </c>
      <c r="V88" s="7">
        <f t="shared" si="57"/>
        <v>0</v>
      </c>
      <c r="W88" s="7">
        <f t="shared" si="57"/>
        <v>0</v>
      </c>
      <c r="X88" s="7">
        <f t="shared" si="57"/>
        <v>0</v>
      </c>
      <c r="Y88" s="7">
        <f t="shared" si="57"/>
        <v>0</v>
      </c>
      <c r="Z88" s="7">
        <f t="shared" si="57"/>
        <v>0</v>
      </c>
      <c r="AA88" s="7">
        <f t="shared" si="57"/>
        <v>0</v>
      </c>
      <c r="AB88" s="7">
        <f t="shared" si="57"/>
        <v>0</v>
      </c>
      <c r="AC88" s="7">
        <f t="shared" si="57"/>
        <v>0</v>
      </c>
      <c r="AD88" s="7">
        <f t="shared" si="57"/>
        <v>0</v>
      </c>
      <c r="AE88" s="7">
        <f t="shared" si="57"/>
        <v>0</v>
      </c>
      <c r="AF88" s="7">
        <f t="shared" si="57"/>
        <v>0</v>
      </c>
      <c r="AG88" s="7">
        <f t="shared" si="57"/>
        <v>0</v>
      </c>
      <c r="AH88" s="7">
        <f t="shared" si="57"/>
        <v>0</v>
      </c>
      <c r="AI88" s="7">
        <f t="shared" si="58"/>
        <v>0</v>
      </c>
      <c r="AJ88" s="7">
        <f t="shared" si="58"/>
        <v>0</v>
      </c>
      <c r="AK88" s="7">
        <f t="shared" si="58"/>
        <v>0</v>
      </c>
      <c r="AL88" s="7">
        <f t="shared" si="58"/>
        <v>0</v>
      </c>
      <c r="AM88" s="7">
        <f t="shared" si="58"/>
        <v>0</v>
      </c>
      <c r="AN88" s="7">
        <f t="shared" si="58"/>
        <v>0</v>
      </c>
      <c r="AO88" s="7">
        <f t="shared" si="58"/>
        <v>0</v>
      </c>
      <c r="AP88" s="7">
        <f t="shared" si="58"/>
        <v>0</v>
      </c>
      <c r="AQ88" s="7">
        <f t="shared" si="58"/>
        <v>0</v>
      </c>
      <c r="AR88" s="7">
        <f t="shared" si="58"/>
        <v>0</v>
      </c>
      <c r="AS88" s="7">
        <f t="shared" si="56"/>
        <v>0</v>
      </c>
      <c r="AT88" s="7">
        <f t="shared" si="56"/>
        <v>0</v>
      </c>
      <c r="AU88" s="7">
        <f t="shared" si="56"/>
        <v>0</v>
      </c>
      <c r="AV88" s="7">
        <f t="shared" si="56"/>
        <v>0</v>
      </c>
      <c r="AW88" s="7">
        <f t="shared" si="56"/>
        <v>0</v>
      </c>
      <c r="AX88" s="7">
        <f t="shared" si="56"/>
        <v>0</v>
      </c>
      <c r="AY88" s="7">
        <f t="shared" si="56"/>
        <v>0</v>
      </c>
      <c r="AZ88" s="7">
        <f t="shared" si="56"/>
        <v>0</v>
      </c>
      <c r="BA88" s="7">
        <f t="shared" si="56"/>
        <v>0</v>
      </c>
      <c r="BB88" s="7">
        <f t="shared" si="56"/>
        <v>0</v>
      </c>
      <c r="BC88" s="7">
        <f t="shared" si="56"/>
        <v>0</v>
      </c>
      <c r="BD88" s="7">
        <f t="shared" si="56"/>
        <v>0</v>
      </c>
      <c r="BE88" s="7">
        <f t="shared" si="56"/>
        <v>0</v>
      </c>
      <c r="BF88" s="7">
        <f t="shared" si="56"/>
        <v>0</v>
      </c>
      <c r="BG88" s="7">
        <f t="shared" si="56"/>
        <v>0</v>
      </c>
      <c r="BH88" s="7">
        <f t="shared" si="56"/>
        <v>0</v>
      </c>
      <c r="BI88" s="7">
        <f t="shared" si="63"/>
        <v>0</v>
      </c>
      <c r="BJ88" s="7">
        <f t="shared" si="63"/>
        <v>0</v>
      </c>
      <c r="BK88" s="7">
        <f t="shared" si="63"/>
        <v>0</v>
      </c>
      <c r="BL88" s="7">
        <f t="shared" si="63"/>
        <v>0</v>
      </c>
      <c r="BM88" s="7">
        <f t="shared" si="63"/>
        <v>0</v>
      </c>
      <c r="BN88" s="7">
        <f t="shared" si="63"/>
        <v>0</v>
      </c>
      <c r="BO88" s="7">
        <f t="shared" si="63"/>
        <v>0</v>
      </c>
      <c r="BP88" s="7">
        <f t="shared" si="63"/>
        <v>0</v>
      </c>
      <c r="BQ88" s="7">
        <f t="shared" si="63"/>
        <v>0</v>
      </c>
      <c r="BR88" s="7">
        <f t="shared" si="63"/>
        <v>0</v>
      </c>
      <c r="BS88" s="7">
        <f t="shared" si="63"/>
        <v>0</v>
      </c>
      <c r="BT88" s="7">
        <f t="shared" si="63"/>
        <v>0</v>
      </c>
      <c r="BU88" s="7">
        <f t="shared" si="63"/>
        <v>0</v>
      </c>
      <c r="BV88" s="7">
        <f t="shared" si="63"/>
        <v>0</v>
      </c>
      <c r="BW88" s="7">
        <f t="shared" si="59"/>
        <v>0</v>
      </c>
      <c r="BX88" s="7">
        <f t="shared" si="59"/>
        <v>0</v>
      </c>
      <c r="BY88" s="7">
        <f t="shared" si="59"/>
        <v>0</v>
      </c>
      <c r="BZ88" s="7">
        <f t="shared" si="59"/>
        <v>0</v>
      </c>
      <c r="CA88" s="7">
        <f t="shared" si="59"/>
        <v>0</v>
      </c>
      <c r="CB88" s="7">
        <f t="shared" si="59"/>
        <v>0</v>
      </c>
      <c r="CC88" s="7">
        <f t="shared" si="59"/>
        <v>0</v>
      </c>
      <c r="CD88" s="7">
        <f t="shared" si="59"/>
        <v>0</v>
      </c>
      <c r="CE88" s="7">
        <f t="shared" si="59"/>
        <v>0</v>
      </c>
      <c r="CF88" s="7">
        <f t="shared" si="64"/>
        <v>0</v>
      </c>
      <c r="CG88" s="7">
        <f t="shared" si="64"/>
        <v>0</v>
      </c>
      <c r="CH88" s="7">
        <f t="shared" si="64"/>
        <v>0</v>
      </c>
      <c r="CI88" s="7">
        <f t="shared" si="64"/>
        <v>0</v>
      </c>
      <c r="CJ88" s="7">
        <f t="shared" si="64"/>
        <v>0</v>
      </c>
      <c r="CK88" s="7">
        <f t="shared" si="64"/>
        <v>0</v>
      </c>
      <c r="CL88" s="7">
        <f t="shared" si="64"/>
        <v>0</v>
      </c>
      <c r="CM88" s="7">
        <f t="shared" si="64"/>
        <v>0</v>
      </c>
      <c r="CN88" s="7">
        <f t="shared" si="64"/>
        <v>0</v>
      </c>
      <c r="CO88" s="7">
        <f t="shared" si="64"/>
        <v>0</v>
      </c>
      <c r="CP88" s="7">
        <f t="shared" si="64"/>
        <v>0</v>
      </c>
      <c r="CQ88" s="7">
        <f t="shared" si="64"/>
        <v>0</v>
      </c>
      <c r="CR88" s="7">
        <f t="shared" si="64"/>
        <v>0</v>
      </c>
      <c r="CS88" s="7">
        <f t="shared" si="64"/>
        <v>0</v>
      </c>
      <c r="CT88" s="7">
        <f t="shared" si="64"/>
        <v>0</v>
      </c>
      <c r="CU88" s="7">
        <f t="shared" si="64"/>
        <v>0</v>
      </c>
      <c r="CV88" s="7">
        <f t="shared" si="65"/>
        <v>0</v>
      </c>
      <c r="CW88" s="7">
        <f t="shared" si="65"/>
        <v>0</v>
      </c>
      <c r="CX88" s="7">
        <f t="shared" si="65"/>
        <v>0</v>
      </c>
      <c r="CY88" s="7">
        <f t="shared" si="65"/>
        <v>0</v>
      </c>
      <c r="CZ88" s="7">
        <f t="shared" si="65"/>
        <v>0</v>
      </c>
      <c r="DA88" s="7">
        <f t="shared" si="65"/>
        <v>0</v>
      </c>
      <c r="DB88" s="7">
        <f t="shared" si="65"/>
        <v>0</v>
      </c>
      <c r="DC88" s="7">
        <f t="shared" si="65"/>
        <v>0</v>
      </c>
      <c r="DD88" s="7">
        <f t="shared" si="65"/>
        <v>0</v>
      </c>
      <c r="DE88" s="7">
        <f t="shared" si="65"/>
        <v>0</v>
      </c>
      <c r="DF88" s="7">
        <f t="shared" si="65"/>
        <v>0</v>
      </c>
      <c r="DG88" s="7">
        <f t="shared" si="65"/>
        <v>0</v>
      </c>
      <c r="DH88" s="7">
        <f t="shared" si="65"/>
        <v>0</v>
      </c>
      <c r="DI88" s="7">
        <f t="shared" si="65"/>
        <v>0</v>
      </c>
      <c r="DJ88" s="7">
        <f t="shared" si="65"/>
        <v>0</v>
      </c>
      <c r="DK88" s="7">
        <f t="shared" si="60"/>
        <v>0</v>
      </c>
      <c r="DL88" s="7">
        <f t="shared" si="60"/>
        <v>0</v>
      </c>
      <c r="DM88" s="7">
        <f t="shared" si="60"/>
        <v>0</v>
      </c>
      <c r="DN88" s="7">
        <f t="shared" si="60"/>
        <v>0</v>
      </c>
      <c r="DO88" s="7">
        <f t="shared" si="60"/>
        <v>0</v>
      </c>
      <c r="DP88" s="7">
        <f t="shared" si="60"/>
        <v>0</v>
      </c>
      <c r="DQ88" s="7">
        <f t="shared" si="60"/>
        <v>0</v>
      </c>
      <c r="DR88" s="7">
        <f t="shared" si="60"/>
        <v>0</v>
      </c>
      <c r="DS88" s="7">
        <f t="shared" si="60"/>
        <v>0</v>
      </c>
      <c r="DT88" s="7">
        <f t="shared" si="60"/>
        <v>0</v>
      </c>
      <c r="DU88" s="7">
        <f t="shared" si="60"/>
        <v>0</v>
      </c>
      <c r="DV88" s="7">
        <f t="shared" si="60"/>
        <v>0</v>
      </c>
      <c r="DW88" s="7">
        <f t="shared" si="60"/>
        <v>0</v>
      </c>
      <c r="DX88" s="7">
        <f t="shared" si="60"/>
        <v>0</v>
      </c>
      <c r="DY88" s="7">
        <f t="shared" si="60"/>
        <v>0</v>
      </c>
      <c r="DZ88" s="7">
        <f t="shared" si="61"/>
        <v>0</v>
      </c>
      <c r="EA88" s="7">
        <f t="shared" si="61"/>
        <v>0</v>
      </c>
      <c r="EB88" s="7">
        <f t="shared" si="61"/>
        <v>0</v>
      </c>
      <c r="EC88" s="7">
        <f t="shared" si="61"/>
        <v>0</v>
      </c>
      <c r="ED88" s="7">
        <f t="shared" si="61"/>
        <v>0</v>
      </c>
      <c r="EE88" s="7">
        <f t="shared" si="61"/>
        <v>0</v>
      </c>
      <c r="EF88" s="7">
        <f t="shared" si="61"/>
        <v>0</v>
      </c>
      <c r="EG88" s="7">
        <f t="shared" si="61"/>
        <v>0</v>
      </c>
      <c r="EH88" s="7">
        <f t="shared" si="61"/>
        <v>0</v>
      </c>
      <c r="EI88" s="7">
        <f t="shared" si="61"/>
        <v>0</v>
      </c>
      <c r="EJ88" s="7">
        <f t="shared" si="61"/>
        <v>0</v>
      </c>
      <c r="EK88" s="7">
        <f t="shared" si="61"/>
        <v>0</v>
      </c>
      <c r="EL88" s="7">
        <f t="shared" si="61"/>
        <v>0</v>
      </c>
      <c r="EM88" s="7">
        <f t="shared" si="61"/>
        <v>0</v>
      </c>
      <c r="EN88" s="7">
        <f t="shared" si="61"/>
        <v>0</v>
      </c>
      <c r="EO88" s="7" cm="1">
        <f t="array" ref="EO88">SUMPRODUCT(--($B88='[3]Alum Smtg'!$B$5:$B$139),'[3]Alum Smtg'!D$5:D$139)</f>
        <v>0</v>
      </c>
      <c r="EP88" s="7" cm="1">
        <f t="array" ref="EP88">SUMPRODUCT(--($B88='[3]Alum Smtg'!$B$5:$B$139),'[3]Alum Smtg'!E$5:E$139)</f>
        <v>0</v>
      </c>
      <c r="EQ88" s="7" cm="1">
        <f t="array" ref="EQ88">SUMPRODUCT(--($B88='[3]Alum Smtg'!$B$5:$B$139),'[3]Alum Smtg'!F$5:F$139)</f>
        <v>0</v>
      </c>
      <c r="ER88" s="7" cm="1">
        <f t="array" ref="ER88">SUMPRODUCT(--($B88='[3]Alum Smtg'!$B$5:$B$139),'[3]Alum Smtg'!G$5:G$139)</f>
        <v>0</v>
      </c>
      <c r="ES88" s="7" cm="1">
        <f t="array" ref="ES88">SUMPRODUCT(--($B88='[3]Alum Smtg'!$B$5:$B$139),'[3]Alum Smtg'!H$5:H$139)</f>
        <v>0</v>
      </c>
      <c r="ET88" s="7" cm="1">
        <f t="array" ref="ET88">SUMPRODUCT(--($B88='[3]Alum Smtg'!$B$5:$B$139),'[3]Alum Smtg'!I$5:I$139)</f>
        <v>0</v>
      </c>
      <c r="EU88" s="7" cm="1">
        <f t="array" ref="EU88">SUMPRODUCT(--($B88='[3]Alum Smtg'!$B$5:$B$139),'[3]Alum Smtg'!J$5:J$139)</f>
        <v>0</v>
      </c>
      <c r="EV88" s="7" cm="1">
        <f t="array" ref="EV88">SUMPRODUCT(--($B88='[3]Alum Smtg'!$B$5:$B$139),'[3]Alum Smtg'!K$5:K$139)</f>
        <v>0</v>
      </c>
      <c r="EW88" s="7" cm="1">
        <f t="array" ref="EW88">SUMPRODUCT(--($B88='[3]Alum Smtg'!$B$5:$B$139),'[3]Alum Smtg'!L$5:L$139)</f>
        <v>0</v>
      </c>
      <c r="EX88" s="7" cm="1">
        <f t="array" ref="EX88">SUMPRODUCT(--($B88='[3]Alum Smtg'!$B$5:$B$139),'[3]Alum Smtg'!M$5:M$139)</f>
        <v>0</v>
      </c>
      <c r="EY88" s="7" cm="1">
        <f t="array" ref="EY88">SUMPRODUCT(--($B88='[3]Alum Smtg'!$B$5:$B$139),'[3]Alum Smtg'!N$5:N$139)</f>
        <v>0</v>
      </c>
      <c r="EZ88" s="7" cm="1">
        <f t="array" ref="EZ88">SUMPRODUCT(--($B88='[3]Alum Smtg'!$B$5:$B$139),'[3]Alum Smtg'!O$5:O$139)</f>
        <v>0</v>
      </c>
      <c r="FA88" s="7" cm="1">
        <f t="array" ref="FA88">SUMPRODUCT(--($B88='[3]Alum Smtg'!$B$5:$B$139),'[3]Alum Smtg'!P$5:P$139)</f>
        <v>0</v>
      </c>
      <c r="FB88" s="7" cm="1">
        <f t="array" ref="FB88">SUMPRODUCT(--($B88='[3]Alum Smtg'!$B$5:$B$139),'[3]Alum Smtg'!Q$5:Q$139)</f>
        <v>0</v>
      </c>
      <c r="FC88" s="7" cm="1">
        <f t="array" ref="FC88">SUMPRODUCT(--($B88='[3]Alum Smtg'!$B$5:$B$139),'[3]Alum Smtg'!R$5:R$139)</f>
        <v>0</v>
      </c>
      <c r="FD88" s="7" cm="1">
        <f t="array" ref="FD88">SUMPRODUCT(--($B88='[3]Alum Smtg'!$B$5:$B$139),'[3]Alum Smtg'!S$5:S$139)</f>
        <v>0</v>
      </c>
      <c r="FE88" s="7" cm="1">
        <f t="array" ref="FE88">SUMPRODUCT(--($B88='[3]Alum Smtg'!$B$5:$B$139),'[3]Alum Smtg'!T$5:T$139)</f>
        <v>0</v>
      </c>
      <c r="FF88" s="7" cm="1">
        <f t="array" ref="FF88">SUMPRODUCT(--($B88='[3]Alum Smtg'!$B$5:$B$139),'[3]Alum Smtg'!U$5:U$139)</f>
        <v>0</v>
      </c>
      <c r="FG88" s="7" cm="1">
        <f t="array" ref="FG88">SUMPRODUCT(--($B88='[3]Alum Smtg'!$B$5:$B$139),'[3]Alum Smtg'!V$5:V$139)</f>
        <v>0</v>
      </c>
      <c r="FH88" s="7" cm="1">
        <f t="array" ref="FH88">SUMPRODUCT(--($B88='[3]Alum Smtg'!$B$5:$B$139),'[3]Alum Smtg'!W$5:W$139)</f>
        <v>0</v>
      </c>
      <c r="FI88" s="7" cm="1">
        <f t="array" ref="FI88">SUMPRODUCT(--($B88='[3]Alum Smtg'!$B$5:$B$139),'[3]Alum Smtg'!X$5:X$139)</f>
        <v>0</v>
      </c>
      <c r="FJ88" s="7" cm="1">
        <f t="array" ref="FJ88">SUMPRODUCT(--($B88='[3]Alum Smtg'!$B$5:$B$139),'[3]Alum Smtg'!Y$5:Y$139)</f>
        <v>0</v>
      </c>
      <c r="FK88" s="7" cm="1">
        <f t="array" ref="FK88">SUMPRODUCT(--($B88='[3]Alum Smtg'!$B$5:$B$139),'[3]Alum Smtg'!Z$5:Z$139)</f>
        <v>0</v>
      </c>
      <c r="FL88" s="7" cm="1">
        <f t="array" ref="FL88">SUMPRODUCT(--($B88='[3]Alum Smtg'!$B$5:$B$139),'[3]Alum Smtg'!AA$5:AA$139)</f>
        <v>0</v>
      </c>
      <c r="FM88" s="7" cm="1">
        <f t="array" ref="FM88">SUMPRODUCT(--($B88='[3]Alum Smtg'!$B$5:$B$139),'[3]Alum Smtg'!AB$5:AB$139)</f>
        <v>0</v>
      </c>
      <c r="FN88" s="7" cm="1">
        <f t="array" ref="FN88">SUMPRODUCT(--($B88='[3]Alum Smtg'!$B$5:$B$139),'[3]Alum Smtg'!AC$5:AC$139)</f>
        <v>0</v>
      </c>
      <c r="FO88" s="7" cm="1">
        <f t="array" ref="FO88">SUMPRODUCT(--($B88='[3]Alum Smtg'!$B$5:$B$139),'[3]Alum Smtg'!AD$5:AD$139)</f>
        <v>0</v>
      </c>
      <c r="FP88" s="7" cm="1">
        <f t="array" ref="FP88">SUMPRODUCT(--($B88='[3]Alum Smtg'!$B$5:$B$139),'[3]Alum Smtg'!AE$5:AE$139)</f>
        <v>0</v>
      </c>
      <c r="FQ88" s="7" cm="1">
        <f t="array" ref="FQ88">SUMPRODUCT(--($B88='[3]Alum Smtg'!$B$5:$B$139),'[3]Alum Smtg'!AF$5:AF$139)</f>
        <v>0</v>
      </c>
      <c r="FU88" s="8">
        <f t="shared" si="55"/>
        <v>0</v>
      </c>
    </row>
    <row r="89" spans="1:177" x14ac:dyDescent="0.2">
      <c r="A89" s="6">
        <v>516</v>
      </c>
      <c r="B89" t="s">
        <v>92</v>
      </c>
      <c r="C89" s="1">
        <f>VLOOKUP($B89,'[4]IEA Reg #'!$B$2:$D$143,2,FALSE)</f>
        <v>9</v>
      </c>
      <c r="D89" s="1">
        <f>VLOOKUP($B89,'[4]IEA Reg #'!$B$2:$D$143,3,FALSE)</f>
        <v>22</v>
      </c>
      <c r="E89" s="7">
        <f t="shared" si="62"/>
        <v>0</v>
      </c>
      <c r="F89" s="7">
        <f t="shared" si="62"/>
        <v>0</v>
      </c>
      <c r="G89" s="7">
        <f t="shared" si="62"/>
        <v>0</v>
      </c>
      <c r="H89" s="7">
        <f t="shared" si="62"/>
        <v>0</v>
      </c>
      <c r="I89" s="7">
        <f t="shared" si="62"/>
        <v>0</v>
      </c>
      <c r="J89" s="7">
        <f t="shared" si="62"/>
        <v>0</v>
      </c>
      <c r="K89" s="7">
        <f t="shared" si="62"/>
        <v>0</v>
      </c>
      <c r="L89" s="7">
        <f t="shared" si="62"/>
        <v>0</v>
      </c>
      <c r="M89" s="7">
        <f t="shared" si="62"/>
        <v>0</v>
      </c>
      <c r="N89" s="7">
        <f t="shared" si="62"/>
        <v>0</v>
      </c>
      <c r="O89" s="7">
        <f t="shared" si="62"/>
        <v>0</v>
      </c>
      <c r="P89" s="7">
        <f t="shared" si="62"/>
        <v>0</v>
      </c>
      <c r="Q89" s="7">
        <f t="shared" si="62"/>
        <v>0</v>
      </c>
      <c r="R89" s="7">
        <f t="shared" si="62"/>
        <v>0</v>
      </c>
      <c r="S89" s="7">
        <f t="shared" si="62"/>
        <v>0</v>
      </c>
      <c r="T89" s="7">
        <f t="shared" si="62"/>
        <v>0</v>
      </c>
      <c r="U89" s="7">
        <f t="shared" si="57"/>
        <v>0</v>
      </c>
      <c r="V89" s="7">
        <f t="shared" si="57"/>
        <v>0</v>
      </c>
      <c r="W89" s="7">
        <f t="shared" si="57"/>
        <v>0</v>
      </c>
      <c r="X89" s="7">
        <f t="shared" si="57"/>
        <v>0</v>
      </c>
      <c r="Y89" s="7">
        <f t="shared" si="57"/>
        <v>0</v>
      </c>
      <c r="Z89" s="7">
        <f t="shared" si="57"/>
        <v>0</v>
      </c>
      <c r="AA89" s="7">
        <f t="shared" si="57"/>
        <v>0</v>
      </c>
      <c r="AB89" s="7">
        <f t="shared" si="57"/>
        <v>0</v>
      </c>
      <c r="AC89" s="7">
        <f t="shared" si="57"/>
        <v>0</v>
      </c>
      <c r="AD89" s="7">
        <f t="shared" si="57"/>
        <v>0</v>
      </c>
      <c r="AE89" s="7">
        <f t="shared" si="57"/>
        <v>0</v>
      </c>
      <c r="AF89" s="7">
        <f t="shared" si="57"/>
        <v>0</v>
      </c>
      <c r="AG89" s="7">
        <f t="shared" si="57"/>
        <v>0</v>
      </c>
      <c r="AH89" s="7">
        <f t="shared" si="57"/>
        <v>0</v>
      </c>
      <c r="AI89" s="7">
        <f t="shared" si="58"/>
        <v>0</v>
      </c>
      <c r="AJ89" s="7">
        <f t="shared" si="58"/>
        <v>0</v>
      </c>
      <c r="AK89" s="7">
        <f t="shared" si="58"/>
        <v>0</v>
      </c>
      <c r="AL89" s="7">
        <f t="shared" si="58"/>
        <v>0</v>
      </c>
      <c r="AM89" s="7">
        <f t="shared" si="58"/>
        <v>0</v>
      </c>
      <c r="AN89" s="7">
        <f t="shared" si="58"/>
        <v>0</v>
      </c>
      <c r="AO89" s="7">
        <f t="shared" si="58"/>
        <v>0</v>
      </c>
      <c r="AP89" s="7">
        <f t="shared" si="58"/>
        <v>0</v>
      </c>
      <c r="AQ89" s="7">
        <f t="shared" si="58"/>
        <v>0</v>
      </c>
      <c r="AR89" s="7">
        <f t="shared" si="58"/>
        <v>0</v>
      </c>
      <c r="AS89" s="7">
        <f t="shared" si="56"/>
        <v>0</v>
      </c>
      <c r="AT89" s="7">
        <f t="shared" si="56"/>
        <v>0</v>
      </c>
      <c r="AU89" s="7">
        <f t="shared" si="56"/>
        <v>0</v>
      </c>
      <c r="AV89" s="7">
        <f t="shared" si="56"/>
        <v>0</v>
      </c>
      <c r="AW89" s="7">
        <f t="shared" si="56"/>
        <v>0</v>
      </c>
      <c r="AX89" s="7">
        <f t="shared" si="56"/>
        <v>0</v>
      </c>
      <c r="AY89" s="7">
        <f t="shared" si="56"/>
        <v>0</v>
      </c>
      <c r="AZ89" s="7">
        <f t="shared" si="56"/>
        <v>0</v>
      </c>
      <c r="BA89" s="7">
        <f t="shared" si="56"/>
        <v>0</v>
      </c>
      <c r="BB89" s="7">
        <f t="shared" si="56"/>
        <v>0</v>
      </c>
      <c r="BC89" s="7">
        <f t="shared" si="56"/>
        <v>0</v>
      </c>
      <c r="BD89" s="7">
        <f t="shared" si="56"/>
        <v>0</v>
      </c>
      <c r="BE89" s="7">
        <f t="shared" si="56"/>
        <v>0</v>
      </c>
      <c r="BF89" s="7">
        <f t="shared" si="56"/>
        <v>0</v>
      </c>
      <c r="BG89" s="7">
        <f t="shared" si="56"/>
        <v>0</v>
      </c>
      <c r="BH89" s="7">
        <f t="shared" si="56"/>
        <v>0</v>
      </c>
      <c r="BI89" s="7">
        <f t="shared" si="63"/>
        <v>0</v>
      </c>
      <c r="BJ89" s="7">
        <f t="shared" si="63"/>
        <v>0</v>
      </c>
      <c r="BK89" s="7">
        <f t="shared" si="63"/>
        <v>0</v>
      </c>
      <c r="BL89" s="7">
        <f t="shared" si="63"/>
        <v>0</v>
      </c>
      <c r="BM89" s="7">
        <f t="shared" si="63"/>
        <v>0</v>
      </c>
      <c r="BN89" s="7">
        <f t="shared" si="63"/>
        <v>0</v>
      </c>
      <c r="BO89" s="7">
        <f t="shared" si="63"/>
        <v>0</v>
      </c>
      <c r="BP89" s="7">
        <f t="shared" si="63"/>
        <v>0</v>
      </c>
      <c r="BQ89" s="7">
        <f t="shared" si="63"/>
        <v>0</v>
      </c>
      <c r="BR89" s="7">
        <f t="shared" si="63"/>
        <v>0</v>
      </c>
      <c r="BS89" s="7">
        <f t="shared" si="63"/>
        <v>0</v>
      </c>
      <c r="BT89" s="7">
        <f t="shared" si="63"/>
        <v>0</v>
      </c>
      <c r="BU89" s="7">
        <f t="shared" si="63"/>
        <v>0</v>
      </c>
      <c r="BV89" s="7">
        <f t="shared" si="63"/>
        <v>0</v>
      </c>
      <c r="BW89" s="7">
        <f t="shared" si="59"/>
        <v>0</v>
      </c>
      <c r="BX89" s="7">
        <f t="shared" si="59"/>
        <v>0</v>
      </c>
      <c r="BY89" s="7">
        <f t="shared" si="59"/>
        <v>0</v>
      </c>
      <c r="BZ89" s="7">
        <f t="shared" si="59"/>
        <v>0</v>
      </c>
      <c r="CA89" s="7">
        <f t="shared" si="59"/>
        <v>0</v>
      </c>
      <c r="CB89" s="7">
        <f t="shared" si="59"/>
        <v>0</v>
      </c>
      <c r="CC89" s="7">
        <f t="shared" si="59"/>
        <v>0</v>
      </c>
      <c r="CD89" s="7">
        <f t="shared" si="59"/>
        <v>0</v>
      </c>
      <c r="CE89" s="7">
        <f t="shared" si="59"/>
        <v>0</v>
      </c>
      <c r="CF89" s="7">
        <f t="shared" si="64"/>
        <v>0</v>
      </c>
      <c r="CG89" s="7">
        <f t="shared" si="64"/>
        <v>0</v>
      </c>
      <c r="CH89" s="7">
        <f t="shared" si="64"/>
        <v>0</v>
      </c>
      <c r="CI89" s="7">
        <f t="shared" si="64"/>
        <v>0</v>
      </c>
      <c r="CJ89" s="7">
        <f t="shared" si="64"/>
        <v>0</v>
      </c>
      <c r="CK89" s="7">
        <f t="shared" si="64"/>
        <v>0</v>
      </c>
      <c r="CL89" s="7">
        <f t="shared" si="64"/>
        <v>0</v>
      </c>
      <c r="CM89" s="7">
        <f t="shared" si="64"/>
        <v>0</v>
      </c>
      <c r="CN89" s="7">
        <f t="shared" si="64"/>
        <v>0</v>
      </c>
      <c r="CO89" s="7">
        <f t="shared" si="64"/>
        <v>0</v>
      </c>
      <c r="CP89" s="7">
        <f t="shared" si="64"/>
        <v>0</v>
      </c>
      <c r="CQ89" s="7">
        <f t="shared" si="64"/>
        <v>0</v>
      </c>
      <c r="CR89" s="7">
        <f t="shared" si="64"/>
        <v>0</v>
      </c>
      <c r="CS89" s="7">
        <f t="shared" si="64"/>
        <v>0</v>
      </c>
      <c r="CT89" s="7">
        <f t="shared" si="64"/>
        <v>0</v>
      </c>
      <c r="CU89" s="7">
        <f t="shared" si="64"/>
        <v>0</v>
      </c>
      <c r="CV89" s="7">
        <f t="shared" si="65"/>
        <v>0</v>
      </c>
      <c r="CW89" s="7">
        <f t="shared" si="65"/>
        <v>0</v>
      </c>
      <c r="CX89" s="7">
        <f t="shared" si="65"/>
        <v>0</v>
      </c>
      <c r="CY89" s="7">
        <f t="shared" si="65"/>
        <v>0</v>
      </c>
      <c r="CZ89" s="7">
        <f t="shared" si="65"/>
        <v>0</v>
      </c>
      <c r="DA89" s="7">
        <f t="shared" si="65"/>
        <v>0</v>
      </c>
      <c r="DB89" s="7">
        <f t="shared" si="65"/>
        <v>0</v>
      </c>
      <c r="DC89" s="7">
        <f t="shared" si="65"/>
        <v>0</v>
      </c>
      <c r="DD89" s="7">
        <f t="shared" si="65"/>
        <v>0</v>
      </c>
      <c r="DE89" s="7">
        <f t="shared" si="65"/>
        <v>0</v>
      </c>
      <c r="DF89" s="7">
        <f t="shared" si="65"/>
        <v>0</v>
      </c>
      <c r="DG89" s="7">
        <f t="shared" si="65"/>
        <v>0</v>
      </c>
      <c r="DH89" s="7">
        <f t="shared" si="65"/>
        <v>0</v>
      </c>
      <c r="DI89" s="7">
        <f t="shared" si="65"/>
        <v>0</v>
      </c>
      <c r="DJ89" s="7">
        <f t="shared" si="65"/>
        <v>0</v>
      </c>
      <c r="DK89" s="7">
        <f t="shared" si="60"/>
        <v>0</v>
      </c>
      <c r="DL89" s="7">
        <f t="shared" si="60"/>
        <v>0</v>
      </c>
      <c r="DM89" s="7">
        <f t="shared" si="60"/>
        <v>0</v>
      </c>
      <c r="DN89" s="7">
        <f t="shared" si="60"/>
        <v>0</v>
      </c>
      <c r="DO89" s="7">
        <f t="shared" si="60"/>
        <v>0</v>
      </c>
      <c r="DP89" s="7">
        <f t="shared" si="60"/>
        <v>0</v>
      </c>
      <c r="DQ89" s="7">
        <f t="shared" si="60"/>
        <v>0</v>
      </c>
      <c r="DR89" s="7">
        <f t="shared" si="60"/>
        <v>0</v>
      </c>
      <c r="DS89" s="7">
        <f t="shared" si="60"/>
        <v>0</v>
      </c>
      <c r="DT89" s="7">
        <f t="shared" si="60"/>
        <v>0</v>
      </c>
      <c r="DU89" s="7">
        <f t="shared" si="60"/>
        <v>0</v>
      </c>
      <c r="DV89" s="7">
        <f t="shared" si="60"/>
        <v>0</v>
      </c>
      <c r="DW89" s="7">
        <f t="shared" si="60"/>
        <v>0</v>
      </c>
      <c r="DX89" s="7">
        <f t="shared" si="60"/>
        <v>0</v>
      </c>
      <c r="DY89" s="7">
        <f t="shared" si="60"/>
        <v>0</v>
      </c>
      <c r="DZ89" s="7">
        <f t="shared" si="61"/>
        <v>0</v>
      </c>
      <c r="EA89" s="7">
        <f t="shared" si="61"/>
        <v>0</v>
      </c>
      <c r="EB89" s="7">
        <f t="shared" si="61"/>
        <v>0</v>
      </c>
      <c r="EC89" s="7">
        <f t="shared" si="61"/>
        <v>0</v>
      </c>
      <c r="ED89" s="7">
        <f t="shared" si="61"/>
        <v>0</v>
      </c>
      <c r="EE89" s="7">
        <f t="shared" si="61"/>
        <v>0</v>
      </c>
      <c r="EF89" s="7">
        <f t="shared" si="61"/>
        <v>0</v>
      </c>
      <c r="EG89" s="7">
        <f t="shared" si="61"/>
        <v>0</v>
      </c>
      <c r="EH89" s="7">
        <f t="shared" si="61"/>
        <v>0</v>
      </c>
      <c r="EI89" s="7">
        <f t="shared" si="61"/>
        <v>0</v>
      </c>
      <c r="EJ89" s="7">
        <f t="shared" si="61"/>
        <v>0</v>
      </c>
      <c r="EK89" s="7">
        <f t="shared" si="61"/>
        <v>0</v>
      </c>
      <c r="EL89" s="7">
        <f t="shared" si="61"/>
        <v>0</v>
      </c>
      <c r="EM89" s="7">
        <f t="shared" si="61"/>
        <v>0</v>
      </c>
      <c r="EN89" s="7">
        <f t="shared" si="61"/>
        <v>0</v>
      </c>
      <c r="EO89" s="7" cm="1">
        <f t="array" ref="EO89">SUMPRODUCT(--($B89='[3]Alum Smtg'!$B$5:$B$139),'[3]Alum Smtg'!D$5:D$139)</f>
        <v>0</v>
      </c>
      <c r="EP89" s="7" cm="1">
        <f t="array" ref="EP89">SUMPRODUCT(--($B89='[3]Alum Smtg'!$B$5:$B$139),'[3]Alum Smtg'!E$5:E$139)</f>
        <v>0</v>
      </c>
      <c r="EQ89" s="7" cm="1">
        <f t="array" ref="EQ89">SUMPRODUCT(--($B89='[3]Alum Smtg'!$B$5:$B$139),'[3]Alum Smtg'!F$5:F$139)</f>
        <v>0</v>
      </c>
      <c r="ER89" s="7" cm="1">
        <f t="array" ref="ER89">SUMPRODUCT(--($B89='[3]Alum Smtg'!$B$5:$B$139),'[3]Alum Smtg'!G$5:G$139)</f>
        <v>0</v>
      </c>
      <c r="ES89" s="7" cm="1">
        <f t="array" ref="ES89">SUMPRODUCT(--($B89='[3]Alum Smtg'!$B$5:$B$139),'[3]Alum Smtg'!H$5:H$139)</f>
        <v>0</v>
      </c>
      <c r="ET89" s="7" cm="1">
        <f t="array" ref="ET89">SUMPRODUCT(--($B89='[3]Alum Smtg'!$B$5:$B$139),'[3]Alum Smtg'!I$5:I$139)</f>
        <v>0</v>
      </c>
      <c r="EU89" s="7" cm="1">
        <f t="array" ref="EU89">SUMPRODUCT(--($B89='[3]Alum Smtg'!$B$5:$B$139),'[3]Alum Smtg'!J$5:J$139)</f>
        <v>0</v>
      </c>
      <c r="EV89" s="7" cm="1">
        <f t="array" ref="EV89">SUMPRODUCT(--($B89='[3]Alum Smtg'!$B$5:$B$139),'[3]Alum Smtg'!K$5:K$139)</f>
        <v>0</v>
      </c>
      <c r="EW89" s="7" cm="1">
        <f t="array" ref="EW89">SUMPRODUCT(--($B89='[3]Alum Smtg'!$B$5:$B$139),'[3]Alum Smtg'!L$5:L$139)</f>
        <v>0</v>
      </c>
      <c r="EX89" s="7" cm="1">
        <f t="array" ref="EX89">SUMPRODUCT(--($B89='[3]Alum Smtg'!$B$5:$B$139),'[3]Alum Smtg'!M$5:M$139)</f>
        <v>0</v>
      </c>
      <c r="EY89" s="7" cm="1">
        <f t="array" ref="EY89">SUMPRODUCT(--($B89='[3]Alum Smtg'!$B$5:$B$139),'[3]Alum Smtg'!N$5:N$139)</f>
        <v>0</v>
      </c>
      <c r="EZ89" s="7" cm="1">
        <f t="array" ref="EZ89">SUMPRODUCT(--($B89='[3]Alum Smtg'!$B$5:$B$139),'[3]Alum Smtg'!O$5:O$139)</f>
        <v>0</v>
      </c>
      <c r="FA89" s="7" cm="1">
        <f t="array" ref="FA89">SUMPRODUCT(--($B89='[3]Alum Smtg'!$B$5:$B$139),'[3]Alum Smtg'!P$5:P$139)</f>
        <v>0</v>
      </c>
      <c r="FB89" s="7" cm="1">
        <f t="array" ref="FB89">SUMPRODUCT(--($B89='[3]Alum Smtg'!$B$5:$B$139),'[3]Alum Smtg'!Q$5:Q$139)</f>
        <v>0</v>
      </c>
      <c r="FC89" s="7" cm="1">
        <f t="array" ref="FC89">SUMPRODUCT(--($B89='[3]Alum Smtg'!$B$5:$B$139),'[3]Alum Smtg'!R$5:R$139)</f>
        <v>0</v>
      </c>
      <c r="FD89" s="7" cm="1">
        <f t="array" ref="FD89">SUMPRODUCT(--($B89='[3]Alum Smtg'!$B$5:$B$139),'[3]Alum Smtg'!S$5:S$139)</f>
        <v>0</v>
      </c>
      <c r="FE89" s="7" cm="1">
        <f t="array" ref="FE89">SUMPRODUCT(--($B89='[3]Alum Smtg'!$B$5:$B$139),'[3]Alum Smtg'!T$5:T$139)</f>
        <v>0</v>
      </c>
      <c r="FF89" s="7" cm="1">
        <f t="array" ref="FF89">SUMPRODUCT(--($B89='[3]Alum Smtg'!$B$5:$B$139),'[3]Alum Smtg'!U$5:U$139)</f>
        <v>0</v>
      </c>
      <c r="FG89" s="7" cm="1">
        <f t="array" ref="FG89">SUMPRODUCT(--($B89='[3]Alum Smtg'!$B$5:$B$139),'[3]Alum Smtg'!V$5:V$139)</f>
        <v>0</v>
      </c>
      <c r="FH89" s="7" cm="1">
        <f t="array" ref="FH89">SUMPRODUCT(--($B89='[3]Alum Smtg'!$B$5:$B$139),'[3]Alum Smtg'!W$5:W$139)</f>
        <v>0</v>
      </c>
      <c r="FI89" s="7" cm="1">
        <f t="array" ref="FI89">SUMPRODUCT(--($B89='[3]Alum Smtg'!$B$5:$B$139),'[3]Alum Smtg'!X$5:X$139)</f>
        <v>0</v>
      </c>
      <c r="FJ89" s="7" cm="1">
        <f t="array" ref="FJ89">SUMPRODUCT(--($B89='[3]Alum Smtg'!$B$5:$B$139),'[3]Alum Smtg'!Y$5:Y$139)</f>
        <v>0</v>
      </c>
      <c r="FK89" s="7" cm="1">
        <f t="array" ref="FK89">SUMPRODUCT(--($B89='[3]Alum Smtg'!$B$5:$B$139),'[3]Alum Smtg'!Z$5:Z$139)</f>
        <v>0</v>
      </c>
      <c r="FL89" s="7" cm="1">
        <f t="array" ref="FL89">SUMPRODUCT(--($B89='[3]Alum Smtg'!$B$5:$B$139),'[3]Alum Smtg'!AA$5:AA$139)</f>
        <v>0</v>
      </c>
      <c r="FM89" s="7" cm="1">
        <f t="array" ref="FM89">SUMPRODUCT(--($B89='[3]Alum Smtg'!$B$5:$B$139),'[3]Alum Smtg'!AB$5:AB$139)</f>
        <v>0</v>
      </c>
      <c r="FN89" s="7" cm="1">
        <f t="array" ref="FN89">SUMPRODUCT(--($B89='[3]Alum Smtg'!$B$5:$B$139),'[3]Alum Smtg'!AC$5:AC$139)</f>
        <v>0</v>
      </c>
      <c r="FO89" s="7" cm="1">
        <f t="array" ref="FO89">SUMPRODUCT(--($B89='[3]Alum Smtg'!$B$5:$B$139),'[3]Alum Smtg'!AD$5:AD$139)</f>
        <v>0</v>
      </c>
      <c r="FP89" s="7" cm="1">
        <f t="array" ref="FP89">SUMPRODUCT(--($B89='[3]Alum Smtg'!$B$5:$B$139),'[3]Alum Smtg'!AE$5:AE$139)</f>
        <v>0</v>
      </c>
      <c r="FQ89" s="7" cm="1">
        <f t="array" ref="FQ89">SUMPRODUCT(--($B89='[3]Alum Smtg'!$B$5:$B$139),'[3]Alum Smtg'!AF$5:AF$139)</f>
        <v>0</v>
      </c>
      <c r="FU89" s="8">
        <f t="shared" si="55"/>
        <v>0</v>
      </c>
    </row>
    <row r="90" spans="1:177" x14ac:dyDescent="0.2">
      <c r="A90" s="6">
        <v>530</v>
      </c>
      <c r="B90" t="s">
        <v>93</v>
      </c>
      <c r="C90" s="1">
        <f>VLOOKUP($B90,'[4]IEA Reg #'!$B$2:$D$143,2,FALSE)</f>
        <v>10</v>
      </c>
      <c r="D90" s="1">
        <f>VLOOKUP($B90,'[4]IEA Reg #'!$B$2:$D$143,3,FALSE)</f>
        <v>24</v>
      </c>
      <c r="E90" s="7">
        <f t="shared" si="62"/>
        <v>0</v>
      </c>
      <c r="F90" s="7">
        <f t="shared" si="62"/>
        <v>0</v>
      </c>
      <c r="G90" s="7">
        <f t="shared" si="62"/>
        <v>0</v>
      </c>
      <c r="H90" s="7">
        <f t="shared" si="62"/>
        <v>0</v>
      </c>
      <c r="I90" s="7">
        <f t="shared" si="62"/>
        <v>0</v>
      </c>
      <c r="J90" s="7">
        <f t="shared" si="62"/>
        <v>0</v>
      </c>
      <c r="K90" s="7">
        <f t="shared" si="62"/>
        <v>0</v>
      </c>
      <c r="L90" s="7">
        <f t="shared" si="62"/>
        <v>0</v>
      </c>
      <c r="M90" s="7">
        <f t="shared" si="62"/>
        <v>0</v>
      </c>
      <c r="N90" s="7">
        <f t="shared" si="62"/>
        <v>0</v>
      </c>
      <c r="O90" s="7">
        <f t="shared" si="62"/>
        <v>0</v>
      </c>
      <c r="P90" s="7">
        <f t="shared" si="62"/>
        <v>0</v>
      </c>
      <c r="Q90" s="7">
        <f t="shared" si="62"/>
        <v>0</v>
      </c>
      <c r="R90" s="7">
        <f t="shared" si="62"/>
        <v>0</v>
      </c>
      <c r="S90" s="7">
        <f t="shared" si="62"/>
        <v>0</v>
      </c>
      <c r="T90" s="7">
        <f t="shared" si="62"/>
        <v>0</v>
      </c>
      <c r="U90" s="7">
        <f t="shared" si="57"/>
        <v>0</v>
      </c>
      <c r="V90" s="7">
        <f t="shared" si="57"/>
        <v>0</v>
      </c>
      <c r="W90" s="7">
        <f t="shared" si="57"/>
        <v>0</v>
      </c>
      <c r="X90" s="7">
        <f t="shared" si="57"/>
        <v>0</v>
      </c>
      <c r="Y90" s="7">
        <f t="shared" si="57"/>
        <v>0</v>
      </c>
      <c r="Z90" s="7">
        <f t="shared" si="57"/>
        <v>0</v>
      </c>
      <c r="AA90" s="7">
        <f t="shared" si="57"/>
        <v>0</v>
      </c>
      <c r="AB90" s="7">
        <f t="shared" si="57"/>
        <v>0</v>
      </c>
      <c r="AC90" s="7">
        <f t="shared" si="57"/>
        <v>0</v>
      </c>
      <c r="AD90" s="7">
        <f t="shared" si="57"/>
        <v>0</v>
      </c>
      <c r="AE90" s="7">
        <f t="shared" si="57"/>
        <v>0</v>
      </c>
      <c r="AF90" s="7">
        <f t="shared" si="57"/>
        <v>0</v>
      </c>
      <c r="AG90" s="7">
        <f t="shared" si="57"/>
        <v>0</v>
      </c>
      <c r="AH90" s="7">
        <f t="shared" si="57"/>
        <v>0</v>
      </c>
      <c r="AI90" s="7">
        <f t="shared" si="58"/>
        <v>0</v>
      </c>
      <c r="AJ90" s="7">
        <f t="shared" si="58"/>
        <v>0</v>
      </c>
      <c r="AK90" s="7">
        <f t="shared" si="58"/>
        <v>0</v>
      </c>
      <c r="AL90" s="7">
        <f t="shared" si="58"/>
        <v>0</v>
      </c>
      <c r="AM90" s="7">
        <f t="shared" si="58"/>
        <v>0</v>
      </c>
      <c r="AN90" s="7">
        <f t="shared" si="58"/>
        <v>0</v>
      </c>
      <c r="AO90" s="7">
        <f t="shared" si="58"/>
        <v>0</v>
      </c>
      <c r="AP90" s="7">
        <f t="shared" si="58"/>
        <v>0</v>
      </c>
      <c r="AQ90" s="7">
        <f t="shared" si="58"/>
        <v>0</v>
      </c>
      <c r="AR90" s="7">
        <f t="shared" si="58"/>
        <v>0</v>
      </c>
      <c r="AS90" s="7">
        <f t="shared" si="56"/>
        <v>0</v>
      </c>
      <c r="AT90" s="7">
        <f t="shared" si="56"/>
        <v>0</v>
      </c>
      <c r="AU90" s="7">
        <f t="shared" si="56"/>
        <v>0</v>
      </c>
      <c r="AV90" s="7">
        <f t="shared" si="56"/>
        <v>0</v>
      </c>
      <c r="AW90" s="7">
        <f t="shared" si="56"/>
        <v>0</v>
      </c>
      <c r="AX90" s="7">
        <f t="shared" si="56"/>
        <v>0</v>
      </c>
      <c r="AY90" s="7">
        <f t="shared" si="56"/>
        <v>0</v>
      </c>
      <c r="AZ90" s="7">
        <f t="shared" si="56"/>
        <v>0</v>
      </c>
      <c r="BA90" s="7">
        <f t="shared" si="56"/>
        <v>0</v>
      </c>
      <c r="BB90" s="7">
        <f t="shared" si="56"/>
        <v>0</v>
      </c>
      <c r="BC90" s="7">
        <f t="shared" si="56"/>
        <v>0</v>
      </c>
      <c r="BD90" s="7">
        <f t="shared" si="56"/>
        <v>0</v>
      </c>
      <c r="BE90" s="7">
        <f t="shared" si="56"/>
        <v>0</v>
      </c>
      <c r="BF90" s="7">
        <f t="shared" si="56"/>
        <v>0</v>
      </c>
      <c r="BG90" s="7">
        <f t="shared" si="56"/>
        <v>0</v>
      </c>
      <c r="BH90" s="7">
        <f t="shared" si="56"/>
        <v>0</v>
      </c>
      <c r="BI90" s="7">
        <f t="shared" si="63"/>
        <v>0</v>
      </c>
      <c r="BJ90" s="7">
        <f t="shared" si="63"/>
        <v>0</v>
      </c>
      <c r="BK90" s="7">
        <f t="shared" si="63"/>
        <v>0</v>
      </c>
      <c r="BL90" s="7">
        <f t="shared" si="63"/>
        <v>0</v>
      </c>
      <c r="BM90" s="7">
        <f t="shared" si="63"/>
        <v>0</v>
      </c>
      <c r="BN90" s="7">
        <f t="shared" si="63"/>
        <v>0</v>
      </c>
      <c r="BO90" s="7">
        <f t="shared" si="63"/>
        <v>0</v>
      </c>
      <c r="BP90" s="7">
        <f t="shared" si="63"/>
        <v>0</v>
      </c>
      <c r="BQ90" s="7">
        <f t="shared" si="63"/>
        <v>0</v>
      </c>
      <c r="BR90" s="7">
        <f t="shared" si="63"/>
        <v>0</v>
      </c>
      <c r="BS90" s="7">
        <f t="shared" si="63"/>
        <v>0</v>
      </c>
      <c r="BT90" s="7">
        <f t="shared" si="63"/>
        <v>0</v>
      </c>
      <c r="BU90" s="7">
        <f t="shared" si="63"/>
        <v>0</v>
      </c>
      <c r="BV90" s="7">
        <f t="shared" si="63"/>
        <v>0</v>
      </c>
      <c r="BW90" s="7">
        <f t="shared" si="59"/>
        <v>0</v>
      </c>
      <c r="BX90" s="7">
        <f t="shared" si="59"/>
        <v>0</v>
      </c>
      <c r="BY90" s="7">
        <f t="shared" si="59"/>
        <v>0</v>
      </c>
      <c r="BZ90" s="7">
        <f t="shared" si="59"/>
        <v>0</v>
      </c>
      <c r="CA90" s="7">
        <f t="shared" si="59"/>
        <v>0</v>
      </c>
      <c r="CB90" s="7">
        <f t="shared" si="59"/>
        <v>0</v>
      </c>
      <c r="CC90" s="7">
        <f t="shared" si="59"/>
        <v>0</v>
      </c>
      <c r="CD90" s="7">
        <f t="shared" si="59"/>
        <v>0</v>
      </c>
      <c r="CE90" s="7">
        <f t="shared" si="59"/>
        <v>0</v>
      </c>
      <c r="CF90" s="7">
        <f t="shared" si="64"/>
        <v>0</v>
      </c>
      <c r="CG90" s="7">
        <f t="shared" si="64"/>
        <v>0</v>
      </c>
      <c r="CH90" s="7">
        <f t="shared" si="64"/>
        <v>0</v>
      </c>
      <c r="CI90" s="7">
        <f t="shared" si="64"/>
        <v>0</v>
      </c>
      <c r="CJ90" s="7">
        <f t="shared" si="64"/>
        <v>0</v>
      </c>
      <c r="CK90" s="7">
        <f t="shared" si="64"/>
        <v>0</v>
      </c>
      <c r="CL90" s="7">
        <f t="shared" si="64"/>
        <v>0</v>
      </c>
      <c r="CM90" s="7">
        <f t="shared" si="64"/>
        <v>0</v>
      </c>
      <c r="CN90" s="7">
        <f t="shared" si="64"/>
        <v>0</v>
      </c>
      <c r="CO90" s="7">
        <f t="shared" si="64"/>
        <v>0</v>
      </c>
      <c r="CP90" s="7">
        <f t="shared" si="64"/>
        <v>0</v>
      </c>
      <c r="CQ90" s="7">
        <f t="shared" si="64"/>
        <v>0</v>
      </c>
      <c r="CR90" s="7">
        <f t="shared" si="64"/>
        <v>0</v>
      </c>
      <c r="CS90" s="7">
        <f t="shared" si="64"/>
        <v>0</v>
      </c>
      <c r="CT90" s="7">
        <f t="shared" si="64"/>
        <v>0</v>
      </c>
      <c r="CU90" s="7">
        <f t="shared" si="64"/>
        <v>0</v>
      </c>
      <c r="CV90" s="7">
        <f t="shared" si="65"/>
        <v>0</v>
      </c>
      <c r="CW90" s="7">
        <f t="shared" si="65"/>
        <v>0</v>
      </c>
      <c r="CX90" s="7">
        <f t="shared" si="65"/>
        <v>0</v>
      </c>
      <c r="CY90" s="7">
        <f t="shared" si="65"/>
        <v>0</v>
      </c>
      <c r="CZ90" s="7">
        <f t="shared" si="65"/>
        <v>0</v>
      </c>
      <c r="DA90" s="7">
        <f t="shared" si="65"/>
        <v>0</v>
      </c>
      <c r="DB90" s="7">
        <f t="shared" si="65"/>
        <v>0</v>
      </c>
      <c r="DC90" s="7">
        <f t="shared" si="65"/>
        <v>0</v>
      </c>
      <c r="DD90" s="7">
        <f t="shared" si="65"/>
        <v>0</v>
      </c>
      <c r="DE90" s="7">
        <f t="shared" si="65"/>
        <v>0</v>
      </c>
      <c r="DF90" s="7">
        <f t="shared" si="65"/>
        <v>0</v>
      </c>
      <c r="DG90" s="7">
        <f t="shared" si="65"/>
        <v>0</v>
      </c>
      <c r="DH90" s="7">
        <f t="shared" si="65"/>
        <v>0</v>
      </c>
      <c r="DI90" s="7">
        <f t="shared" si="65"/>
        <v>0</v>
      </c>
      <c r="DJ90" s="7">
        <f t="shared" si="65"/>
        <v>0</v>
      </c>
      <c r="DK90" s="7">
        <f t="shared" si="60"/>
        <v>0</v>
      </c>
      <c r="DL90" s="7">
        <f t="shared" si="60"/>
        <v>0</v>
      </c>
      <c r="DM90" s="7">
        <f t="shared" si="60"/>
        <v>0</v>
      </c>
      <c r="DN90" s="7">
        <f t="shared" si="60"/>
        <v>0</v>
      </c>
      <c r="DO90" s="7">
        <f t="shared" si="60"/>
        <v>0</v>
      </c>
      <c r="DP90" s="7">
        <f t="shared" si="60"/>
        <v>0</v>
      </c>
      <c r="DQ90" s="7">
        <f t="shared" si="60"/>
        <v>0</v>
      </c>
      <c r="DR90" s="7">
        <f t="shared" si="60"/>
        <v>0</v>
      </c>
      <c r="DS90" s="7">
        <f t="shared" si="60"/>
        <v>0</v>
      </c>
      <c r="DT90" s="7">
        <f t="shared" si="60"/>
        <v>0</v>
      </c>
      <c r="DU90" s="7">
        <f t="shared" si="60"/>
        <v>0</v>
      </c>
      <c r="DV90" s="7">
        <f t="shared" si="60"/>
        <v>0</v>
      </c>
      <c r="DW90" s="7">
        <f t="shared" si="60"/>
        <v>0</v>
      </c>
      <c r="DX90" s="7">
        <f t="shared" si="60"/>
        <v>0</v>
      </c>
      <c r="DY90" s="7">
        <f t="shared" si="60"/>
        <v>0</v>
      </c>
      <c r="DZ90" s="7">
        <f t="shared" si="61"/>
        <v>0</v>
      </c>
      <c r="EA90" s="7">
        <f t="shared" si="61"/>
        <v>0</v>
      </c>
      <c r="EB90" s="7">
        <f t="shared" si="61"/>
        <v>0</v>
      </c>
      <c r="EC90" s="7">
        <f t="shared" si="61"/>
        <v>0</v>
      </c>
      <c r="ED90" s="7">
        <f t="shared" si="61"/>
        <v>0</v>
      </c>
      <c r="EE90" s="7">
        <f t="shared" si="61"/>
        <v>0</v>
      </c>
      <c r="EF90" s="7">
        <f t="shared" si="61"/>
        <v>0</v>
      </c>
      <c r="EG90" s="7">
        <f t="shared" si="61"/>
        <v>0</v>
      </c>
      <c r="EH90" s="7">
        <f t="shared" si="61"/>
        <v>0</v>
      </c>
      <c r="EI90" s="7">
        <f t="shared" si="61"/>
        <v>0</v>
      </c>
      <c r="EJ90" s="7">
        <f t="shared" si="61"/>
        <v>0</v>
      </c>
      <c r="EK90" s="7">
        <f t="shared" si="61"/>
        <v>0</v>
      </c>
      <c r="EL90" s="7">
        <f t="shared" si="61"/>
        <v>0</v>
      </c>
      <c r="EM90" s="7">
        <f t="shared" si="61"/>
        <v>0</v>
      </c>
      <c r="EN90" s="7">
        <f t="shared" si="61"/>
        <v>0</v>
      </c>
      <c r="EO90" s="7" cm="1">
        <f t="array" ref="EO90">SUMPRODUCT(--($B90='[3]Alum Smtg'!$B$5:$B$139),'[3]Alum Smtg'!D$5:D$139)</f>
        <v>0</v>
      </c>
      <c r="EP90" s="7" cm="1">
        <f t="array" ref="EP90">SUMPRODUCT(--($B90='[3]Alum Smtg'!$B$5:$B$139),'[3]Alum Smtg'!E$5:E$139)</f>
        <v>0</v>
      </c>
      <c r="EQ90" s="7" cm="1">
        <f t="array" ref="EQ90">SUMPRODUCT(--($B90='[3]Alum Smtg'!$B$5:$B$139),'[3]Alum Smtg'!F$5:F$139)</f>
        <v>0</v>
      </c>
      <c r="ER90" s="7" cm="1">
        <f t="array" ref="ER90">SUMPRODUCT(--($B90='[3]Alum Smtg'!$B$5:$B$139),'[3]Alum Smtg'!G$5:G$139)</f>
        <v>0</v>
      </c>
      <c r="ES90" s="7" cm="1">
        <f t="array" ref="ES90">SUMPRODUCT(--($B90='[3]Alum Smtg'!$B$5:$B$139),'[3]Alum Smtg'!H$5:H$139)</f>
        <v>0</v>
      </c>
      <c r="ET90" s="7" cm="1">
        <f t="array" ref="ET90">SUMPRODUCT(--($B90='[3]Alum Smtg'!$B$5:$B$139),'[3]Alum Smtg'!I$5:I$139)</f>
        <v>0</v>
      </c>
      <c r="EU90" s="7" cm="1">
        <f t="array" ref="EU90">SUMPRODUCT(--($B90='[3]Alum Smtg'!$B$5:$B$139),'[3]Alum Smtg'!J$5:J$139)</f>
        <v>0</v>
      </c>
      <c r="EV90" s="7" cm="1">
        <f t="array" ref="EV90">SUMPRODUCT(--($B90='[3]Alum Smtg'!$B$5:$B$139),'[3]Alum Smtg'!K$5:K$139)</f>
        <v>0</v>
      </c>
      <c r="EW90" s="7" cm="1">
        <f t="array" ref="EW90">SUMPRODUCT(--($B90='[3]Alum Smtg'!$B$5:$B$139),'[3]Alum Smtg'!L$5:L$139)</f>
        <v>0</v>
      </c>
      <c r="EX90" s="7" cm="1">
        <f t="array" ref="EX90">SUMPRODUCT(--($B90='[3]Alum Smtg'!$B$5:$B$139),'[3]Alum Smtg'!M$5:M$139)</f>
        <v>0</v>
      </c>
      <c r="EY90" s="7" cm="1">
        <f t="array" ref="EY90">SUMPRODUCT(--($B90='[3]Alum Smtg'!$B$5:$B$139),'[3]Alum Smtg'!N$5:N$139)</f>
        <v>0</v>
      </c>
      <c r="EZ90" s="7" cm="1">
        <f t="array" ref="EZ90">SUMPRODUCT(--($B90='[3]Alum Smtg'!$B$5:$B$139),'[3]Alum Smtg'!O$5:O$139)</f>
        <v>0</v>
      </c>
      <c r="FA90" s="7" cm="1">
        <f t="array" ref="FA90">SUMPRODUCT(--($B90='[3]Alum Smtg'!$B$5:$B$139),'[3]Alum Smtg'!P$5:P$139)</f>
        <v>0</v>
      </c>
      <c r="FB90" s="7" cm="1">
        <f t="array" ref="FB90">SUMPRODUCT(--($B90='[3]Alum Smtg'!$B$5:$B$139),'[3]Alum Smtg'!Q$5:Q$139)</f>
        <v>0</v>
      </c>
      <c r="FC90" s="7" cm="1">
        <f t="array" ref="FC90">SUMPRODUCT(--($B90='[3]Alum Smtg'!$B$5:$B$139),'[3]Alum Smtg'!R$5:R$139)</f>
        <v>0</v>
      </c>
      <c r="FD90" s="7" cm="1">
        <f t="array" ref="FD90">SUMPRODUCT(--($B90='[3]Alum Smtg'!$B$5:$B$139),'[3]Alum Smtg'!S$5:S$139)</f>
        <v>0</v>
      </c>
      <c r="FE90" s="7" cm="1">
        <f t="array" ref="FE90">SUMPRODUCT(--($B90='[3]Alum Smtg'!$B$5:$B$139),'[3]Alum Smtg'!T$5:T$139)</f>
        <v>0</v>
      </c>
      <c r="FF90" s="7" cm="1">
        <f t="array" ref="FF90">SUMPRODUCT(--($B90='[3]Alum Smtg'!$B$5:$B$139),'[3]Alum Smtg'!U$5:U$139)</f>
        <v>0</v>
      </c>
      <c r="FG90" s="7" cm="1">
        <f t="array" ref="FG90">SUMPRODUCT(--($B90='[3]Alum Smtg'!$B$5:$B$139),'[3]Alum Smtg'!V$5:V$139)</f>
        <v>0</v>
      </c>
      <c r="FH90" s="7" cm="1">
        <f t="array" ref="FH90">SUMPRODUCT(--($B90='[3]Alum Smtg'!$B$5:$B$139),'[3]Alum Smtg'!W$5:W$139)</f>
        <v>0</v>
      </c>
      <c r="FI90" s="7" cm="1">
        <f t="array" ref="FI90">SUMPRODUCT(--($B90='[3]Alum Smtg'!$B$5:$B$139),'[3]Alum Smtg'!X$5:X$139)</f>
        <v>0</v>
      </c>
      <c r="FJ90" s="7" cm="1">
        <f t="array" ref="FJ90">SUMPRODUCT(--($B90='[3]Alum Smtg'!$B$5:$B$139),'[3]Alum Smtg'!Y$5:Y$139)</f>
        <v>0</v>
      </c>
      <c r="FK90" s="7" cm="1">
        <f t="array" ref="FK90">SUMPRODUCT(--($B90='[3]Alum Smtg'!$B$5:$B$139),'[3]Alum Smtg'!Z$5:Z$139)</f>
        <v>0</v>
      </c>
      <c r="FL90" s="7" cm="1">
        <f t="array" ref="FL90">SUMPRODUCT(--($B90='[3]Alum Smtg'!$B$5:$B$139),'[3]Alum Smtg'!AA$5:AA$139)</f>
        <v>0</v>
      </c>
      <c r="FM90" s="7" cm="1">
        <f t="array" ref="FM90">SUMPRODUCT(--($B90='[3]Alum Smtg'!$B$5:$B$139),'[3]Alum Smtg'!AB$5:AB$139)</f>
        <v>0</v>
      </c>
      <c r="FN90" s="7" cm="1">
        <f t="array" ref="FN90">SUMPRODUCT(--($B90='[3]Alum Smtg'!$B$5:$B$139),'[3]Alum Smtg'!AC$5:AC$139)</f>
        <v>0</v>
      </c>
      <c r="FO90" s="7" cm="1">
        <f t="array" ref="FO90">SUMPRODUCT(--($B90='[3]Alum Smtg'!$B$5:$B$139),'[3]Alum Smtg'!AD$5:AD$139)</f>
        <v>0</v>
      </c>
      <c r="FP90" s="7" cm="1">
        <f t="array" ref="FP90">SUMPRODUCT(--($B90='[3]Alum Smtg'!$B$5:$B$139),'[3]Alum Smtg'!AE$5:AE$139)</f>
        <v>0</v>
      </c>
      <c r="FQ90" s="7" cm="1">
        <f t="array" ref="FQ90">SUMPRODUCT(--($B90='[3]Alum Smtg'!$B$5:$B$139),'[3]Alum Smtg'!AF$5:AF$139)</f>
        <v>0</v>
      </c>
      <c r="FU90" s="8">
        <f t="shared" si="55"/>
        <v>0</v>
      </c>
    </row>
    <row r="91" spans="1:177" x14ac:dyDescent="0.2">
      <c r="A91" s="6">
        <v>524</v>
      </c>
      <c r="B91" t="s">
        <v>94</v>
      </c>
      <c r="C91" s="1">
        <f>VLOOKUP($B91,'[4]IEA Reg #'!$B$2:$D$143,2,FALSE)</f>
        <v>11</v>
      </c>
      <c r="D91" s="1">
        <f>VLOOKUP($B91,'[4]IEA Reg #'!$B$2:$D$143,3,FALSE)</f>
        <v>27</v>
      </c>
      <c r="E91" s="7">
        <f t="shared" si="62"/>
        <v>0</v>
      </c>
      <c r="F91" s="7">
        <f t="shared" si="62"/>
        <v>0</v>
      </c>
      <c r="G91" s="7">
        <f t="shared" si="62"/>
        <v>0</v>
      </c>
      <c r="H91" s="7">
        <f t="shared" si="62"/>
        <v>0</v>
      </c>
      <c r="I91" s="7">
        <f t="shared" si="62"/>
        <v>0</v>
      </c>
      <c r="J91" s="7">
        <f t="shared" si="62"/>
        <v>0</v>
      </c>
      <c r="K91" s="7">
        <f t="shared" si="62"/>
        <v>0</v>
      </c>
      <c r="L91" s="7">
        <f t="shared" si="62"/>
        <v>0</v>
      </c>
      <c r="M91" s="7">
        <f t="shared" si="62"/>
        <v>0</v>
      </c>
      <c r="N91" s="7">
        <f t="shared" si="62"/>
        <v>0</v>
      </c>
      <c r="O91" s="7">
        <f t="shared" si="62"/>
        <v>0</v>
      </c>
      <c r="P91" s="7">
        <f t="shared" si="62"/>
        <v>0</v>
      </c>
      <c r="Q91" s="7">
        <f t="shared" si="62"/>
        <v>0</v>
      </c>
      <c r="R91" s="7">
        <f t="shared" si="62"/>
        <v>0</v>
      </c>
      <c r="S91" s="7">
        <f t="shared" si="62"/>
        <v>0</v>
      </c>
      <c r="T91" s="7">
        <f t="shared" si="62"/>
        <v>0</v>
      </c>
      <c r="U91" s="7">
        <f t="shared" si="57"/>
        <v>0</v>
      </c>
      <c r="V91" s="7">
        <f t="shared" si="57"/>
        <v>0</v>
      </c>
      <c r="W91" s="7">
        <f t="shared" si="57"/>
        <v>0</v>
      </c>
      <c r="X91" s="7">
        <f t="shared" si="57"/>
        <v>0</v>
      </c>
      <c r="Y91" s="7">
        <f t="shared" si="57"/>
        <v>0</v>
      </c>
      <c r="Z91" s="7">
        <f t="shared" si="57"/>
        <v>0</v>
      </c>
      <c r="AA91" s="7">
        <f t="shared" si="57"/>
        <v>0</v>
      </c>
      <c r="AB91" s="7">
        <f t="shared" si="57"/>
        <v>0</v>
      </c>
      <c r="AC91" s="7">
        <f t="shared" si="57"/>
        <v>0</v>
      </c>
      <c r="AD91" s="7">
        <f t="shared" si="57"/>
        <v>0</v>
      </c>
      <c r="AE91" s="7">
        <f t="shared" si="57"/>
        <v>0</v>
      </c>
      <c r="AF91" s="7">
        <f t="shared" si="57"/>
        <v>0</v>
      </c>
      <c r="AG91" s="7">
        <f t="shared" si="57"/>
        <v>0</v>
      </c>
      <c r="AH91" s="7">
        <f t="shared" si="57"/>
        <v>0</v>
      </c>
      <c r="AI91" s="7">
        <f t="shared" si="58"/>
        <v>0</v>
      </c>
      <c r="AJ91" s="7">
        <f t="shared" si="58"/>
        <v>0</v>
      </c>
      <c r="AK91" s="7">
        <f t="shared" si="58"/>
        <v>0</v>
      </c>
      <c r="AL91" s="7">
        <f t="shared" si="58"/>
        <v>0</v>
      </c>
      <c r="AM91" s="7">
        <f t="shared" si="58"/>
        <v>0</v>
      </c>
      <c r="AN91" s="7">
        <f t="shared" si="58"/>
        <v>0</v>
      </c>
      <c r="AO91" s="7">
        <f t="shared" si="58"/>
        <v>0</v>
      </c>
      <c r="AP91" s="7">
        <f t="shared" si="58"/>
        <v>0</v>
      </c>
      <c r="AQ91" s="7">
        <f t="shared" si="58"/>
        <v>0</v>
      </c>
      <c r="AR91" s="7">
        <f t="shared" si="58"/>
        <v>0</v>
      </c>
      <c r="AS91" s="7">
        <f t="shared" si="56"/>
        <v>0</v>
      </c>
      <c r="AT91" s="7">
        <f t="shared" si="56"/>
        <v>0</v>
      </c>
      <c r="AU91" s="7">
        <f t="shared" si="56"/>
        <v>0</v>
      </c>
      <c r="AV91" s="7">
        <f t="shared" si="56"/>
        <v>0</v>
      </c>
      <c r="AW91" s="7">
        <f t="shared" si="56"/>
        <v>0</v>
      </c>
      <c r="AX91" s="7">
        <f t="shared" si="56"/>
        <v>0</v>
      </c>
      <c r="AY91" s="7">
        <f t="shared" si="56"/>
        <v>0</v>
      </c>
      <c r="AZ91" s="7">
        <f t="shared" si="56"/>
        <v>0</v>
      </c>
      <c r="BA91" s="7">
        <f t="shared" si="56"/>
        <v>0</v>
      </c>
      <c r="BB91" s="7">
        <f t="shared" si="56"/>
        <v>0</v>
      </c>
      <c r="BC91" s="7">
        <f t="shared" si="56"/>
        <v>0</v>
      </c>
      <c r="BD91" s="7">
        <f t="shared" si="56"/>
        <v>0</v>
      </c>
      <c r="BE91" s="7">
        <f t="shared" si="56"/>
        <v>0</v>
      </c>
      <c r="BF91" s="7">
        <f t="shared" si="56"/>
        <v>0</v>
      </c>
      <c r="BG91" s="7">
        <f t="shared" si="56"/>
        <v>0</v>
      </c>
      <c r="BH91" s="7">
        <f t="shared" si="56"/>
        <v>0</v>
      </c>
      <c r="BI91" s="7">
        <f t="shared" si="63"/>
        <v>0</v>
      </c>
      <c r="BJ91" s="7">
        <f t="shared" si="63"/>
        <v>0</v>
      </c>
      <c r="BK91" s="7">
        <f t="shared" si="63"/>
        <v>0</v>
      </c>
      <c r="BL91" s="7">
        <f t="shared" si="63"/>
        <v>0</v>
      </c>
      <c r="BM91" s="7">
        <f t="shared" si="63"/>
        <v>0</v>
      </c>
      <c r="BN91" s="7">
        <f t="shared" si="63"/>
        <v>0</v>
      </c>
      <c r="BO91" s="7">
        <f t="shared" si="63"/>
        <v>0</v>
      </c>
      <c r="BP91" s="7">
        <f t="shared" si="63"/>
        <v>0</v>
      </c>
      <c r="BQ91" s="7">
        <f t="shared" si="63"/>
        <v>0</v>
      </c>
      <c r="BR91" s="7">
        <f t="shared" si="63"/>
        <v>0</v>
      </c>
      <c r="BS91" s="7">
        <f t="shared" si="63"/>
        <v>0</v>
      </c>
      <c r="BT91" s="7">
        <f t="shared" si="63"/>
        <v>0</v>
      </c>
      <c r="BU91" s="7">
        <f t="shared" si="63"/>
        <v>0</v>
      </c>
      <c r="BV91" s="7">
        <f t="shared" si="63"/>
        <v>0</v>
      </c>
      <c r="BW91" s="7">
        <f t="shared" si="59"/>
        <v>0</v>
      </c>
      <c r="BX91" s="7">
        <f t="shared" si="59"/>
        <v>0</v>
      </c>
      <c r="BY91" s="7">
        <f t="shared" si="59"/>
        <v>0</v>
      </c>
      <c r="BZ91" s="7">
        <f t="shared" si="59"/>
        <v>0</v>
      </c>
      <c r="CA91" s="7">
        <f t="shared" si="59"/>
        <v>0</v>
      </c>
      <c r="CB91" s="7">
        <f t="shared" si="59"/>
        <v>0</v>
      </c>
      <c r="CC91" s="7">
        <f t="shared" si="59"/>
        <v>0</v>
      </c>
      <c r="CD91" s="7">
        <f t="shared" si="59"/>
        <v>0</v>
      </c>
      <c r="CE91" s="7">
        <f t="shared" si="59"/>
        <v>0</v>
      </c>
      <c r="CF91" s="7">
        <f t="shared" si="64"/>
        <v>0</v>
      </c>
      <c r="CG91" s="7">
        <f t="shared" si="64"/>
        <v>0</v>
      </c>
      <c r="CH91" s="7">
        <f t="shared" si="64"/>
        <v>0</v>
      </c>
      <c r="CI91" s="7">
        <f t="shared" si="64"/>
        <v>0</v>
      </c>
      <c r="CJ91" s="7">
        <f t="shared" si="64"/>
        <v>0</v>
      </c>
      <c r="CK91" s="7">
        <f t="shared" si="64"/>
        <v>0</v>
      </c>
      <c r="CL91" s="7">
        <f t="shared" si="64"/>
        <v>0</v>
      </c>
      <c r="CM91" s="7">
        <f t="shared" si="64"/>
        <v>0</v>
      </c>
      <c r="CN91" s="7">
        <f t="shared" si="64"/>
        <v>0</v>
      </c>
      <c r="CO91" s="7">
        <f t="shared" si="64"/>
        <v>0</v>
      </c>
      <c r="CP91" s="7">
        <f t="shared" si="64"/>
        <v>0</v>
      </c>
      <c r="CQ91" s="7">
        <f t="shared" si="64"/>
        <v>0</v>
      </c>
      <c r="CR91" s="7">
        <f t="shared" si="64"/>
        <v>0</v>
      </c>
      <c r="CS91" s="7">
        <f t="shared" si="64"/>
        <v>0</v>
      </c>
      <c r="CT91" s="7">
        <f t="shared" si="64"/>
        <v>0</v>
      </c>
      <c r="CU91" s="7">
        <f t="shared" si="64"/>
        <v>0</v>
      </c>
      <c r="CV91" s="7">
        <f t="shared" si="65"/>
        <v>0</v>
      </c>
      <c r="CW91" s="7">
        <f t="shared" si="65"/>
        <v>0</v>
      </c>
      <c r="CX91" s="7">
        <f t="shared" si="65"/>
        <v>0</v>
      </c>
      <c r="CY91" s="7">
        <f t="shared" si="65"/>
        <v>0</v>
      </c>
      <c r="CZ91" s="7">
        <f t="shared" si="65"/>
        <v>0</v>
      </c>
      <c r="DA91" s="7">
        <f t="shared" si="65"/>
        <v>0</v>
      </c>
      <c r="DB91" s="7">
        <f t="shared" si="65"/>
        <v>0</v>
      </c>
      <c r="DC91" s="7">
        <f t="shared" si="65"/>
        <v>0</v>
      </c>
      <c r="DD91" s="7">
        <f t="shared" si="65"/>
        <v>0</v>
      </c>
      <c r="DE91" s="7">
        <f t="shared" si="65"/>
        <v>0</v>
      </c>
      <c r="DF91" s="7">
        <f t="shared" si="65"/>
        <v>0</v>
      </c>
      <c r="DG91" s="7">
        <f t="shared" si="65"/>
        <v>0</v>
      </c>
      <c r="DH91" s="7">
        <f t="shared" si="65"/>
        <v>0</v>
      </c>
      <c r="DI91" s="7">
        <f t="shared" si="65"/>
        <v>0</v>
      </c>
      <c r="DJ91" s="7">
        <f t="shared" si="65"/>
        <v>0</v>
      </c>
      <c r="DK91" s="7">
        <f t="shared" si="60"/>
        <v>0</v>
      </c>
      <c r="DL91" s="7">
        <f t="shared" si="60"/>
        <v>0</v>
      </c>
      <c r="DM91" s="7">
        <f t="shared" si="60"/>
        <v>0</v>
      </c>
      <c r="DN91" s="7">
        <f t="shared" si="60"/>
        <v>0</v>
      </c>
      <c r="DO91" s="7">
        <f t="shared" si="60"/>
        <v>0</v>
      </c>
      <c r="DP91" s="7">
        <f t="shared" si="60"/>
        <v>0</v>
      </c>
      <c r="DQ91" s="7">
        <f t="shared" si="60"/>
        <v>0</v>
      </c>
      <c r="DR91" s="7">
        <f t="shared" si="60"/>
        <v>0</v>
      </c>
      <c r="DS91" s="7">
        <f t="shared" si="60"/>
        <v>0</v>
      </c>
      <c r="DT91" s="7">
        <f t="shared" si="60"/>
        <v>0</v>
      </c>
      <c r="DU91" s="7">
        <f t="shared" si="60"/>
        <v>0</v>
      </c>
      <c r="DV91" s="7">
        <f t="shared" si="60"/>
        <v>0</v>
      </c>
      <c r="DW91" s="7">
        <f t="shared" si="60"/>
        <v>0</v>
      </c>
      <c r="DX91" s="7">
        <f t="shared" si="60"/>
        <v>0</v>
      </c>
      <c r="DY91" s="7">
        <f t="shared" si="60"/>
        <v>0</v>
      </c>
      <c r="DZ91" s="7">
        <f t="shared" si="61"/>
        <v>0</v>
      </c>
      <c r="EA91" s="7">
        <f t="shared" si="61"/>
        <v>0</v>
      </c>
      <c r="EB91" s="7">
        <f t="shared" si="61"/>
        <v>0</v>
      </c>
      <c r="EC91" s="7">
        <f t="shared" si="61"/>
        <v>0</v>
      </c>
      <c r="ED91" s="7">
        <f t="shared" si="61"/>
        <v>0</v>
      </c>
      <c r="EE91" s="7">
        <f t="shared" si="61"/>
        <v>0</v>
      </c>
      <c r="EF91" s="7">
        <f t="shared" si="61"/>
        <v>0</v>
      </c>
      <c r="EG91" s="7">
        <f t="shared" si="61"/>
        <v>0</v>
      </c>
      <c r="EH91" s="7">
        <f t="shared" si="61"/>
        <v>0</v>
      </c>
      <c r="EI91" s="7">
        <f t="shared" si="61"/>
        <v>0</v>
      </c>
      <c r="EJ91" s="7">
        <f t="shared" si="61"/>
        <v>0</v>
      </c>
      <c r="EK91" s="7">
        <f t="shared" si="61"/>
        <v>0</v>
      </c>
      <c r="EL91" s="7">
        <f t="shared" si="61"/>
        <v>0</v>
      </c>
      <c r="EM91" s="7">
        <f t="shared" si="61"/>
        <v>0</v>
      </c>
      <c r="EN91" s="7">
        <f t="shared" si="61"/>
        <v>0</v>
      </c>
      <c r="EO91" s="7" cm="1">
        <f t="array" ref="EO91">SUMPRODUCT(--($B91='[3]Alum Smtg'!$B$5:$B$139),'[3]Alum Smtg'!D$5:D$139)</f>
        <v>0</v>
      </c>
      <c r="EP91" s="7" cm="1">
        <f t="array" ref="EP91">SUMPRODUCT(--($B91='[3]Alum Smtg'!$B$5:$B$139),'[3]Alum Smtg'!E$5:E$139)</f>
        <v>0</v>
      </c>
      <c r="EQ91" s="7" cm="1">
        <f t="array" ref="EQ91">SUMPRODUCT(--($B91='[3]Alum Smtg'!$B$5:$B$139),'[3]Alum Smtg'!F$5:F$139)</f>
        <v>0</v>
      </c>
      <c r="ER91" s="7" cm="1">
        <f t="array" ref="ER91">SUMPRODUCT(--($B91='[3]Alum Smtg'!$B$5:$B$139),'[3]Alum Smtg'!G$5:G$139)</f>
        <v>0</v>
      </c>
      <c r="ES91" s="7" cm="1">
        <f t="array" ref="ES91">SUMPRODUCT(--($B91='[3]Alum Smtg'!$B$5:$B$139),'[3]Alum Smtg'!H$5:H$139)</f>
        <v>0</v>
      </c>
      <c r="ET91" s="7" cm="1">
        <f t="array" ref="ET91">SUMPRODUCT(--($B91='[3]Alum Smtg'!$B$5:$B$139),'[3]Alum Smtg'!I$5:I$139)</f>
        <v>0</v>
      </c>
      <c r="EU91" s="7" cm="1">
        <f t="array" ref="EU91">SUMPRODUCT(--($B91='[3]Alum Smtg'!$B$5:$B$139),'[3]Alum Smtg'!J$5:J$139)</f>
        <v>0</v>
      </c>
      <c r="EV91" s="7" cm="1">
        <f t="array" ref="EV91">SUMPRODUCT(--($B91='[3]Alum Smtg'!$B$5:$B$139),'[3]Alum Smtg'!K$5:K$139)</f>
        <v>0</v>
      </c>
      <c r="EW91" s="7" cm="1">
        <f t="array" ref="EW91">SUMPRODUCT(--($B91='[3]Alum Smtg'!$B$5:$B$139),'[3]Alum Smtg'!L$5:L$139)</f>
        <v>0</v>
      </c>
      <c r="EX91" s="7" cm="1">
        <f t="array" ref="EX91">SUMPRODUCT(--($B91='[3]Alum Smtg'!$B$5:$B$139),'[3]Alum Smtg'!M$5:M$139)</f>
        <v>0</v>
      </c>
      <c r="EY91" s="7" cm="1">
        <f t="array" ref="EY91">SUMPRODUCT(--($B91='[3]Alum Smtg'!$B$5:$B$139),'[3]Alum Smtg'!N$5:N$139)</f>
        <v>0</v>
      </c>
      <c r="EZ91" s="7" cm="1">
        <f t="array" ref="EZ91">SUMPRODUCT(--($B91='[3]Alum Smtg'!$B$5:$B$139),'[3]Alum Smtg'!O$5:O$139)</f>
        <v>0</v>
      </c>
      <c r="FA91" s="7" cm="1">
        <f t="array" ref="FA91">SUMPRODUCT(--($B91='[3]Alum Smtg'!$B$5:$B$139),'[3]Alum Smtg'!P$5:P$139)</f>
        <v>0</v>
      </c>
      <c r="FB91" s="7" cm="1">
        <f t="array" ref="FB91">SUMPRODUCT(--($B91='[3]Alum Smtg'!$B$5:$B$139),'[3]Alum Smtg'!Q$5:Q$139)</f>
        <v>0</v>
      </c>
      <c r="FC91" s="7" cm="1">
        <f t="array" ref="FC91">SUMPRODUCT(--($B91='[3]Alum Smtg'!$B$5:$B$139),'[3]Alum Smtg'!R$5:R$139)</f>
        <v>0</v>
      </c>
      <c r="FD91" s="7" cm="1">
        <f t="array" ref="FD91">SUMPRODUCT(--($B91='[3]Alum Smtg'!$B$5:$B$139),'[3]Alum Smtg'!S$5:S$139)</f>
        <v>0</v>
      </c>
      <c r="FE91" s="7" cm="1">
        <f t="array" ref="FE91">SUMPRODUCT(--($B91='[3]Alum Smtg'!$B$5:$B$139),'[3]Alum Smtg'!T$5:T$139)</f>
        <v>0</v>
      </c>
      <c r="FF91" s="7" cm="1">
        <f t="array" ref="FF91">SUMPRODUCT(--($B91='[3]Alum Smtg'!$B$5:$B$139),'[3]Alum Smtg'!U$5:U$139)</f>
        <v>0</v>
      </c>
      <c r="FG91" s="7" cm="1">
        <f t="array" ref="FG91">SUMPRODUCT(--($B91='[3]Alum Smtg'!$B$5:$B$139),'[3]Alum Smtg'!V$5:V$139)</f>
        <v>0</v>
      </c>
      <c r="FH91" s="7" cm="1">
        <f t="array" ref="FH91">SUMPRODUCT(--($B91='[3]Alum Smtg'!$B$5:$B$139),'[3]Alum Smtg'!W$5:W$139)</f>
        <v>0</v>
      </c>
      <c r="FI91" s="7" cm="1">
        <f t="array" ref="FI91">SUMPRODUCT(--($B91='[3]Alum Smtg'!$B$5:$B$139),'[3]Alum Smtg'!X$5:X$139)</f>
        <v>0</v>
      </c>
      <c r="FJ91" s="7" cm="1">
        <f t="array" ref="FJ91">SUMPRODUCT(--($B91='[3]Alum Smtg'!$B$5:$B$139),'[3]Alum Smtg'!Y$5:Y$139)</f>
        <v>0</v>
      </c>
      <c r="FK91" s="7" cm="1">
        <f t="array" ref="FK91">SUMPRODUCT(--($B91='[3]Alum Smtg'!$B$5:$B$139),'[3]Alum Smtg'!Z$5:Z$139)</f>
        <v>0</v>
      </c>
      <c r="FL91" s="7" cm="1">
        <f t="array" ref="FL91">SUMPRODUCT(--($B91='[3]Alum Smtg'!$B$5:$B$139),'[3]Alum Smtg'!AA$5:AA$139)</f>
        <v>0</v>
      </c>
      <c r="FM91" s="7" cm="1">
        <f t="array" ref="FM91">SUMPRODUCT(--($B91='[3]Alum Smtg'!$B$5:$B$139),'[3]Alum Smtg'!AB$5:AB$139)</f>
        <v>0</v>
      </c>
      <c r="FN91" s="7" cm="1">
        <f t="array" ref="FN91">SUMPRODUCT(--($B91='[3]Alum Smtg'!$B$5:$B$139),'[3]Alum Smtg'!AC$5:AC$139)</f>
        <v>0</v>
      </c>
      <c r="FO91" s="7" cm="1">
        <f t="array" ref="FO91">SUMPRODUCT(--($B91='[3]Alum Smtg'!$B$5:$B$139),'[3]Alum Smtg'!AD$5:AD$139)</f>
        <v>0</v>
      </c>
      <c r="FP91" s="7" cm="1">
        <f t="array" ref="FP91">SUMPRODUCT(--($B91='[3]Alum Smtg'!$B$5:$B$139),'[3]Alum Smtg'!AE$5:AE$139)</f>
        <v>0</v>
      </c>
      <c r="FQ91" s="7" cm="1">
        <f t="array" ref="FQ91">SUMPRODUCT(--($B91='[3]Alum Smtg'!$B$5:$B$139),'[3]Alum Smtg'!AF$5:AF$139)</f>
        <v>0</v>
      </c>
      <c r="FU91" s="8">
        <f t="shared" si="55"/>
        <v>0</v>
      </c>
    </row>
    <row r="92" spans="1:177" x14ac:dyDescent="0.2">
      <c r="A92" s="6">
        <v>528</v>
      </c>
      <c r="B92" t="s">
        <v>95</v>
      </c>
      <c r="C92" s="1">
        <f>VLOOKUP($B92,'[4]IEA Reg #'!$B$2:$D$143,2,FALSE)</f>
        <v>3</v>
      </c>
      <c r="D92" s="1">
        <f>VLOOKUP($B92,'[4]IEA Reg #'!$B$2:$D$143,3,FALSE)</f>
        <v>7</v>
      </c>
      <c r="E92" s="7">
        <f t="shared" si="62"/>
        <v>0</v>
      </c>
      <c r="F92" s="7">
        <f t="shared" si="62"/>
        <v>0</v>
      </c>
      <c r="G92" s="7">
        <f t="shared" si="62"/>
        <v>0</v>
      </c>
      <c r="H92" s="7">
        <f t="shared" si="62"/>
        <v>0</v>
      </c>
      <c r="I92" s="7">
        <f t="shared" si="62"/>
        <v>0</v>
      </c>
      <c r="J92" s="7">
        <f t="shared" si="62"/>
        <v>0</v>
      </c>
      <c r="K92" s="7">
        <f t="shared" si="62"/>
        <v>0</v>
      </c>
      <c r="L92" s="7">
        <f t="shared" si="62"/>
        <v>0</v>
      </c>
      <c r="M92" s="7">
        <f t="shared" si="62"/>
        <v>0</v>
      </c>
      <c r="N92" s="7">
        <f t="shared" si="62"/>
        <v>0</v>
      </c>
      <c r="O92" s="7">
        <f t="shared" si="62"/>
        <v>0</v>
      </c>
      <c r="P92" s="7">
        <f t="shared" si="62"/>
        <v>0</v>
      </c>
      <c r="Q92" s="7">
        <f t="shared" si="62"/>
        <v>0</v>
      </c>
      <c r="R92" s="7">
        <f t="shared" si="62"/>
        <v>0</v>
      </c>
      <c r="S92" s="7">
        <f t="shared" si="62"/>
        <v>0</v>
      </c>
      <c r="T92" s="7">
        <f t="shared" si="62"/>
        <v>0</v>
      </c>
      <c r="U92" s="7">
        <f t="shared" si="57"/>
        <v>0</v>
      </c>
      <c r="V92" s="7">
        <f t="shared" si="57"/>
        <v>0</v>
      </c>
      <c r="W92" s="7">
        <f t="shared" si="57"/>
        <v>0</v>
      </c>
      <c r="X92" s="7">
        <f t="shared" si="57"/>
        <v>0</v>
      </c>
      <c r="Y92" s="7">
        <f t="shared" si="57"/>
        <v>0</v>
      </c>
      <c r="Z92" s="7">
        <f t="shared" si="57"/>
        <v>0</v>
      </c>
      <c r="AA92" s="7">
        <f t="shared" si="57"/>
        <v>0</v>
      </c>
      <c r="AB92" s="7">
        <f t="shared" si="57"/>
        <v>0</v>
      </c>
      <c r="AC92" s="7">
        <f t="shared" si="57"/>
        <v>0</v>
      </c>
      <c r="AD92" s="7">
        <f t="shared" si="57"/>
        <v>0</v>
      </c>
      <c r="AE92" s="7">
        <f t="shared" si="57"/>
        <v>0</v>
      </c>
      <c r="AF92" s="7">
        <f t="shared" si="57"/>
        <v>0</v>
      </c>
      <c r="AG92" s="7">
        <f t="shared" si="57"/>
        <v>0</v>
      </c>
      <c r="AH92" s="7">
        <f t="shared" si="57"/>
        <v>0</v>
      </c>
      <c r="AI92" s="7">
        <f t="shared" si="58"/>
        <v>0</v>
      </c>
      <c r="AJ92" s="7">
        <f t="shared" si="58"/>
        <v>0</v>
      </c>
      <c r="AK92" s="7">
        <f t="shared" si="58"/>
        <v>0</v>
      </c>
      <c r="AL92" s="7">
        <f t="shared" si="58"/>
        <v>0</v>
      </c>
      <c r="AM92" s="7">
        <f t="shared" si="58"/>
        <v>0</v>
      </c>
      <c r="AN92" s="7">
        <f t="shared" si="58"/>
        <v>0</v>
      </c>
      <c r="AO92" s="7">
        <f t="shared" si="58"/>
        <v>0</v>
      </c>
      <c r="AP92" s="7">
        <f t="shared" si="58"/>
        <v>0</v>
      </c>
      <c r="AQ92" s="7">
        <f t="shared" si="58"/>
        <v>0</v>
      </c>
      <c r="AR92" s="7">
        <f t="shared" si="58"/>
        <v>0</v>
      </c>
      <c r="AS92" s="7">
        <f t="shared" si="56"/>
        <v>0</v>
      </c>
      <c r="AT92" s="7">
        <f t="shared" si="56"/>
        <v>1.507537688442211E-2</v>
      </c>
      <c r="AU92" s="7">
        <f t="shared" si="56"/>
        <v>3.015075376884422E-2</v>
      </c>
      <c r="AV92" s="7">
        <f t="shared" si="56"/>
        <v>4.5226130653266333E-2</v>
      </c>
      <c r="AW92" s="7">
        <f t="shared" si="56"/>
        <v>6.030150753768844E-2</v>
      </c>
      <c r="AX92" s="7">
        <f t="shared" si="56"/>
        <v>7.5376884422110546E-2</v>
      </c>
      <c r="AY92" s="7">
        <f t="shared" si="56"/>
        <v>0.12060301507537688</v>
      </c>
      <c r="AZ92" s="7">
        <f t="shared" si="56"/>
        <v>0.16582914572864321</v>
      </c>
      <c r="BA92" s="7">
        <f t="shared" si="56"/>
        <v>0.21105527638190952</v>
      </c>
      <c r="BB92" s="7">
        <f t="shared" si="56"/>
        <v>0.25628140703517588</v>
      </c>
      <c r="BC92" s="7">
        <f t="shared" si="56"/>
        <v>0.30150753768844218</v>
      </c>
      <c r="BD92" s="7">
        <f t="shared" si="56"/>
        <v>0.33165829145728642</v>
      </c>
      <c r="BE92" s="7">
        <f t="shared" si="56"/>
        <v>0.36180904522613067</v>
      </c>
      <c r="BF92" s="7">
        <f t="shared" si="56"/>
        <v>0.39195979899497491</v>
      </c>
      <c r="BG92" s="7">
        <f t="shared" si="56"/>
        <v>0.42211055276381915</v>
      </c>
      <c r="BH92" s="7">
        <f t="shared" si="56"/>
        <v>0.45226130653266322</v>
      </c>
      <c r="BI92" s="7">
        <f t="shared" si="63"/>
        <v>0.6783919597989948</v>
      </c>
      <c r="BJ92" s="7">
        <f t="shared" si="63"/>
        <v>0.90452261306532644</v>
      </c>
      <c r="BK92" s="7">
        <f t="shared" si="63"/>
        <v>1.1306532663316582</v>
      </c>
      <c r="BL92" s="7">
        <f t="shared" si="63"/>
        <v>1.3567839195979896</v>
      </c>
      <c r="BM92" s="7">
        <f t="shared" si="63"/>
        <v>1.5829145728643215</v>
      </c>
      <c r="BN92" s="7">
        <f t="shared" si="63"/>
        <v>1.7035175879396984</v>
      </c>
      <c r="BO92" s="7">
        <f t="shared" si="63"/>
        <v>1.8241206030150754</v>
      </c>
      <c r="BP92" s="7">
        <f t="shared" si="63"/>
        <v>1.9447236180904524</v>
      </c>
      <c r="BQ92" s="7">
        <f t="shared" si="63"/>
        <v>2.0653266331658293</v>
      </c>
      <c r="BR92" s="7">
        <f t="shared" si="63"/>
        <v>2.1859296482412058</v>
      </c>
      <c r="BS92" s="7">
        <f t="shared" si="63"/>
        <v>2.5477386934673363</v>
      </c>
      <c r="BT92" s="7">
        <f t="shared" si="63"/>
        <v>2.9095477386934667</v>
      </c>
      <c r="BU92" s="7">
        <f t="shared" si="63"/>
        <v>3.2713567839195967</v>
      </c>
      <c r="BV92" s="7">
        <f t="shared" si="63"/>
        <v>3.6331658291457276</v>
      </c>
      <c r="BW92" s="7">
        <f t="shared" si="59"/>
        <v>3.9949748743718585</v>
      </c>
      <c r="BX92" s="7">
        <f t="shared" si="59"/>
        <v>4.748743718592964</v>
      </c>
      <c r="BY92" s="7">
        <f t="shared" si="59"/>
        <v>5.5025125628140703</v>
      </c>
      <c r="BZ92" s="7">
        <f t="shared" si="59"/>
        <v>6.2562814070351758</v>
      </c>
      <c r="CA92" s="7">
        <f t="shared" si="59"/>
        <v>7.0100502512562812</v>
      </c>
      <c r="CB92" s="7">
        <f t="shared" si="59"/>
        <v>7.7638190954773867</v>
      </c>
      <c r="CC92" s="7">
        <f t="shared" si="59"/>
        <v>8.140703517587939</v>
      </c>
      <c r="CD92" s="7">
        <f t="shared" si="59"/>
        <v>8.5175879396984921</v>
      </c>
      <c r="CE92" s="7">
        <f t="shared" si="59"/>
        <v>8.8944723618090435</v>
      </c>
      <c r="CF92" s="7">
        <f t="shared" si="64"/>
        <v>9.2713567839195967</v>
      </c>
      <c r="CG92" s="7">
        <f t="shared" si="64"/>
        <v>9.6482412060301499</v>
      </c>
      <c r="CH92" s="7">
        <f t="shared" si="64"/>
        <v>10.010050251256281</v>
      </c>
      <c r="CI92" s="7">
        <f t="shared" si="64"/>
        <v>10.371859296482413</v>
      </c>
      <c r="CJ92" s="7">
        <f t="shared" si="64"/>
        <v>10.733668341708544</v>
      </c>
      <c r="CK92" s="7">
        <f t="shared" si="64"/>
        <v>11.095477386934677</v>
      </c>
      <c r="CL92" s="7">
        <f t="shared" si="64"/>
        <v>11.457286432160803</v>
      </c>
      <c r="CM92" s="7">
        <f t="shared" si="64"/>
        <v>15.045226130653264</v>
      </c>
      <c r="CN92" s="7">
        <f t="shared" si="64"/>
        <v>18.633165829145725</v>
      </c>
      <c r="CO92" s="7">
        <f t="shared" si="64"/>
        <v>22.221105527638191</v>
      </c>
      <c r="CP92" s="7">
        <f t="shared" si="64"/>
        <v>25.809045226130653</v>
      </c>
      <c r="CQ92" s="7">
        <f t="shared" si="64"/>
        <v>29.396984924623112</v>
      </c>
      <c r="CR92" s="7">
        <f t="shared" si="64"/>
        <v>31.867319792238494</v>
      </c>
      <c r="CS92" s="7">
        <f t="shared" si="64"/>
        <v>34.667032642202606</v>
      </c>
      <c r="CT92" s="7">
        <f t="shared" si="64"/>
        <v>34.831721633376965</v>
      </c>
      <c r="CU92" s="7">
        <f t="shared" si="64"/>
        <v>28.244161986402599</v>
      </c>
      <c r="CV92" s="7">
        <f t="shared" si="65"/>
        <v>9.6343059837000116</v>
      </c>
      <c r="CW92" s="7">
        <f t="shared" si="65"/>
        <v>11.340610616105739</v>
      </c>
      <c r="CX92" s="7">
        <f t="shared" si="65"/>
        <v>13.046915248511464</v>
      </c>
      <c r="CY92" s="7">
        <f t="shared" si="65"/>
        <v>14.753219880917188</v>
      </c>
      <c r="CZ92" s="7">
        <f t="shared" si="65"/>
        <v>16.459524513322915</v>
      </c>
      <c r="DA92" s="7">
        <f t="shared" si="65"/>
        <v>18.16582914572864</v>
      </c>
      <c r="DB92" s="7">
        <f t="shared" si="65"/>
        <v>22.266331658291453</v>
      </c>
      <c r="DC92" s="7">
        <f t="shared" si="65"/>
        <v>26.366834170854265</v>
      </c>
      <c r="DD92" s="7">
        <f t="shared" si="65"/>
        <v>30.467336683417077</v>
      </c>
      <c r="DE92" s="7">
        <f t="shared" si="65"/>
        <v>34.567839195979886</v>
      </c>
      <c r="DF92" s="7">
        <f t="shared" si="65"/>
        <v>38.668341708542712</v>
      </c>
      <c r="DG92" s="7">
        <f t="shared" si="65"/>
        <v>44.261306532663312</v>
      </c>
      <c r="DH92" s="7">
        <f t="shared" si="65"/>
        <v>49.854271356783919</v>
      </c>
      <c r="DI92" s="7">
        <f t="shared" si="65"/>
        <v>55.447236180904525</v>
      </c>
      <c r="DJ92" s="7">
        <f t="shared" si="65"/>
        <v>61.040201005025132</v>
      </c>
      <c r="DK92" s="7">
        <f t="shared" si="60"/>
        <v>66.633165829145725</v>
      </c>
      <c r="DL92" s="7">
        <f t="shared" si="60"/>
        <v>72.723618090452248</v>
      </c>
      <c r="DM92" s="7">
        <f t="shared" si="60"/>
        <v>78.814070351758772</v>
      </c>
      <c r="DN92" s="7">
        <f t="shared" si="60"/>
        <v>84.904522613065311</v>
      </c>
      <c r="DO92" s="7">
        <f t="shared" si="60"/>
        <v>90.994974874371835</v>
      </c>
      <c r="DP92" s="7">
        <f t="shared" si="60"/>
        <v>97.085427135678373</v>
      </c>
      <c r="DQ92" s="7">
        <f t="shared" si="60"/>
        <v>108.24120603015075</v>
      </c>
      <c r="DR92" s="7">
        <f t="shared" si="60"/>
        <v>119.3969849246231</v>
      </c>
      <c r="DS92" s="7">
        <f t="shared" si="60"/>
        <v>130.55276381909547</v>
      </c>
      <c r="DT92" s="7">
        <f t="shared" si="60"/>
        <v>141.70854271356782</v>
      </c>
      <c r="DU92" s="7">
        <f t="shared" si="60"/>
        <v>152.8643216080402</v>
      </c>
      <c r="DV92" s="7">
        <f t="shared" si="60"/>
        <v>169.40201005025122</v>
      </c>
      <c r="DW92" s="7">
        <f t="shared" si="60"/>
        <v>185.9396984924623</v>
      </c>
      <c r="DX92" s="7">
        <f t="shared" si="60"/>
        <v>202.47738693467335</v>
      </c>
      <c r="DY92" s="7">
        <f t="shared" si="60"/>
        <v>219.01507537688443</v>
      </c>
      <c r="DZ92" s="7">
        <f t="shared" si="61"/>
        <v>235.55276381909545</v>
      </c>
      <c r="EA92" s="7">
        <f t="shared" si="61"/>
        <v>243.57286432160802</v>
      </c>
      <c r="EB92" s="7">
        <f t="shared" si="61"/>
        <v>251.59296482412057</v>
      </c>
      <c r="EC92" s="7">
        <f t="shared" si="61"/>
        <v>259.61306532663315</v>
      </c>
      <c r="ED92" s="7">
        <f t="shared" si="61"/>
        <v>267.6331658291457</v>
      </c>
      <c r="EE92" s="7">
        <f t="shared" si="61"/>
        <v>275.6532663316583</v>
      </c>
      <c r="EF92" s="7">
        <f t="shared" si="61"/>
        <v>271.67336683417079</v>
      </c>
      <c r="EG92" s="7">
        <f t="shared" si="61"/>
        <v>267.69346733668334</v>
      </c>
      <c r="EH92" s="7">
        <f t="shared" si="61"/>
        <v>263.71356783919589</v>
      </c>
      <c r="EI92" s="7">
        <f t="shared" si="61"/>
        <v>259.73366834170844</v>
      </c>
      <c r="EJ92" s="7">
        <f t="shared" si="61"/>
        <v>255.75376884422107</v>
      </c>
      <c r="EK92" s="7">
        <f t="shared" si="61"/>
        <v>258.60301507537685</v>
      </c>
      <c r="EL92" s="7">
        <f t="shared" si="61"/>
        <v>261.45226130653265</v>
      </c>
      <c r="EM92" s="7">
        <f t="shared" si="61"/>
        <v>264.30150753768845</v>
      </c>
      <c r="EN92" s="7">
        <f t="shared" si="61"/>
        <v>267.15075376884425</v>
      </c>
      <c r="EO92" s="7" cm="1">
        <f t="array" ref="EO92">SUMPRODUCT(--($B92='[3]Alum Smtg'!$B$5:$B$139),'[3]Alum Smtg'!D$5:D$139)</f>
        <v>270</v>
      </c>
      <c r="EP92" s="7" cm="1">
        <f t="array" ref="EP92">SUMPRODUCT(--($B92='[3]Alum Smtg'!$B$5:$B$139),'[3]Alum Smtg'!E$5:E$139)</f>
        <v>264</v>
      </c>
      <c r="EQ92" s="7" cm="1">
        <f t="array" ref="EQ92">SUMPRODUCT(--($B92='[3]Alum Smtg'!$B$5:$B$139),'[3]Alum Smtg'!F$5:F$139)</f>
        <v>235</v>
      </c>
      <c r="ER92" s="7" cm="1">
        <f t="array" ref="ER92">SUMPRODUCT(--($B92='[3]Alum Smtg'!$B$5:$B$139),'[3]Alum Smtg'!G$5:G$139)</f>
        <v>229</v>
      </c>
      <c r="ES92" s="7" cm="1">
        <f t="array" ref="ES92">SUMPRODUCT(--($B92='[3]Alum Smtg'!$B$5:$B$139),'[3]Alum Smtg'!H$5:H$139)</f>
        <v>219</v>
      </c>
      <c r="ET92" s="7" cm="1">
        <f t="array" ref="ET92">SUMPRODUCT(--($B92='[3]Alum Smtg'!$B$5:$B$139),'[3]Alum Smtg'!I$5:I$139)</f>
        <v>216</v>
      </c>
      <c r="EU92" s="7" cm="1">
        <f t="array" ref="EU92">SUMPRODUCT(--($B92='[3]Alum Smtg'!$B$5:$B$139),'[3]Alum Smtg'!J$5:J$139)</f>
        <v>227</v>
      </c>
      <c r="EV92" s="7" cm="1">
        <f t="array" ref="EV92">SUMPRODUCT(--($B92='[3]Alum Smtg'!$B$5:$B$139),'[3]Alum Smtg'!K$5:K$139)</f>
        <v>230</v>
      </c>
      <c r="EW92" s="7" cm="1">
        <f t="array" ref="EW92">SUMPRODUCT(--($B92='[3]Alum Smtg'!$B$5:$B$139),'[3]Alum Smtg'!L$5:L$139)</f>
        <v>264</v>
      </c>
      <c r="EX92" s="7" cm="1">
        <f t="array" ref="EX92">SUMPRODUCT(--($B92='[3]Alum Smtg'!$B$5:$B$139),'[3]Alum Smtg'!M$5:M$139)</f>
        <v>286</v>
      </c>
      <c r="EY92" s="7" cm="1">
        <f t="array" ref="EY92">SUMPRODUCT(--($B92='[3]Alum Smtg'!$B$5:$B$139),'[3]Alum Smtg'!N$5:N$139)</f>
        <v>302</v>
      </c>
      <c r="EZ92" s="7" cm="1">
        <f t="array" ref="EZ92">SUMPRODUCT(--($B92='[3]Alum Smtg'!$B$5:$B$139),'[3]Alum Smtg'!O$5:O$139)</f>
        <v>294</v>
      </c>
      <c r="FA92" s="7" cm="1">
        <f t="array" ref="FA92">SUMPRODUCT(--($B92='[3]Alum Smtg'!$B$5:$B$139),'[3]Alum Smtg'!P$5:P$139)</f>
        <v>284.39999999999998</v>
      </c>
      <c r="FB92" s="7" cm="1">
        <f t="array" ref="FB92">SUMPRODUCT(--($B92='[3]Alum Smtg'!$B$5:$B$139),'[3]Alum Smtg'!Q$5:Q$139)</f>
        <v>282.8</v>
      </c>
      <c r="FC92" s="7" cm="1">
        <f t="array" ref="FC92">SUMPRODUCT(--($B92='[3]Alum Smtg'!$B$5:$B$139),'[3]Alum Smtg'!R$5:R$139)</f>
        <v>326.3</v>
      </c>
      <c r="FD92" s="7" cm="1">
        <f t="array" ref="FD92">SUMPRODUCT(--($B92='[3]Alum Smtg'!$B$5:$B$139),'[3]Alum Smtg'!S$5:S$139)</f>
        <v>325</v>
      </c>
      <c r="FE92" s="7" cm="1">
        <f t="array" ref="FE92">SUMPRODUCT(--($B92='[3]Alum Smtg'!$B$5:$B$139),'[3]Alum Smtg'!T$5:T$139)</f>
        <v>312.3</v>
      </c>
      <c r="FF92" s="7" cm="1">
        <f t="array" ref="FF92">SUMPRODUCT(--($B92='[3]Alum Smtg'!$B$5:$B$139),'[3]Alum Smtg'!U$5:U$139)</f>
        <v>301.2</v>
      </c>
      <c r="FG92" s="7" cm="1">
        <f t="array" ref="FG92">SUMPRODUCT(--($B92='[3]Alum Smtg'!$B$5:$B$139),'[3]Alum Smtg'!V$5:V$139)</f>
        <v>301</v>
      </c>
      <c r="FH92" s="7" cm="1">
        <f t="array" ref="FH92">SUMPRODUCT(--($B92='[3]Alum Smtg'!$B$5:$B$139),'[3]Alum Smtg'!W$5:W$139)</f>
        <v>300</v>
      </c>
      <c r="FI92" s="7" cm="1">
        <f t="array" ref="FI92">SUMPRODUCT(--($B92='[3]Alum Smtg'!$B$5:$B$139),'[3]Alum Smtg'!X$5:X$139)</f>
        <v>300</v>
      </c>
      <c r="FJ92" s="7" cm="1">
        <f t="array" ref="FJ92">SUMPRODUCT(--($B92='[3]Alum Smtg'!$B$5:$B$139),'[3]Alum Smtg'!Y$5:Y$139)</f>
        <v>300</v>
      </c>
      <c r="FK92" s="7" cm="1">
        <f t="array" ref="FK92">SUMPRODUCT(--($B92='[3]Alum Smtg'!$B$5:$B$139),'[3]Alum Smtg'!Z$5:Z$139)</f>
        <v>110</v>
      </c>
      <c r="FL92" s="7" cm="1">
        <f t="array" ref="FL92">SUMPRODUCT(--($B92='[3]Alum Smtg'!$B$5:$B$139),'[3]Alum Smtg'!AA$5:AA$139)</f>
        <v>50</v>
      </c>
      <c r="FM92" s="7" cm="1">
        <f t="array" ref="FM92">SUMPRODUCT(--($B92='[3]Alum Smtg'!$B$5:$B$139),'[3]Alum Smtg'!AB$5:AB$139)</f>
        <v>0</v>
      </c>
      <c r="FN92" s="7" cm="1">
        <f t="array" ref="FN92">SUMPRODUCT(--($B92='[3]Alum Smtg'!$B$5:$B$139),'[3]Alum Smtg'!AC$5:AC$139)</f>
        <v>25</v>
      </c>
      <c r="FO92" s="7" cm="1">
        <f t="array" ref="FO92">SUMPRODUCT(--($B92='[3]Alum Smtg'!$B$5:$B$139),'[3]Alum Smtg'!AD$5:AD$139)</f>
        <v>50</v>
      </c>
      <c r="FP92" s="7" cm="1">
        <f t="array" ref="FP92">SUMPRODUCT(--($B92='[3]Alum Smtg'!$B$5:$B$139),'[3]Alum Smtg'!AE$5:AE$139)</f>
        <v>50</v>
      </c>
      <c r="FQ92" s="7" cm="1">
        <f t="array" ref="FQ92">SUMPRODUCT(--($B92='[3]Alum Smtg'!$B$5:$B$139),'[3]Alum Smtg'!AF$5:AF$139)</f>
        <v>100</v>
      </c>
      <c r="FU92" s="8">
        <f t="shared" si="55"/>
        <v>7.4688796680497924E-2</v>
      </c>
    </row>
    <row r="93" spans="1:177" x14ac:dyDescent="0.2">
      <c r="A93" s="6">
        <v>558</v>
      </c>
      <c r="B93" t="s">
        <v>96</v>
      </c>
      <c r="C93" s="1">
        <f>VLOOKUP($B93,'[4]IEA Reg #'!$B$2:$D$143,2,FALSE)</f>
        <v>10</v>
      </c>
      <c r="D93" s="1">
        <f>VLOOKUP($B93,'[4]IEA Reg #'!$B$2:$D$143,3,FALSE)</f>
        <v>24</v>
      </c>
      <c r="E93" s="7">
        <f t="shared" si="62"/>
        <v>0</v>
      </c>
      <c r="F93" s="7">
        <f t="shared" si="62"/>
        <v>0</v>
      </c>
      <c r="G93" s="7">
        <f t="shared" si="62"/>
        <v>0</v>
      </c>
      <c r="H93" s="7">
        <f t="shared" si="62"/>
        <v>0</v>
      </c>
      <c r="I93" s="7">
        <f t="shared" si="62"/>
        <v>0</v>
      </c>
      <c r="J93" s="7">
        <f t="shared" si="62"/>
        <v>0</v>
      </c>
      <c r="K93" s="7">
        <f t="shared" si="62"/>
        <v>0</v>
      </c>
      <c r="L93" s="7">
        <f t="shared" si="62"/>
        <v>0</v>
      </c>
      <c r="M93" s="7">
        <f t="shared" si="62"/>
        <v>0</v>
      </c>
      <c r="N93" s="7">
        <f t="shared" si="62"/>
        <v>0</v>
      </c>
      <c r="O93" s="7">
        <f t="shared" si="62"/>
        <v>0</v>
      </c>
      <c r="P93" s="7">
        <f t="shared" si="62"/>
        <v>0</v>
      </c>
      <c r="Q93" s="7">
        <f t="shared" si="62"/>
        <v>0</v>
      </c>
      <c r="R93" s="7">
        <f t="shared" si="62"/>
        <v>0</v>
      </c>
      <c r="S93" s="7">
        <f t="shared" si="62"/>
        <v>0</v>
      </c>
      <c r="T93" s="7">
        <f t="shared" si="62"/>
        <v>0</v>
      </c>
      <c r="U93" s="7">
        <f t="shared" si="57"/>
        <v>0</v>
      </c>
      <c r="V93" s="7">
        <f t="shared" si="57"/>
        <v>0</v>
      </c>
      <c r="W93" s="7">
        <f t="shared" si="57"/>
        <v>0</v>
      </c>
      <c r="X93" s="7">
        <f t="shared" si="57"/>
        <v>0</v>
      </c>
      <c r="Y93" s="7">
        <f t="shared" si="57"/>
        <v>0</v>
      </c>
      <c r="Z93" s="7">
        <f t="shared" si="57"/>
        <v>0</v>
      </c>
      <c r="AA93" s="7">
        <f t="shared" si="57"/>
        <v>0</v>
      </c>
      <c r="AB93" s="7">
        <f t="shared" si="57"/>
        <v>0</v>
      </c>
      <c r="AC93" s="7">
        <f t="shared" si="57"/>
        <v>0</v>
      </c>
      <c r="AD93" s="7">
        <f t="shared" si="57"/>
        <v>0</v>
      </c>
      <c r="AE93" s="7">
        <f t="shared" si="57"/>
        <v>0</v>
      </c>
      <c r="AF93" s="7">
        <f t="shared" si="57"/>
        <v>0</v>
      </c>
      <c r="AG93" s="7">
        <f t="shared" si="57"/>
        <v>0</v>
      </c>
      <c r="AH93" s="7">
        <f t="shared" si="57"/>
        <v>0</v>
      </c>
      <c r="AI93" s="7">
        <f t="shared" si="58"/>
        <v>0</v>
      </c>
      <c r="AJ93" s="7">
        <f t="shared" si="58"/>
        <v>0</v>
      </c>
      <c r="AK93" s="7">
        <f t="shared" si="58"/>
        <v>0</v>
      </c>
      <c r="AL93" s="7">
        <f t="shared" si="58"/>
        <v>0</v>
      </c>
      <c r="AM93" s="7">
        <f t="shared" si="58"/>
        <v>0</v>
      </c>
      <c r="AN93" s="7">
        <f t="shared" si="58"/>
        <v>0</v>
      </c>
      <c r="AO93" s="7">
        <f t="shared" si="58"/>
        <v>0</v>
      </c>
      <c r="AP93" s="7">
        <f t="shared" si="58"/>
        <v>0</v>
      </c>
      <c r="AQ93" s="7">
        <f t="shared" si="58"/>
        <v>0</v>
      </c>
      <c r="AR93" s="7">
        <f t="shared" si="58"/>
        <v>0</v>
      </c>
      <c r="AS93" s="7">
        <f t="shared" si="56"/>
        <v>0</v>
      </c>
      <c r="AT93" s="7">
        <f t="shared" si="56"/>
        <v>0</v>
      </c>
      <c r="AU93" s="7">
        <f t="shared" si="56"/>
        <v>0</v>
      </c>
      <c r="AV93" s="7">
        <f t="shared" si="56"/>
        <v>0</v>
      </c>
      <c r="AW93" s="7">
        <f t="shared" si="56"/>
        <v>0</v>
      </c>
      <c r="AX93" s="7">
        <f t="shared" si="56"/>
        <v>0</v>
      </c>
      <c r="AY93" s="7">
        <f t="shared" si="56"/>
        <v>0</v>
      </c>
      <c r="AZ93" s="7">
        <f t="shared" si="56"/>
        <v>0</v>
      </c>
      <c r="BA93" s="7">
        <f t="shared" si="56"/>
        <v>0</v>
      </c>
      <c r="BB93" s="7">
        <f t="shared" si="56"/>
        <v>0</v>
      </c>
      <c r="BC93" s="7">
        <f t="shared" si="56"/>
        <v>0</v>
      </c>
      <c r="BD93" s="7">
        <f t="shared" si="56"/>
        <v>0</v>
      </c>
      <c r="BE93" s="7">
        <f t="shared" si="56"/>
        <v>0</v>
      </c>
      <c r="BF93" s="7">
        <f t="shared" si="56"/>
        <v>0</v>
      </c>
      <c r="BG93" s="7">
        <f t="shared" si="56"/>
        <v>0</v>
      </c>
      <c r="BH93" s="7">
        <f t="shared" si="56"/>
        <v>0</v>
      </c>
      <c r="BI93" s="7">
        <f t="shared" si="63"/>
        <v>0</v>
      </c>
      <c r="BJ93" s="7">
        <f t="shared" si="63"/>
        <v>0</v>
      </c>
      <c r="BK93" s="7">
        <f t="shared" si="63"/>
        <v>0</v>
      </c>
      <c r="BL93" s="7">
        <f t="shared" si="63"/>
        <v>0</v>
      </c>
      <c r="BM93" s="7">
        <f t="shared" si="63"/>
        <v>0</v>
      </c>
      <c r="BN93" s="7">
        <f t="shared" si="63"/>
        <v>0</v>
      </c>
      <c r="BO93" s="7">
        <f t="shared" si="63"/>
        <v>0</v>
      </c>
      <c r="BP93" s="7">
        <f t="shared" si="63"/>
        <v>0</v>
      </c>
      <c r="BQ93" s="7">
        <f t="shared" si="63"/>
        <v>0</v>
      </c>
      <c r="BR93" s="7">
        <f t="shared" si="63"/>
        <v>0</v>
      </c>
      <c r="BS93" s="7">
        <f t="shared" si="63"/>
        <v>0</v>
      </c>
      <c r="BT93" s="7">
        <f t="shared" si="63"/>
        <v>0</v>
      </c>
      <c r="BU93" s="7">
        <f t="shared" si="63"/>
        <v>0</v>
      </c>
      <c r="BV93" s="7">
        <f t="shared" si="63"/>
        <v>0</v>
      </c>
      <c r="BW93" s="7">
        <f t="shared" si="59"/>
        <v>0</v>
      </c>
      <c r="BX93" s="7">
        <f t="shared" si="59"/>
        <v>0</v>
      </c>
      <c r="BY93" s="7">
        <f t="shared" si="59"/>
        <v>0</v>
      </c>
      <c r="BZ93" s="7">
        <f t="shared" si="59"/>
        <v>0</v>
      </c>
      <c r="CA93" s="7">
        <f t="shared" si="59"/>
        <v>0</v>
      </c>
      <c r="CB93" s="7">
        <f t="shared" si="59"/>
        <v>0</v>
      </c>
      <c r="CC93" s="7">
        <f t="shared" si="59"/>
        <v>0</v>
      </c>
      <c r="CD93" s="7">
        <f t="shared" si="59"/>
        <v>0</v>
      </c>
      <c r="CE93" s="7">
        <f t="shared" si="59"/>
        <v>0</v>
      </c>
      <c r="CF93" s="7">
        <f t="shared" si="64"/>
        <v>0</v>
      </c>
      <c r="CG93" s="7">
        <f t="shared" si="64"/>
        <v>0</v>
      </c>
      <c r="CH93" s="7">
        <f t="shared" si="64"/>
        <v>0</v>
      </c>
      <c r="CI93" s="7">
        <f t="shared" si="64"/>
        <v>0</v>
      </c>
      <c r="CJ93" s="7">
        <f t="shared" si="64"/>
        <v>0</v>
      </c>
      <c r="CK93" s="7">
        <f t="shared" si="64"/>
        <v>0</v>
      </c>
      <c r="CL93" s="7">
        <f t="shared" si="64"/>
        <v>0</v>
      </c>
      <c r="CM93" s="7">
        <f t="shared" si="64"/>
        <v>0</v>
      </c>
      <c r="CN93" s="7">
        <f t="shared" si="64"/>
        <v>0</v>
      </c>
      <c r="CO93" s="7">
        <f t="shared" si="64"/>
        <v>0</v>
      </c>
      <c r="CP93" s="7">
        <f t="shared" si="64"/>
        <v>0</v>
      </c>
      <c r="CQ93" s="7">
        <f t="shared" si="64"/>
        <v>0</v>
      </c>
      <c r="CR93" s="7">
        <f t="shared" si="64"/>
        <v>0</v>
      </c>
      <c r="CS93" s="7">
        <f t="shared" si="64"/>
        <v>0</v>
      </c>
      <c r="CT93" s="7">
        <f t="shared" si="64"/>
        <v>0</v>
      </c>
      <c r="CU93" s="7">
        <f t="shared" si="64"/>
        <v>0</v>
      </c>
      <c r="CV93" s="7">
        <f t="shared" si="65"/>
        <v>0</v>
      </c>
      <c r="CW93" s="7">
        <f t="shared" si="65"/>
        <v>0</v>
      </c>
      <c r="CX93" s="7">
        <f t="shared" si="65"/>
        <v>0</v>
      </c>
      <c r="CY93" s="7">
        <f t="shared" si="65"/>
        <v>0</v>
      </c>
      <c r="CZ93" s="7">
        <f t="shared" si="65"/>
        <v>0</v>
      </c>
      <c r="DA93" s="7">
        <f t="shared" si="65"/>
        <v>0</v>
      </c>
      <c r="DB93" s="7">
        <f t="shared" si="65"/>
        <v>0</v>
      </c>
      <c r="DC93" s="7">
        <f t="shared" si="65"/>
        <v>0</v>
      </c>
      <c r="DD93" s="7">
        <f t="shared" si="65"/>
        <v>0</v>
      </c>
      <c r="DE93" s="7">
        <f t="shared" si="65"/>
        <v>0</v>
      </c>
      <c r="DF93" s="7">
        <f t="shared" si="65"/>
        <v>0</v>
      </c>
      <c r="DG93" s="7">
        <f t="shared" si="65"/>
        <v>0</v>
      </c>
      <c r="DH93" s="7">
        <f t="shared" si="65"/>
        <v>0</v>
      </c>
      <c r="DI93" s="7">
        <f t="shared" si="65"/>
        <v>0</v>
      </c>
      <c r="DJ93" s="7">
        <f t="shared" si="65"/>
        <v>0</v>
      </c>
      <c r="DK93" s="7">
        <f t="shared" si="60"/>
        <v>0</v>
      </c>
      <c r="DL93" s="7">
        <f t="shared" si="60"/>
        <v>0</v>
      </c>
      <c r="DM93" s="7">
        <f t="shared" si="60"/>
        <v>0</v>
      </c>
      <c r="DN93" s="7">
        <f t="shared" si="60"/>
        <v>0</v>
      </c>
      <c r="DO93" s="7">
        <f t="shared" si="60"/>
        <v>0</v>
      </c>
      <c r="DP93" s="7">
        <f t="shared" si="60"/>
        <v>0</v>
      </c>
      <c r="DQ93" s="7">
        <f t="shared" si="60"/>
        <v>0</v>
      </c>
      <c r="DR93" s="7">
        <f t="shared" si="60"/>
        <v>0</v>
      </c>
      <c r="DS93" s="7">
        <f t="shared" si="60"/>
        <v>0</v>
      </c>
      <c r="DT93" s="7">
        <f t="shared" si="60"/>
        <v>0</v>
      </c>
      <c r="DU93" s="7">
        <f t="shared" si="60"/>
        <v>0</v>
      </c>
      <c r="DV93" s="7">
        <f t="shared" si="60"/>
        <v>0</v>
      </c>
      <c r="DW93" s="7">
        <f t="shared" si="60"/>
        <v>0</v>
      </c>
      <c r="DX93" s="7">
        <f t="shared" si="60"/>
        <v>0</v>
      </c>
      <c r="DY93" s="7">
        <f t="shared" si="60"/>
        <v>0</v>
      </c>
      <c r="DZ93" s="7">
        <f t="shared" si="61"/>
        <v>0</v>
      </c>
      <c r="EA93" s="7">
        <f t="shared" si="61"/>
        <v>0</v>
      </c>
      <c r="EB93" s="7">
        <f t="shared" si="61"/>
        <v>0</v>
      </c>
      <c r="EC93" s="7">
        <f t="shared" si="61"/>
        <v>0</v>
      </c>
      <c r="ED93" s="7">
        <f t="shared" si="61"/>
        <v>0</v>
      </c>
      <c r="EE93" s="7">
        <f t="shared" si="61"/>
        <v>0</v>
      </c>
      <c r="EF93" s="7">
        <f t="shared" si="61"/>
        <v>0</v>
      </c>
      <c r="EG93" s="7">
        <f t="shared" si="61"/>
        <v>0</v>
      </c>
      <c r="EH93" s="7">
        <f t="shared" si="61"/>
        <v>0</v>
      </c>
      <c r="EI93" s="7">
        <f t="shared" si="61"/>
        <v>0</v>
      </c>
      <c r="EJ93" s="7">
        <f t="shared" si="61"/>
        <v>0</v>
      </c>
      <c r="EK93" s="7">
        <f t="shared" si="61"/>
        <v>0</v>
      </c>
      <c r="EL93" s="7">
        <f t="shared" si="61"/>
        <v>0</v>
      </c>
      <c r="EM93" s="7">
        <f t="shared" si="61"/>
        <v>0</v>
      </c>
      <c r="EN93" s="7">
        <f t="shared" si="61"/>
        <v>0</v>
      </c>
      <c r="EO93" s="7" cm="1">
        <f t="array" ref="EO93">SUMPRODUCT(--($B93='[3]Alum Smtg'!$B$5:$B$139),'[3]Alum Smtg'!D$5:D$139)</f>
        <v>0</v>
      </c>
      <c r="EP93" s="7" cm="1">
        <f t="array" ref="EP93">SUMPRODUCT(--($B93='[3]Alum Smtg'!$B$5:$B$139),'[3]Alum Smtg'!E$5:E$139)</f>
        <v>0</v>
      </c>
      <c r="EQ93" s="7" cm="1">
        <f t="array" ref="EQ93">SUMPRODUCT(--($B93='[3]Alum Smtg'!$B$5:$B$139),'[3]Alum Smtg'!F$5:F$139)</f>
        <v>0</v>
      </c>
      <c r="ER93" s="7" cm="1">
        <f t="array" ref="ER93">SUMPRODUCT(--($B93='[3]Alum Smtg'!$B$5:$B$139),'[3]Alum Smtg'!G$5:G$139)</f>
        <v>0</v>
      </c>
      <c r="ES93" s="7" cm="1">
        <f t="array" ref="ES93">SUMPRODUCT(--($B93='[3]Alum Smtg'!$B$5:$B$139),'[3]Alum Smtg'!H$5:H$139)</f>
        <v>0</v>
      </c>
      <c r="ET93" s="7" cm="1">
        <f t="array" ref="ET93">SUMPRODUCT(--($B93='[3]Alum Smtg'!$B$5:$B$139),'[3]Alum Smtg'!I$5:I$139)</f>
        <v>0</v>
      </c>
      <c r="EU93" s="7" cm="1">
        <f t="array" ref="EU93">SUMPRODUCT(--($B93='[3]Alum Smtg'!$B$5:$B$139),'[3]Alum Smtg'!J$5:J$139)</f>
        <v>0</v>
      </c>
      <c r="EV93" s="7" cm="1">
        <f t="array" ref="EV93">SUMPRODUCT(--($B93='[3]Alum Smtg'!$B$5:$B$139),'[3]Alum Smtg'!K$5:K$139)</f>
        <v>0</v>
      </c>
      <c r="EW93" s="7" cm="1">
        <f t="array" ref="EW93">SUMPRODUCT(--($B93='[3]Alum Smtg'!$B$5:$B$139),'[3]Alum Smtg'!L$5:L$139)</f>
        <v>0</v>
      </c>
      <c r="EX93" s="7" cm="1">
        <f t="array" ref="EX93">SUMPRODUCT(--($B93='[3]Alum Smtg'!$B$5:$B$139),'[3]Alum Smtg'!M$5:M$139)</f>
        <v>0</v>
      </c>
      <c r="EY93" s="7" cm="1">
        <f t="array" ref="EY93">SUMPRODUCT(--($B93='[3]Alum Smtg'!$B$5:$B$139),'[3]Alum Smtg'!N$5:N$139)</f>
        <v>0</v>
      </c>
      <c r="EZ93" s="7" cm="1">
        <f t="array" ref="EZ93">SUMPRODUCT(--($B93='[3]Alum Smtg'!$B$5:$B$139),'[3]Alum Smtg'!O$5:O$139)</f>
        <v>0</v>
      </c>
      <c r="FA93" s="7" cm="1">
        <f t="array" ref="FA93">SUMPRODUCT(--($B93='[3]Alum Smtg'!$B$5:$B$139),'[3]Alum Smtg'!P$5:P$139)</f>
        <v>0</v>
      </c>
      <c r="FB93" s="7" cm="1">
        <f t="array" ref="FB93">SUMPRODUCT(--($B93='[3]Alum Smtg'!$B$5:$B$139),'[3]Alum Smtg'!Q$5:Q$139)</f>
        <v>0</v>
      </c>
      <c r="FC93" s="7" cm="1">
        <f t="array" ref="FC93">SUMPRODUCT(--($B93='[3]Alum Smtg'!$B$5:$B$139),'[3]Alum Smtg'!R$5:R$139)</f>
        <v>0</v>
      </c>
      <c r="FD93" s="7" cm="1">
        <f t="array" ref="FD93">SUMPRODUCT(--($B93='[3]Alum Smtg'!$B$5:$B$139),'[3]Alum Smtg'!S$5:S$139)</f>
        <v>0</v>
      </c>
      <c r="FE93" s="7" cm="1">
        <f t="array" ref="FE93">SUMPRODUCT(--($B93='[3]Alum Smtg'!$B$5:$B$139),'[3]Alum Smtg'!T$5:T$139)</f>
        <v>0</v>
      </c>
      <c r="FF93" s="7" cm="1">
        <f t="array" ref="FF93">SUMPRODUCT(--($B93='[3]Alum Smtg'!$B$5:$B$139),'[3]Alum Smtg'!U$5:U$139)</f>
        <v>0</v>
      </c>
      <c r="FG93" s="7" cm="1">
        <f t="array" ref="FG93">SUMPRODUCT(--($B93='[3]Alum Smtg'!$B$5:$B$139),'[3]Alum Smtg'!V$5:V$139)</f>
        <v>0</v>
      </c>
      <c r="FH93" s="7" cm="1">
        <f t="array" ref="FH93">SUMPRODUCT(--($B93='[3]Alum Smtg'!$B$5:$B$139),'[3]Alum Smtg'!W$5:W$139)</f>
        <v>0</v>
      </c>
      <c r="FI93" s="7" cm="1">
        <f t="array" ref="FI93">SUMPRODUCT(--($B93='[3]Alum Smtg'!$B$5:$B$139),'[3]Alum Smtg'!X$5:X$139)</f>
        <v>0</v>
      </c>
      <c r="FJ93" s="7" cm="1">
        <f t="array" ref="FJ93">SUMPRODUCT(--($B93='[3]Alum Smtg'!$B$5:$B$139),'[3]Alum Smtg'!Y$5:Y$139)</f>
        <v>0</v>
      </c>
      <c r="FK93" s="7" cm="1">
        <f t="array" ref="FK93">SUMPRODUCT(--($B93='[3]Alum Smtg'!$B$5:$B$139),'[3]Alum Smtg'!Z$5:Z$139)</f>
        <v>0</v>
      </c>
      <c r="FL93" s="7" cm="1">
        <f t="array" ref="FL93">SUMPRODUCT(--($B93='[3]Alum Smtg'!$B$5:$B$139),'[3]Alum Smtg'!AA$5:AA$139)</f>
        <v>0</v>
      </c>
      <c r="FM93" s="7" cm="1">
        <f t="array" ref="FM93">SUMPRODUCT(--($B93='[3]Alum Smtg'!$B$5:$B$139),'[3]Alum Smtg'!AB$5:AB$139)</f>
        <v>0</v>
      </c>
      <c r="FN93" s="7" cm="1">
        <f t="array" ref="FN93">SUMPRODUCT(--($B93='[3]Alum Smtg'!$B$5:$B$139),'[3]Alum Smtg'!AC$5:AC$139)</f>
        <v>0</v>
      </c>
      <c r="FO93" s="7" cm="1">
        <f t="array" ref="FO93">SUMPRODUCT(--($B93='[3]Alum Smtg'!$B$5:$B$139),'[3]Alum Smtg'!AD$5:AD$139)</f>
        <v>0</v>
      </c>
      <c r="FP93" s="7" cm="1">
        <f t="array" ref="FP93">SUMPRODUCT(--($B93='[3]Alum Smtg'!$B$5:$B$139),'[3]Alum Smtg'!AE$5:AE$139)</f>
        <v>0</v>
      </c>
      <c r="FQ93" s="7" cm="1">
        <f t="array" ref="FQ93">SUMPRODUCT(--($B93='[3]Alum Smtg'!$B$5:$B$139),'[3]Alum Smtg'!AF$5:AF$139)</f>
        <v>0</v>
      </c>
      <c r="FU93" s="8">
        <f t="shared" si="55"/>
        <v>0</v>
      </c>
    </row>
    <row r="94" spans="1:177" x14ac:dyDescent="0.2">
      <c r="A94" s="6">
        <v>566</v>
      </c>
      <c r="B94" t="s">
        <v>97</v>
      </c>
      <c r="C94" s="1">
        <f>VLOOKUP($B94,'[4]IEA Reg #'!$B$2:$D$143,2,FALSE)</f>
        <v>9</v>
      </c>
      <c r="D94" s="1">
        <f>VLOOKUP($B94,'[4]IEA Reg #'!$B$2:$D$143,3,FALSE)</f>
        <v>20</v>
      </c>
      <c r="E94" s="7">
        <f t="shared" si="62"/>
        <v>0</v>
      </c>
      <c r="F94" s="7">
        <f t="shared" si="62"/>
        <v>0</v>
      </c>
      <c r="G94" s="7">
        <f t="shared" si="62"/>
        <v>0</v>
      </c>
      <c r="H94" s="7">
        <f t="shared" si="62"/>
        <v>0</v>
      </c>
      <c r="I94" s="7">
        <f t="shared" si="62"/>
        <v>0</v>
      </c>
      <c r="J94" s="7">
        <f t="shared" si="62"/>
        <v>0</v>
      </c>
      <c r="K94" s="7">
        <f t="shared" si="62"/>
        <v>0</v>
      </c>
      <c r="L94" s="7">
        <f t="shared" si="62"/>
        <v>0</v>
      </c>
      <c r="M94" s="7">
        <f t="shared" si="62"/>
        <v>0</v>
      </c>
      <c r="N94" s="7">
        <f t="shared" si="62"/>
        <v>0</v>
      </c>
      <c r="O94" s="7">
        <f t="shared" si="62"/>
        <v>0</v>
      </c>
      <c r="P94" s="7">
        <f t="shared" si="62"/>
        <v>0</v>
      </c>
      <c r="Q94" s="7">
        <f t="shared" si="62"/>
        <v>0</v>
      </c>
      <c r="R94" s="7">
        <f t="shared" si="62"/>
        <v>0</v>
      </c>
      <c r="S94" s="7">
        <f t="shared" si="62"/>
        <v>0</v>
      </c>
      <c r="T94" s="7">
        <f t="shared" si="62"/>
        <v>0</v>
      </c>
      <c r="U94" s="7">
        <f t="shared" si="57"/>
        <v>0</v>
      </c>
      <c r="V94" s="7">
        <f t="shared" si="57"/>
        <v>0</v>
      </c>
      <c r="W94" s="7">
        <f t="shared" si="57"/>
        <v>0</v>
      </c>
      <c r="X94" s="7">
        <f t="shared" si="57"/>
        <v>0</v>
      </c>
      <c r="Y94" s="7">
        <f t="shared" si="57"/>
        <v>0</v>
      </c>
      <c r="Z94" s="7">
        <f t="shared" si="57"/>
        <v>0</v>
      </c>
      <c r="AA94" s="7">
        <f t="shared" si="57"/>
        <v>0</v>
      </c>
      <c r="AB94" s="7">
        <f t="shared" si="57"/>
        <v>0</v>
      </c>
      <c r="AC94" s="7">
        <f t="shared" si="57"/>
        <v>0</v>
      </c>
      <c r="AD94" s="7">
        <f t="shared" si="57"/>
        <v>0</v>
      </c>
      <c r="AE94" s="7">
        <f t="shared" si="57"/>
        <v>0</v>
      </c>
      <c r="AF94" s="7">
        <f t="shared" si="57"/>
        <v>0</v>
      </c>
      <c r="AG94" s="7">
        <f t="shared" si="57"/>
        <v>0</v>
      </c>
      <c r="AH94" s="7">
        <f t="shared" si="57"/>
        <v>0</v>
      </c>
      <c r="AI94" s="7">
        <f t="shared" si="58"/>
        <v>0</v>
      </c>
      <c r="AJ94" s="7">
        <f t="shared" si="58"/>
        <v>0</v>
      </c>
      <c r="AK94" s="7">
        <f t="shared" si="58"/>
        <v>0</v>
      </c>
      <c r="AL94" s="7">
        <f t="shared" si="58"/>
        <v>0</v>
      </c>
      <c r="AM94" s="7">
        <f t="shared" si="58"/>
        <v>0</v>
      </c>
      <c r="AN94" s="7">
        <f t="shared" si="58"/>
        <v>0</v>
      </c>
      <c r="AO94" s="7">
        <f t="shared" si="58"/>
        <v>0</v>
      </c>
      <c r="AP94" s="7">
        <f t="shared" si="58"/>
        <v>0</v>
      </c>
      <c r="AQ94" s="7">
        <f t="shared" si="58"/>
        <v>0</v>
      </c>
      <c r="AR94" s="7">
        <f t="shared" si="58"/>
        <v>0</v>
      </c>
      <c r="AS94" s="7">
        <f t="shared" si="56"/>
        <v>0</v>
      </c>
      <c r="AT94" s="7">
        <f t="shared" si="56"/>
        <v>0</v>
      </c>
      <c r="AU94" s="7">
        <f t="shared" si="56"/>
        <v>0</v>
      </c>
      <c r="AV94" s="7">
        <f t="shared" si="56"/>
        <v>0</v>
      </c>
      <c r="AW94" s="7">
        <f t="shared" si="56"/>
        <v>0</v>
      </c>
      <c r="AX94" s="7">
        <f t="shared" si="56"/>
        <v>0</v>
      </c>
      <c r="AY94" s="7">
        <f t="shared" si="56"/>
        <v>0</v>
      </c>
      <c r="AZ94" s="7">
        <f t="shared" si="56"/>
        <v>0</v>
      </c>
      <c r="BA94" s="7">
        <f t="shared" si="56"/>
        <v>0</v>
      </c>
      <c r="BB94" s="7">
        <f t="shared" si="56"/>
        <v>0</v>
      </c>
      <c r="BC94" s="7">
        <f t="shared" si="56"/>
        <v>0</v>
      </c>
      <c r="BD94" s="7">
        <f t="shared" si="56"/>
        <v>0</v>
      </c>
      <c r="BE94" s="7">
        <f t="shared" si="56"/>
        <v>0</v>
      </c>
      <c r="BF94" s="7">
        <f t="shared" si="56"/>
        <v>0</v>
      </c>
      <c r="BG94" s="7">
        <f t="shared" si="56"/>
        <v>0</v>
      </c>
      <c r="BH94" s="7">
        <f t="shared" si="56"/>
        <v>0</v>
      </c>
      <c r="BI94" s="7">
        <f t="shared" si="63"/>
        <v>0</v>
      </c>
      <c r="BJ94" s="7">
        <f t="shared" si="63"/>
        <v>0</v>
      </c>
      <c r="BK94" s="7">
        <f t="shared" si="63"/>
        <v>0</v>
      </c>
      <c r="BL94" s="7">
        <f t="shared" si="63"/>
        <v>0</v>
      </c>
      <c r="BM94" s="7">
        <f t="shared" si="63"/>
        <v>0</v>
      </c>
      <c r="BN94" s="7">
        <f t="shared" si="63"/>
        <v>0</v>
      </c>
      <c r="BO94" s="7">
        <f t="shared" si="63"/>
        <v>0</v>
      </c>
      <c r="BP94" s="7">
        <f t="shared" si="63"/>
        <v>0</v>
      </c>
      <c r="BQ94" s="7">
        <f t="shared" si="63"/>
        <v>0</v>
      </c>
      <c r="BR94" s="7">
        <f t="shared" si="63"/>
        <v>0</v>
      </c>
      <c r="BS94" s="7">
        <f t="shared" si="63"/>
        <v>0</v>
      </c>
      <c r="BT94" s="7">
        <f t="shared" si="63"/>
        <v>0</v>
      </c>
      <c r="BU94" s="7">
        <f t="shared" si="63"/>
        <v>0</v>
      </c>
      <c r="BV94" s="7">
        <f t="shared" si="63"/>
        <v>0</v>
      </c>
      <c r="BW94" s="7">
        <f t="shared" si="59"/>
        <v>0</v>
      </c>
      <c r="BX94" s="7">
        <f t="shared" si="59"/>
        <v>0</v>
      </c>
      <c r="BY94" s="7">
        <f t="shared" si="59"/>
        <v>0</v>
      </c>
      <c r="BZ94" s="7">
        <f t="shared" si="59"/>
        <v>0</v>
      </c>
      <c r="CA94" s="7">
        <f t="shared" si="59"/>
        <v>0</v>
      </c>
      <c r="CB94" s="7">
        <f t="shared" si="59"/>
        <v>0</v>
      </c>
      <c r="CC94" s="7">
        <f t="shared" si="59"/>
        <v>0</v>
      </c>
      <c r="CD94" s="7">
        <f t="shared" si="59"/>
        <v>0</v>
      </c>
      <c r="CE94" s="7">
        <f t="shared" si="59"/>
        <v>0</v>
      </c>
      <c r="CF94" s="7">
        <f t="shared" si="64"/>
        <v>0</v>
      </c>
      <c r="CG94" s="7">
        <f t="shared" si="64"/>
        <v>0</v>
      </c>
      <c r="CH94" s="7">
        <f t="shared" si="64"/>
        <v>0</v>
      </c>
      <c r="CI94" s="7">
        <f t="shared" si="64"/>
        <v>0</v>
      </c>
      <c r="CJ94" s="7">
        <f t="shared" si="64"/>
        <v>0</v>
      </c>
      <c r="CK94" s="7">
        <f t="shared" si="64"/>
        <v>0</v>
      </c>
      <c r="CL94" s="7">
        <f t="shared" si="64"/>
        <v>0</v>
      </c>
      <c r="CM94" s="7">
        <f t="shared" si="64"/>
        <v>0</v>
      </c>
      <c r="CN94" s="7">
        <f t="shared" si="64"/>
        <v>0</v>
      </c>
      <c r="CO94" s="7">
        <f t="shared" si="64"/>
        <v>0</v>
      </c>
      <c r="CP94" s="7">
        <f t="shared" si="64"/>
        <v>0</v>
      </c>
      <c r="CQ94" s="7">
        <f t="shared" si="64"/>
        <v>0</v>
      </c>
      <c r="CR94" s="7">
        <f t="shared" si="64"/>
        <v>0</v>
      </c>
      <c r="CS94" s="7">
        <f t="shared" si="64"/>
        <v>0</v>
      </c>
      <c r="CT94" s="7">
        <f t="shared" si="64"/>
        <v>0</v>
      </c>
      <c r="CU94" s="7">
        <f t="shared" si="64"/>
        <v>0</v>
      </c>
      <c r="CV94" s="7">
        <f t="shared" si="65"/>
        <v>0</v>
      </c>
      <c r="CW94" s="7">
        <f t="shared" si="65"/>
        <v>0</v>
      </c>
      <c r="CX94" s="7">
        <f t="shared" si="65"/>
        <v>0</v>
      </c>
      <c r="CY94" s="7">
        <f t="shared" si="65"/>
        <v>0</v>
      </c>
      <c r="CZ94" s="7">
        <f t="shared" si="65"/>
        <v>0</v>
      </c>
      <c r="DA94" s="7">
        <f t="shared" si="65"/>
        <v>0</v>
      </c>
      <c r="DB94" s="7">
        <f t="shared" si="65"/>
        <v>0</v>
      </c>
      <c r="DC94" s="7">
        <f t="shared" si="65"/>
        <v>0</v>
      </c>
      <c r="DD94" s="7">
        <f t="shared" si="65"/>
        <v>0</v>
      </c>
      <c r="DE94" s="7">
        <f t="shared" si="65"/>
        <v>0</v>
      </c>
      <c r="DF94" s="7">
        <f t="shared" si="65"/>
        <v>0</v>
      </c>
      <c r="DG94" s="7">
        <f t="shared" si="65"/>
        <v>0</v>
      </c>
      <c r="DH94" s="7">
        <f t="shared" si="65"/>
        <v>0</v>
      </c>
      <c r="DI94" s="7">
        <f t="shared" si="65"/>
        <v>0</v>
      </c>
      <c r="DJ94" s="7">
        <f t="shared" si="65"/>
        <v>0</v>
      </c>
      <c r="DK94" s="7">
        <f t="shared" si="60"/>
        <v>0</v>
      </c>
      <c r="DL94" s="7">
        <f t="shared" si="60"/>
        <v>0</v>
      </c>
      <c r="DM94" s="7">
        <f t="shared" si="60"/>
        <v>0</v>
      </c>
      <c r="DN94" s="7">
        <f t="shared" si="60"/>
        <v>0</v>
      </c>
      <c r="DO94" s="7">
        <f t="shared" si="60"/>
        <v>0</v>
      </c>
      <c r="DP94" s="7">
        <f t="shared" si="60"/>
        <v>0</v>
      </c>
      <c r="DQ94" s="7">
        <f t="shared" si="60"/>
        <v>0</v>
      </c>
      <c r="DR94" s="7">
        <f t="shared" si="60"/>
        <v>0</v>
      </c>
      <c r="DS94" s="7">
        <f t="shared" si="60"/>
        <v>0</v>
      </c>
      <c r="DT94" s="7">
        <f t="shared" si="60"/>
        <v>0</v>
      </c>
      <c r="DU94" s="7">
        <f t="shared" si="60"/>
        <v>0</v>
      </c>
      <c r="DV94" s="7">
        <f t="shared" si="60"/>
        <v>0</v>
      </c>
      <c r="DW94" s="7">
        <f t="shared" si="60"/>
        <v>0</v>
      </c>
      <c r="DX94" s="7">
        <f t="shared" si="60"/>
        <v>0</v>
      </c>
      <c r="DY94" s="7">
        <f t="shared" si="60"/>
        <v>0</v>
      </c>
      <c r="DZ94" s="7">
        <f t="shared" si="61"/>
        <v>0</v>
      </c>
      <c r="EA94" s="7">
        <f t="shared" si="61"/>
        <v>0</v>
      </c>
      <c r="EB94" s="7">
        <f t="shared" si="61"/>
        <v>0</v>
      </c>
      <c r="EC94" s="7">
        <f t="shared" si="61"/>
        <v>0</v>
      </c>
      <c r="ED94" s="7">
        <f t="shared" si="61"/>
        <v>0</v>
      </c>
      <c r="EE94" s="7">
        <f t="shared" si="61"/>
        <v>0</v>
      </c>
      <c r="EF94" s="7">
        <f t="shared" si="61"/>
        <v>0</v>
      </c>
      <c r="EG94" s="7">
        <f t="shared" si="61"/>
        <v>0</v>
      </c>
      <c r="EH94" s="7">
        <f t="shared" si="61"/>
        <v>0</v>
      </c>
      <c r="EI94" s="7">
        <f t="shared" si="61"/>
        <v>0</v>
      </c>
      <c r="EJ94" s="7">
        <f t="shared" si="61"/>
        <v>0</v>
      </c>
      <c r="EK94" s="7">
        <f t="shared" si="61"/>
        <v>0</v>
      </c>
      <c r="EL94" s="7">
        <f t="shared" si="61"/>
        <v>0</v>
      </c>
      <c r="EM94" s="7">
        <f t="shared" si="61"/>
        <v>0</v>
      </c>
      <c r="EN94" s="7">
        <f t="shared" si="61"/>
        <v>0</v>
      </c>
      <c r="EO94" s="7" cm="1">
        <f t="array" ref="EO94">SUMPRODUCT(--($B94='[3]Alum Smtg'!$B$5:$B$139),'[3]Alum Smtg'!D$5:D$139)</f>
        <v>0</v>
      </c>
      <c r="EP94" s="7" cm="1">
        <f t="array" ref="EP94">SUMPRODUCT(--($B94='[3]Alum Smtg'!$B$5:$B$139),'[3]Alum Smtg'!E$5:E$139)</f>
        <v>0</v>
      </c>
      <c r="EQ94" s="7" cm="1">
        <f t="array" ref="EQ94">SUMPRODUCT(--($B94='[3]Alum Smtg'!$B$5:$B$139),'[3]Alum Smtg'!F$5:F$139)</f>
        <v>0</v>
      </c>
      <c r="ER94" s="7" cm="1">
        <f t="array" ref="ER94">SUMPRODUCT(--($B94='[3]Alum Smtg'!$B$5:$B$139),'[3]Alum Smtg'!G$5:G$139)</f>
        <v>0</v>
      </c>
      <c r="ES94" s="7" cm="1">
        <f t="array" ref="ES94">SUMPRODUCT(--($B94='[3]Alum Smtg'!$B$5:$B$139),'[3]Alum Smtg'!H$5:H$139)</f>
        <v>0</v>
      </c>
      <c r="ET94" s="7" cm="1">
        <f t="array" ref="ET94">SUMPRODUCT(--($B94='[3]Alum Smtg'!$B$5:$B$139),'[3]Alum Smtg'!I$5:I$139)</f>
        <v>0</v>
      </c>
      <c r="EU94" s="7" cm="1">
        <f t="array" ref="EU94">SUMPRODUCT(--($B94='[3]Alum Smtg'!$B$5:$B$139),'[3]Alum Smtg'!J$5:J$139)</f>
        <v>0</v>
      </c>
      <c r="EV94" s="7" cm="1">
        <f t="array" ref="EV94">SUMPRODUCT(--($B94='[3]Alum Smtg'!$B$5:$B$139),'[3]Alum Smtg'!K$5:K$139)</f>
        <v>0</v>
      </c>
      <c r="EW94" s="7" cm="1">
        <f t="array" ref="EW94">SUMPRODUCT(--($B94='[3]Alum Smtg'!$B$5:$B$139),'[3]Alum Smtg'!L$5:L$139)</f>
        <v>20</v>
      </c>
      <c r="EX94" s="7" cm="1">
        <f t="array" ref="EX94">SUMPRODUCT(--($B94='[3]Alum Smtg'!$B$5:$B$139),'[3]Alum Smtg'!M$5:M$139)</f>
        <v>16</v>
      </c>
      <c r="EY94" s="7" cm="1">
        <f t="array" ref="EY94">SUMPRODUCT(--($B94='[3]Alum Smtg'!$B$5:$B$139),'[3]Alum Smtg'!N$5:N$139)</f>
        <v>0</v>
      </c>
      <c r="EZ94" s="7" cm="1">
        <f t="array" ref="EZ94">SUMPRODUCT(--($B94='[3]Alum Smtg'!$B$5:$B$139),'[3]Alum Smtg'!O$5:O$139)</f>
        <v>0</v>
      </c>
      <c r="FA94" s="7" cm="1">
        <f t="array" ref="FA94">SUMPRODUCT(--($B94='[3]Alum Smtg'!$B$5:$B$139),'[3]Alum Smtg'!P$5:P$139)</f>
        <v>0</v>
      </c>
      <c r="FB94" s="7" cm="1">
        <f t="array" ref="FB94">SUMPRODUCT(--($B94='[3]Alum Smtg'!$B$5:$B$139),'[3]Alum Smtg'!Q$5:Q$139)</f>
        <v>0</v>
      </c>
      <c r="FC94" s="7" cm="1">
        <f t="array" ref="FC94">SUMPRODUCT(--($B94='[3]Alum Smtg'!$B$5:$B$139),'[3]Alum Smtg'!R$5:R$139)</f>
        <v>0</v>
      </c>
      <c r="FD94" s="7" cm="1">
        <f t="array" ref="FD94">SUMPRODUCT(--($B94='[3]Alum Smtg'!$B$5:$B$139),'[3]Alum Smtg'!S$5:S$139)</f>
        <v>0</v>
      </c>
      <c r="FE94" s="7" cm="1">
        <f t="array" ref="FE94">SUMPRODUCT(--($B94='[3]Alum Smtg'!$B$5:$B$139),'[3]Alum Smtg'!T$5:T$139)</f>
        <v>0</v>
      </c>
      <c r="FF94" s="7" cm="1">
        <f t="array" ref="FF94">SUMPRODUCT(--($B94='[3]Alum Smtg'!$B$5:$B$139),'[3]Alum Smtg'!U$5:U$139)</f>
        <v>0</v>
      </c>
      <c r="FG94" s="7" cm="1">
        <f t="array" ref="FG94">SUMPRODUCT(--($B94='[3]Alum Smtg'!$B$5:$B$139),'[3]Alum Smtg'!V$5:V$139)</f>
        <v>10.587999999999999</v>
      </c>
      <c r="FH94" s="7" cm="1">
        <f t="array" ref="FH94">SUMPRODUCT(--($B94='[3]Alum Smtg'!$B$5:$B$139),'[3]Alum Smtg'!W$5:W$139)</f>
        <v>12.920999999999999</v>
      </c>
      <c r="FI94" s="7" cm="1">
        <f t="array" ref="FI94">SUMPRODUCT(--($B94='[3]Alum Smtg'!$B$5:$B$139),'[3]Alum Smtg'!X$5:X$139)</f>
        <v>21.2</v>
      </c>
      <c r="FJ94" s="7" cm="1">
        <f t="array" ref="FJ94">SUMPRODUCT(--($B94='[3]Alum Smtg'!$B$5:$B$139),'[3]Alum Smtg'!Y$5:Y$139)</f>
        <v>17.600000000000001</v>
      </c>
      <c r="FK94" s="7" cm="1">
        <f t="array" ref="FK94">SUMPRODUCT(--($B94='[3]Alum Smtg'!$B$5:$B$139),'[3]Alum Smtg'!Z$5:Z$139)</f>
        <v>26</v>
      </c>
      <c r="FL94" s="7" cm="1">
        <f t="array" ref="FL94">SUMPRODUCT(--($B94='[3]Alum Smtg'!$B$5:$B$139),'[3]Alum Smtg'!AA$5:AA$139)</f>
        <v>2.4</v>
      </c>
      <c r="FM94" s="7" cm="1">
        <f t="array" ref="FM94">SUMPRODUCT(--($B94='[3]Alum Smtg'!$B$5:$B$139),'[3]Alum Smtg'!AB$5:AB$139)</f>
        <v>0</v>
      </c>
      <c r="FN94" s="7" cm="1">
        <f t="array" ref="FN94">SUMPRODUCT(--($B94='[3]Alum Smtg'!$B$5:$B$139),'[3]Alum Smtg'!AC$5:AC$139)</f>
        <v>0</v>
      </c>
      <c r="FO94" s="7" cm="1">
        <f t="array" ref="FO94">SUMPRODUCT(--($B94='[3]Alum Smtg'!$B$5:$B$139),'[3]Alum Smtg'!AD$5:AD$139)</f>
        <v>0</v>
      </c>
      <c r="FP94" s="7" cm="1">
        <f t="array" ref="FP94">SUMPRODUCT(--($B94='[3]Alum Smtg'!$B$5:$B$139),'[3]Alum Smtg'!AE$5:AE$139)</f>
        <v>0</v>
      </c>
      <c r="FQ94" s="7" cm="1">
        <f t="array" ref="FQ94">SUMPRODUCT(--($B94='[3]Alum Smtg'!$B$5:$B$139),'[3]Alum Smtg'!AF$5:AF$139)</f>
        <v>0</v>
      </c>
      <c r="FU94" s="8">
        <f t="shared" si="55"/>
        <v>0</v>
      </c>
    </row>
    <row r="95" spans="1:177" x14ac:dyDescent="0.2">
      <c r="A95" s="6">
        <v>578</v>
      </c>
      <c r="B95" t="s">
        <v>98</v>
      </c>
      <c r="C95" s="1">
        <f>VLOOKUP($B95,'[4]IEA Reg #'!$B$2:$D$143,2,FALSE)</f>
        <v>3</v>
      </c>
      <c r="D95" s="1">
        <f>VLOOKUP($B95,'[4]IEA Reg #'!$B$2:$D$143,3,FALSE)</f>
        <v>7</v>
      </c>
      <c r="E95" s="7">
        <f t="shared" si="62"/>
        <v>0</v>
      </c>
      <c r="F95" s="7">
        <f t="shared" si="62"/>
        <v>0</v>
      </c>
      <c r="G95" s="7">
        <f t="shared" si="62"/>
        <v>0</v>
      </c>
      <c r="H95" s="7">
        <f t="shared" si="62"/>
        <v>0</v>
      </c>
      <c r="I95" s="7">
        <f t="shared" si="62"/>
        <v>0</v>
      </c>
      <c r="J95" s="7">
        <f t="shared" si="62"/>
        <v>0</v>
      </c>
      <c r="K95" s="7">
        <f t="shared" si="62"/>
        <v>0</v>
      </c>
      <c r="L95" s="7">
        <f t="shared" si="62"/>
        <v>0</v>
      </c>
      <c r="M95" s="7">
        <f t="shared" si="62"/>
        <v>0</v>
      </c>
      <c r="N95" s="7">
        <f t="shared" si="62"/>
        <v>0</v>
      </c>
      <c r="O95" s="7">
        <f t="shared" si="62"/>
        <v>0</v>
      </c>
      <c r="P95" s="7">
        <f t="shared" si="62"/>
        <v>0</v>
      </c>
      <c r="Q95" s="7">
        <f t="shared" si="62"/>
        <v>0</v>
      </c>
      <c r="R95" s="7">
        <f t="shared" si="62"/>
        <v>0</v>
      </c>
      <c r="S95" s="7">
        <f t="shared" si="62"/>
        <v>0</v>
      </c>
      <c r="T95" s="7">
        <f t="shared" si="62"/>
        <v>0</v>
      </c>
      <c r="U95" s="7">
        <f t="shared" si="57"/>
        <v>0</v>
      </c>
      <c r="V95" s="7">
        <f t="shared" si="57"/>
        <v>0</v>
      </c>
      <c r="W95" s="7">
        <f t="shared" si="57"/>
        <v>0</v>
      </c>
      <c r="X95" s="7">
        <f t="shared" si="57"/>
        <v>0</v>
      </c>
      <c r="Y95" s="7">
        <f t="shared" si="57"/>
        <v>0</v>
      </c>
      <c r="Z95" s="7">
        <f t="shared" si="57"/>
        <v>0</v>
      </c>
      <c r="AA95" s="7">
        <f t="shared" si="57"/>
        <v>0</v>
      </c>
      <c r="AB95" s="7">
        <f t="shared" si="57"/>
        <v>0</v>
      </c>
      <c r="AC95" s="7">
        <f t="shared" si="57"/>
        <v>0</v>
      </c>
      <c r="AD95" s="7">
        <f t="shared" si="57"/>
        <v>0</v>
      </c>
      <c r="AE95" s="7">
        <f t="shared" si="57"/>
        <v>0</v>
      </c>
      <c r="AF95" s="7">
        <f t="shared" si="57"/>
        <v>0</v>
      </c>
      <c r="AG95" s="7">
        <f t="shared" si="57"/>
        <v>0</v>
      </c>
      <c r="AH95" s="7">
        <f t="shared" si="57"/>
        <v>0</v>
      </c>
      <c r="AI95" s="7">
        <f t="shared" si="58"/>
        <v>0</v>
      </c>
      <c r="AJ95" s="7">
        <f t="shared" si="58"/>
        <v>0</v>
      </c>
      <c r="AK95" s="7">
        <f t="shared" si="58"/>
        <v>0</v>
      </c>
      <c r="AL95" s="7">
        <f t="shared" si="58"/>
        <v>0</v>
      </c>
      <c r="AM95" s="7">
        <f t="shared" si="58"/>
        <v>0</v>
      </c>
      <c r="AN95" s="7">
        <f t="shared" si="58"/>
        <v>0</v>
      </c>
      <c r="AO95" s="7">
        <f t="shared" si="58"/>
        <v>0</v>
      </c>
      <c r="AP95" s="7">
        <f t="shared" si="58"/>
        <v>0</v>
      </c>
      <c r="AQ95" s="7">
        <f t="shared" si="58"/>
        <v>0</v>
      </c>
      <c r="AR95" s="7">
        <f t="shared" si="58"/>
        <v>0</v>
      </c>
      <c r="AS95" s="7">
        <f t="shared" si="56"/>
        <v>0</v>
      </c>
      <c r="AT95" s="7">
        <f t="shared" si="56"/>
        <v>4.7180346175321054E-2</v>
      </c>
      <c r="AU95" s="7">
        <f t="shared" si="56"/>
        <v>9.4360692350642109E-2</v>
      </c>
      <c r="AV95" s="7">
        <f t="shared" si="56"/>
        <v>0.14154103852596314</v>
      </c>
      <c r="AW95" s="7">
        <f t="shared" si="56"/>
        <v>0.18872138470128422</v>
      </c>
      <c r="AX95" s="7">
        <f t="shared" si="56"/>
        <v>0.23590173087660524</v>
      </c>
      <c r="AY95" s="7">
        <f t="shared" si="56"/>
        <v>0.37744276940256843</v>
      </c>
      <c r="AZ95" s="7">
        <f t="shared" si="56"/>
        <v>0.51898380792853149</v>
      </c>
      <c r="BA95" s="7">
        <f t="shared" si="56"/>
        <v>0.66052484645449472</v>
      </c>
      <c r="BB95" s="7">
        <f t="shared" si="56"/>
        <v>0.80206588498045794</v>
      </c>
      <c r="BC95" s="7">
        <f t="shared" si="56"/>
        <v>0.94360692350642095</v>
      </c>
      <c r="BD95" s="7">
        <f t="shared" si="56"/>
        <v>1.037967615857063</v>
      </c>
      <c r="BE95" s="7">
        <f t="shared" si="56"/>
        <v>1.1323283082077051</v>
      </c>
      <c r="BF95" s="7">
        <f t="shared" si="56"/>
        <v>1.2266890005583473</v>
      </c>
      <c r="BG95" s="7">
        <f t="shared" si="56"/>
        <v>1.3210496929089894</v>
      </c>
      <c r="BH95" s="7">
        <f t="shared" si="56"/>
        <v>1.4154103852596314</v>
      </c>
      <c r="BI95" s="7">
        <f t="shared" si="63"/>
        <v>2.1231155778894468</v>
      </c>
      <c r="BJ95" s="7">
        <f t="shared" si="63"/>
        <v>2.8308207705192627</v>
      </c>
      <c r="BK95" s="7">
        <f t="shared" si="63"/>
        <v>3.5385259631490786</v>
      </c>
      <c r="BL95" s="7">
        <f t="shared" si="63"/>
        <v>4.2462311557788937</v>
      </c>
      <c r="BM95" s="7">
        <f t="shared" si="63"/>
        <v>4.9539363484087096</v>
      </c>
      <c r="BN95" s="7">
        <f t="shared" si="63"/>
        <v>5.3313791178112782</v>
      </c>
      <c r="BO95" s="7">
        <f t="shared" si="63"/>
        <v>5.7088218872138468</v>
      </c>
      <c r="BP95" s="7">
        <f t="shared" si="63"/>
        <v>6.0862646566164154</v>
      </c>
      <c r="BQ95" s="7">
        <f t="shared" si="63"/>
        <v>6.463707426018984</v>
      </c>
      <c r="BR95" s="7">
        <f t="shared" si="63"/>
        <v>6.8411501954215517</v>
      </c>
      <c r="BS95" s="7">
        <f t="shared" si="63"/>
        <v>7.9734785036292566</v>
      </c>
      <c r="BT95" s="7">
        <f t="shared" si="63"/>
        <v>9.1058068118369615</v>
      </c>
      <c r="BU95" s="7">
        <f t="shared" si="63"/>
        <v>10.238135120044666</v>
      </c>
      <c r="BV95" s="7">
        <f t="shared" si="63"/>
        <v>11.37046342825237</v>
      </c>
      <c r="BW95" s="7">
        <f t="shared" si="59"/>
        <v>12.502791736460077</v>
      </c>
      <c r="BX95" s="7">
        <f t="shared" si="59"/>
        <v>14.86180904522613</v>
      </c>
      <c r="BY95" s="7">
        <f t="shared" si="59"/>
        <v>17.220826353992184</v>
      </c>
      <c r="BZ95" s="7">
        <f t="shared" si="59"/>
        <v>19.579843662758236</v>
      </c>
      <c r="CA95" s="7">
        <f t="shared" si="59"/>
        <v>21.938860971524289</v>
      </c>
      <c r="CB95" s="7">
        <f t="shared" si="59"/>
        <v>24.297878280290341</v>
      </c>
      <c r="CC95" s="7">
        <f t="shared" si="59"/>
        <v>25.477386934673365</v>
      </c>
      <c r="CD95" s="7">
        <f t="shared" si="59"/>
        <v>26.656895589056393</v>
      </c>
      <c r="CE95" s="7">
        <f t="shared" si="59"/>
        <v>27.836404243439418</v>
      </c>
      <c r="CF95" s="7">
        <f t="shared" si="64"/>
        <v>29.015912897822446</v>
      </c>
      <c r="CG95" s="7">
        <f t="shared" si="64"/>
        <v>30.19542155220547</v>
      </c>
      <c r="CH95" s="7">
        <f t="shared" si="64"/>
        <v>31.327749860413178</v>
      </c>
      <c r="CI95" s="7">
        <f t="shared" si="64"/>
        <v>32.460078168620889</v>
      </c>
      <c r="CJ95" s="7">
        <f t="shared" si="64"/>
        <v>33.592406476828593</v>
      </c>
      <c r="CK95" s="7">
        <f t="shared" si="64"/>
        <v>34.724734785036304</v>
      </c>
      <c r="CL95" s="7">
        <f t="shared" si="64"/>
        <v>35.857063093244001</v>
      </c>
      <c r="CM95" s="7">
        <f t="shared" si="64"/>
        <v>47.085985482970401</v>
      </c>
      <c r="CN95" s="7">
        <f t="shared" si="64"/>
        <v>58.314907872696807</v>
      </c>
      <c r="CO95" s="7">
        <f t="shared" si="64"/>
        <v>69.543830262423228</v>
      </c>
      <c r="CP95" s="7">
        <f t="shared" si="64"/>
        <v>80.772752652149634</v>
      </c>
      <c r="CQ95" s="7">
        <f t="shared" si="64"/>
        <v>92.001675041876027</v>
      </c>
      <c r="CR95" s="7">
        <f t="shared" si="64"/>
        <v>99.732908238672337</v>
      </c>
      <c r="CS95" s="7">
        <f t="shared" si="64"/>
        <v>108.49497252837482</v>
      </c>
      <c r="CT95" s="7">
        <f t="shared" si="64"/>
        <v>109.0103880748279</v>
      </c>
      <c r="CU95" s="7">
        <f t="shared" si="64"/>
        <v>88.393766216704421</v>
      </c>
      <c r="CV95" s="7">
        <f t="shared" si="65"/>
        <v>30.151809467505593</v>
      </c>
      <c r="CW95" s="7">
        <f t="shared" si="65"/>
        <v>35.491911002256849</v>
      </c>
      <c r="CX95" s="7">
        <f t="shared" si="65"/>
        <v>40.832012537008104</v>
      </c>
      <c r="CY95" s="7">
        <f t="shared" si="65"/>
        <v>46.172114071759353</v>
      </c>
      <c r="CZ95" s="7">
        <f t="shared" si="65"/>
        <v>51.512215606510601</v>
      </c>
      <c r="DA95" s="7">
        <f t="shared" si="65"/>
        <v>56.852317141261857</v>
      </c>
      <c r="DB95" s="7">
        <f t="shared" si="65"/>
        <v>69.685371300949171</v>
      </c>
      <c r="DC95" s="7">
        <f t="shared" si="65"/>
        <v>82.518425460636493</v>
      </c>
      <c r="DD95" s="7">
        <f t="shared" si="65"/>
        <v>95.351479620323815</v>
      </c>
      <c r="DE95" s="7">
        <f t="shared" si="65"/>
        <v>108.18453378001114</v>
      </c>
      <c r="DF95" s="7">
        <f t="shared" si="65"/>
        <v>121.01758793969849</v>
      </c>
      <c r="DG95" s="7">
        <f t="shared" si="65"/>
        <v>138.5214963707426</v>
      </c>
      <c r="DH95" s="7">
        <f t="shared" si="65"/>
        <v>156.02540480178672</v>
      </c>
      <c r="DI95" s="7">
        <f t="shared" si="65"/>
        <v>173.52931323283084</v>
      </c>
      <c r="DJ95" s="7">
        <f t="shared" si="65"/>
        <v>191.03322166387494</v>
      </c>
      <c r="DK95" s="7">
        <f t="shared" si="60"/>
        <v>208.53713009491901</v>
      </c>
      <c r="DL95" s="7">
        <f t="shared" si="60"/>
        <v>227.59798994974872</v>
      </c>
      <c r="DM95" s="7">
        <f t="shared" si="60"/>
        <v>246.65884980457838</v>
      </c>
      <c r="DN95" s="7">
        <f t="shared" si="60"/>
        <v>265.71970965940807</v>
      </c>
      <c r="DO95" s="7">
        <f t="shared" si="60"/>
        <v>284.78056951423781</v>
      </c>
      <c r="DP95" s="7">
        <f t="shared" si="60"/>
        <v>303.8414293690675</v>
      </c>
      <c r="DQ95" s="7">
        <f t="shared" si="60"/>
        <v>338.75488553880513</v>
      </c>
      <c r="DR95" s="7">
        <f t="shared" si="60"/>
        <v>373.66834170854264</v>
      </c>
      <c r="DS95" s="7">
        <f t="shared" si="60"/>
        <v>408.58179787828027</v>
      </c>
      <c r="DT95" s="7">
        <f t="shared" si="60"/>
        <v>443.49525404801778</v>
      </c>
      <c r="DU95" s="7">
        <f t="shared" si="60"/>
        <v>478.40871021775541</v>
      </c>
      <c r="DV95" s="7">
        <f t="shared" si="60"/>
        <v>530.16554997208254</v>
      </c>
      <c r="DW95" s="7">
        <f t="shared" si="60"/>
        <v>581.92238972640973</v>
      </c>
      <c r="DX95" s="7">
        <f t="shared" si="60"/>
        <v>633.67922948073704</v>
      </c>
      <c r="DY95" s="7">
        <f t="shared" si="60"/>
        <v>685.43606923506422</v>
      </c>
      <c r="DZ95" s="7">
        <f t="shared" si="61"/>
        <v>737.1929089893913</v>
      </c>
      <c r="EA95" s="7">
        <f t="shared" si="61"/>
        <v>762.29285315466223</v>
      </c>
      <c r="EB95" s="7">
        <f t="shared" si="61"/>
        <v>787.39279731993292</v>
      </c>
      <c r="EC95" s="7">
        <f t="shared" si="61"/>
        <v>812.49274148520385</v>
      </c>
      <c r="ED95" s="7">
        <f t="shared" si="61"/>
        <v>837.59268565047455</v>
      </c>
      <c r="EE95" s="7">
        <f t="shared" si="61"/>
        <v>862.69262981574536</v>
      </c>
      <c r="EF95" s="7">
        <f t="shared" si="61"/>
        <v>850.23701842546052</v>
      </c>
      <c r="EG95" s="7">
        <f t="shared" si="61"/>
        <v>837.78140703517579</v>
      </c>
      <c r="EH95" s="7">
        <f t="shared" si="61"/>
        <v>825.32579564489095</v>
      </c>
      <c r="EI95" s="7">
        <f t="shared" si="61"/>
        <v>812.8701842546061</v>
      </c>
      <c r="EJ95" s="7">
        <f t="shared" si="61"/>
        <v>800.41457286432149</v>
      </c>
      <c r="EK95" s="7">
        <f t="shared" si="61"/>
        <v>809.33165829145719</v>
      </c>
      <c r="EL95" s="7">
        <f t="shared" si="61"/>
        <v>818.248743718593</v>
      </c>
      <c r="EM95" s="7">
        <f t="shared" si="61"/>
        <v>827.16582914572871</v>
      </c>
      <c r="EN95" s="7">
        <f t="shared" si="61"/>
        <v>836.08291457286452</v>
      </c>
      <c r="EO95" s="7" cm="1">
        <f t="array" ref="EO95">SUMPRODUCT(--($B95='[3]Alum Smtg'!$B$5:$B$139),'[3]Alum Smtg'!D$5:D$139)</f>
        <v>845</v>
      </c>
      <c r="EP95" s="7" cm="1">
        <f t="array" ref="EP95">SUMPRODUCT(--($B95='[3]Alum Smtg'!$B$5:$B$139),'[3]Alum Smtg'!E$5:E$139)</f>
        <v>833</v>
      </c>
      <c r="EQ95" s="7" cm="1">
        <f t="array" ref="EQ95">SUMPRODUCT(--($B95='[3]Alum Smtg'!$B$5:$B$139),'[3]Alum Smtg'!F$5:F$139)</f>
        <v>813</v>
      </c>
      <c r="ER95" s="7" cm="1">
        <f t="array" ref="ER95">SUMPRODUCT(--($B95='[3]Alum Smtg'!$B$5:$B$139),'[3]Alum Smtg'!G$5:G$139)</f>
        <v>814</v>
      </c>
      <c r="ES95" s="7" cm="1">
        <f t="array" ref="ES95">SUMPRODUCT(--($B95='[3]Alum Smtg'!$B$5:$B$139),'[3]Alum Smtg'!H$5:H$139)</f>
        <v>857</v>
      </c>
      <c r="ET95" s="7" cm="1">
        <f t="array" ref="ET95">SUMPRODUCT(--($B95='[3]Alum Smtg'!$B$5:$B$139),'[3]Alum Smtg'!I$5:I$139)</f>
        <v>847</v>
      </c>
      <c r="EU95" s="7" cm="1">
        <f t="array" ref="EU95">SUMPRODUCT(--($B95='[3]Alum Smtg'!$B$5:$B$139),'[3]Alum Smtg'!J$5:J$139)</f>
        <v>863</v>
      </c>
      <c r="EV95" s="7" cm="1">
        <f t="array" ref="EV95">SUMPRODUCT(--($B95='[3]Alum Smtg'!$B$5:$B$139),'[3]Alum Smtg'!K$5:K$139)</f>
        <v>919</v>
      </c>
      <c r="EW95" s="7" cm="1">
        <f t="array" ref="EW95">SUMPRODUCT(--($B95='[3]Alum Smtg'!$B$5:$B$139),'[3]Alum Smtg'!L$5:L$139)</f>
        <v>996</v>
      </c>
      <c r="EX95" s="7" cm="1">
        <f t="array" ref="EX95">SUMPRODUCT(--($B95='[3]Alum Smtg'!$B$5:$B$139),'[3]Alum Smtg'!M$5:M$139)</f>
        <v>1020</v>
      </c>
      <c r="EY95" s="7" cm="1">
        <f t="array" ref="EY95">SUMPRODUCT(--($B95='[3]Alum Smtg'!$B$5:$B$139),'[3]Alum Smtg'!N$5:N$139)</f>
        <v>1026</v>
      </c>
      <c r="EZ95" s="7" cm="1">
        <f t="array" ref="EZ95">SUMPRODUCT(--($B95='[3]Alum Smtg'!$B$5:$B$139),'[3]Alum Smtg'!O$5:O$139)</f>
        <v>1068</v>
      </c>
      <c r="FA95" s="7" cm="1">
        <f t="array" ref="FA95">SUMPRODUCT(--($B95='[3]Alum Smtg'!$B$5:$B$139),'[3]Alum Smtg'!P$5:P$139)</f>
        <v>1095.5</v>
      </c>
      <c r="FB95" s="7" cm="1">
        <f t="array" ref="FB95">SUMPRODUCT(--($B95='[3]Alum Smtg'!$B$5:$B$139),'[3]Alum Smtg'!Q$5:Q$139)</f>
        <v>1192.4000000000001</v>
      </c>
      <c r="FC95" s="7" cm="1">
        <f t="array" ref="FC95">SUMPRODUCT(--($B95='[3]Alum Smtg'!$B$5:$B$139),'[3]Alum Smtg'!R$5:R$139)</f>
        <v>1321.7</v>
      </c>
      <c r="FD95" s="7" cm="1">
        <f t="array" ref="FD95">SUMPRODUCT(--($B95='[3]Alum Smtg'!$B$5:$B$139),'[3]Alum Smtg'!S$5:S$139)</f>
        <v>1372.4</v>
      </c>
      <c r="FE95" s="7" cm="1">
        <f t="array" ref="FE95">SUMPRODUCT(--($B95='[3]Alum Smtg'!$B$5:$B$139),'[3]Alum Smtg'!T$5:T$139)</f>
        <v>1330.8</v>
      </c>
      <c r="FF95" s="7" cm="1">
        <f t="array" ref="FF95">SUMPRODUCT(--($B95='[3]Alum Smtg'!$B$5:$B$139),'[3]Alum Smtg'!U$5:U$139)</f>
        <v>1357</v>
      </c>
      <c r="FG95" s="7" cm="1">
        <f t="array" ref="FG95">SUMPRODUCT(--($B95='[3]Alum Smtg'!$B$5:$B$139),'[3]Alum Smtg'!V$5:V$139)</f>
        <v>1358</v>
      </c>
      <c r="FH95" s="7" cm="1">
        <f t="array" ref="FH95">SUMPRODUCT(--($B95='[3]Alum Smtg'!$B$5:$B$139),'[3]Alum Smtg'!W$5:W$139)</f>
        <v>1139</v>
      </c>
      <c r="FI95" s="7" cm="1">
        <f t="array" ref="FI95">SUMPRODUCT(--($B95='[3]Alum Smtg'!$B$5:$B$139),'[3]Alum Smtg'!X$5:X$139)</f>
        <v>1109</v>
      </c>
      <c r="FJ95" s="7" cm="1">
        <f t="array" ref="FJ95">SUMPRODUCT(--($B95='[3]Alum Smtg'!$B$5:$B$139),'[3]Alum Smtg'!Y$5:Y$139)</f>
        <v>1389</v>
      </c>
      <c r="FK95" s="7" cm="1">
        <f t="array" ref="FK95">SUMPRODUCT(--($B95='[3]Alum Smtg'!$B$5:$B$139),'[3]Alum Smtg'!Z$5:Z$139)</f>
        <v>1145</v>
      </c>
      <c r="FL95" s="7" cm="1">
        <f t="array" ref="FL95">SUMPRODUCT(--($B95='[3]Alum Smtg'!$B$5:$B$139),'[3]Alum Smtg'!AA$5:AA$139)</f>
        <v>1154.9000000000001</v>
      </c>
      <c r="FM95" s="7" cm="1">
        <f t="array" ref="FM95">SUMPRODUCT(--($B95='[3]Alum Smtg'!$B$5:$B$139),'[3]Alum Smtg'!AB$5:AB$139)</f>
        <v>1250</v>
      </c>
      <c r="FN95" s="7" cm="1">
        <f t="array" ref="FN95">SUMPRODUCT(--($B95='[3]Alum Smtg'!$B$5:$B$139),'[3]Alum Smtg'!AC$5:AC$139)</f>
        <v>1225</v>
      </c>
      <c r="FO95" s="7" cm="1">
        <f t="array" ref="FO95">SUMPRODUCT(--($B95='[3]Alum Smtg'!$B$5:$B$139),'[3]Alum Smtg'!AD$5:AD$139)</f>
        <v>1220</v>
      </c>
      <c r="FP95" s="7" cm="1">
        <f t="array" ref="FP95">SUMPRODUCT(--($B95='[3]Alum Smtg'!$B$5:$B$139),'[3]Alum Smtg'!AE$5:AE$139)</f>
        <v>1230</v>
      </c>
      <c r="FQ95" s="7" cm="1">
        <f t="array" ref="FQ95">SUMPRODUCT(--($B95='[3]Alum Smtg'!$B$5:$B$139),'[3]Alum Smtg'!AF$5:AF$139)</f>
        <v>1300</v>
      </c>
      <c r="FU95" s="8">
        <f t="shared" si="55"/>
        <v>0.23374827109266944</v>
      </c>
    </row>
    <row r="96" spans="1:177" x14ac:dyDescent="0.2">
      <c r="A96" s="6">
        <v>554</v>
      </c>
      <c r="B96" t="s">
        <v>99</v>
      </c>
      <c r="C96" s="1">
        <f>VLOOKUP($B96,'[4]IEA Reg #'!$B$2:$D$143,2,FALSE)</f>
        <v>5</v>
      </c>
      <c r="D96" s="1">
        <f>VLOOKUP($B96,'[4]IEA Reg #'!$B$2:$D$143,3,FALSE)</f>
        <v>11</v>
      </c>
      <c r="E96" s="7">
        <f t="shared" si="62"/>
        <v>0</v>
      </c>
      <c r="F96" s="7">
        <f t="shared" si="62"/>
        <v>0</v>
      </c>
      <c r="G96" s="7">
        <f t="shared" si="62"/>
        <v>0</v>
      </c>
      <c r="H96" s="7">
        <f t="shared" si="62"/>
        <v>0</v>
      </c>
      <c r="I96" s="7">
        <f t="shared" si="62"/>
        <v>0</v>
      </c>
      <c r="J96" s="7">
        <f t="shared" si="62"/>
        <v>0</v>
      </c>
      <c r="K96" s="7">
        <f t="shared" si="62"/>
        <v>0</v>
      </c>
      <c r="L96" s="7">
        <f t="shared" si="62"/>
        <v>0</v>
      </c>
      <c r="M96" s="7">
        <f t="shared" si="62"/>
        <v>0</v>
      </c>
      <c r="N96" s="7">
        <f t="shared" si="62"/>
        <v>0</v>
      </c>
      <c r="O96" s="7">
        <f t="shared" si="62"/>
        <v>0</v>
      </c>
      <c r="P96" s="7">
        <f t="shared" si="62"/>
        <v>0</v>
      </c>
      <c r="Q96" s="7">
        <f t="shared" si="62"/>
        <v>0</v>
      </c>
      <c r="R96" s="7">
        <f t="shared" si="62"/>
        <v>0</v>
      </c>
      <c r="S96" s="7">
        <f t="shared" si="62"/>
        <v>0</v>
      </c>
      <c r="T96" s="7">
        <f t="shared" si="62"/>
        <v>0</v>
      </c>
      <c r="U96" s="7">
        <f t="shared" si="57"/>
        <v>0</v>
      </c>
      <c r="V96" s="7">
        <f t="shared" si="57"/>
        <v>0</v>
      </c>
      <c r="W96" s="7">
        <f t="shared" si="57"/>
        <v>0</v>
      </c>
      <c r="X96" s="7">
        <f t="shared" si="57"/>
        <v>0</v>
      </c>
      <c r="Y96" s="7">
        <f t="shared" si="57"/>
        <v>0</v>
      </c>
      <c r="Z96" s="7">
        <f t="shared" si="57"/>
        <v>0</v>
      </c>
      <c r="AA96" s="7">
        <f t="shared" si="57"/>
        <v>0</v>
      </c>
      <c r="AB96" s="7">
        <f t="shared" si="57"/>
        <v>0</v>
      </c>
      <c r="AC96" s="7">
        <f t="shared" si="57"/>
        <v>0</v>
      </c>
      <c r="AD96" s="7">
        <f t="shared" si="57"/>
        <v>0</v>
      </c>
      <c r="AE96" s="7">
        <f t="shared" si="57"/>
        <v>0</v>
      </c>
      <c r="AF96" s="7">
        <f t="shared" si="57"/>
        <v>0</v>
      </c>
      <c r="AG96" s="7">
        <f t="shared" si="57"/>
        <v>0</v>
      </c>
      <c r="AH96" s="7">
        <f t="shared" si="57"/>
        <v>0</v>
      </c>
      <c r="AI96" s="7">
        <f t="shared" si="58"/>
        <v>0</v>
      </c>
      <c r="AJ96" s="7">
        <f t="shared" si="58"/>
        <v>0</v>
      </c>
      <c r="AK96" s="7">
        <f t="shared" si="58"/>
        <v>0</v>
      </c>
      <c r="AL96" s="7">
        <f t="shared" si="58"/>
        <v>0</v>
      </c>
      <c r="AM96" s="7">
        <f t="shared" si="58"/>
        <v>0</v>
      </c>
      <c r="AN96" s="7">
        <f t="shared" si="58"/>
        <v>0</v>
      </c>
      <c r="AO96" s="7">
        <f t="shared" si="58"/>
        <v>0</v>
      </c>
      <c r="AP96" s="7">
        <f t="shared" si="58"/>
        <v>0</v>
      </c>
      <c r="AQ96" s="7">
        <f t="shared" si="58"/>
        <v>0</v>
      </c>
      <c r="AR96" s="7">
        <f t="shared" si="58"/>
        <v>0</v>
      </c>
      <c r="AS96" s="7">
        <f t="shared" si="56"/>
        <v>0</v>
      </c>
      <c r="AT96" s="7">
        <f t="shared" si="56"/>
        <v>0</v>
      </c>
      <c r="AU96" s="7">
        <f t="shared" si="56"/>
        <v>0</v>
      </c>
      <c r="AV96" s="7">
        <f t="shared" si="56"/>
        <v>0</v>
      </c>
      <c r="AW96" s="7">
        <f t="shared" si="56"/>
        <v>0</v>
      </c>
      <c r="AX96" s="7">
        <f t="shared" si="56"/>
        <v>0</v>
      </c>
      <c r="AY96" s="7">
        <f t="shared" si="56"/>
        <v>0</v>
      </c>
      <c r="AZ96" s="7">
        <f t="shared" si="56"/>
        <v>0</v>
      </c>
      <c r="BA96" s="7">
        <f t="shared" si="56"/>
        <v>0</v>
      </c>
      <c r="BB96" s="7">
        <f t="shared" si="56"/>
        <v>0</v>
      </c>
      <c r="BC96" s="7">
        <f t="shared" si="56"/>
        <v>0</v>
      </c>
      <c r="BD96" s="7">
        <f t="shared" si="56"/>
        <v>0</v>
      </c>
      <c r="BE96" s="7">
        <f t="shared" si="56"/>
        <v>0</v>
      </c>
      <c r="BF96" s="7">
        <f t="shared" si="56"/>
        <v>0</v>
      </c>
      <c r="BG96" s="7">
        <f t="shared" si="56"/>
        <v>0</v>
      </c>
      <c r="BH96" s="7">
        <f t="shared" si="56"/>
        <v>0</v>
      </c>
      <c r="BI96" s="7">
        <f t="shared" si="63"/>
        <v>0</v>
      </c>
      <c r="BJ96" s="7">
        <f t="shared" si="63"/>
        <v>0</v>
      </c>
      <c r="BK96" s="7">
        <f t="shared" si="63"/>
        <v>0</v>
      </c>
      <c r="BL96" s="7">
        <f t="shared" si="63"/>
        <v>0</v>
      </c>
      <c r="BM96" s="7">
        <f t="shared" si="63"/>
        <v>0</v>
      </c>
      <c r="BN96" s="7">
        <f t="shared" si="63"/>
        <v>0</v>
      </c>
      <c r="BO96" s="7">
        <f t="shared" si="63"/>
        <v>0</v>
      </c>
      <c r="BP96" s="7">
        <f t="shared" si="63"/>
        <v>0</v>
      </c>
      <c r="BQ96" s="7">
        <f t="shared" si="63"/>
        <v>0</v>
      </c>
      <c r="BR96" s="7">
        <f t="shared" si="63"/>
        <v>0</v>
      </c>
      <c r="BS96" s="7">
        <f t="shared" si="63"/>
        <v>0</v>
      </c>
      <c r="BT96" s="7">
        <f t="shared" si="63"/>
        <v>0</v>
      </c>
      <c r="BU96" s="7">
        <f t="shared" si="63"/>
        <v>0</v>
      </c>
      <c r="BV96" s="7">
        <f t="shared" si="63"/>
        <v>0</v>
      </c>
      <c r="BW96" s="7">
        <f t="shared" si="59"/>
        <v>0</v>
      </c>
      <c r="BX96" s="7">
        <f t="shared" si="59"/>
        <v>0</v>
      </c>
      <c r="BY96" s="7">
        <f t="shared" si="59"/>
        <v>0</v>
      </c>
      <c r="BZ96" s="7">
        <f t="shared" si="59"/>
        <v>0</v>
      </c>
      <c r="CA96" s="7">
        <f t="shared" si="59"/>
        <v>0</v>
      </c>
      <c r="CB96" s="7">
        <f t="shared" si="59"/>
        <v>0</v>
      </c>
      <c r="CC96" s="7">
        <f t="shared" si="59"/>
        <v>0</v>
      </c>
      <c r="CD96" s="7">
        <f t="shared" si="59"/>
        <v>0</v>
      </c>
      <c r="CE96" s="7">
        <f t="shared" si="59"/>
        <v>0</v>
      </c>
      <c r="CF96" s="7">
        <f t="shared" si="64"/>
        <v>0</v>
      </c>
      <c r="CG96" s="7">
        <f t="shared" si="64"/>
        <v>0</v>
      </c>
      <c r="CH96" s="7">
        <f t="shared" si="64"/>
        <v>0</v>
      </c>
      <c r="CI96" s="7">
        <f t="shared" si="64"/>
        <v>0</v>
      </c>
      <c r="CJ96" s="7">
        <f t="shared" si="64"/>
        <v>0</v>
      </c>
      <c r="CK96" s="7">
        <f t="shared" si="64"/>
        <v>0</v>
      </c>
      <c r="CL96" s="7">
        <f t="shared" si="64"/>
        <v>0</v>
      </c>
      <c r="CM96" s="7">
        <f t="shared" si="64"/>
        <v>0</v>
      </c>
      <c r="CN96" s="7">
        <f t="shared" si="64"/>
        <v>0</v>
      </c>
      <c r="CO96" s="7">
        <f t="shared" si="64"/>
        <v>0</v>
      </c>
      <c r="CP96" s="7">
        <f t="shared" si="64"/>
        <v>0</v>
      </c>
      <c r="CQ96" s="7">
        <f t="shared" si="64"/>
        <v>0</v>
      </c>
      <c r="CR96" s="7">
        <f t="shared" si="64"/>
        <v>0</v>
      </c>
      <c r="CS96" s="7">
        <f t="shared" si="64"/>
        <v>0</v>
      </c>
      <c r="CT96" s="7">
        <f t="shared" si="64"/>
        <v>0</v>
      </c>
      <c r="CU96" s="7">
        <f t="shared" si="64"/>
        <v>0</v>
      </c>
      <c r="CV96" s="7">
        <f t="shared" si="65"/>
        <v>0</v>
      </c>
      <c r="CW96" s="7">
        <f t="shared" si="65"/>
        <v>0</v>
      </c>
      <c r="CX96" s="7">
        <f t="shared" si="65"/>
        <v>0</v>
      </c>
      <c r="CY96" s="7">
        <f t="shared" si="65"/>
        <v>0</v>
      </c>
      <c r="CZ96" s="7">
        <f t="shared" si="65"/>
        <v>0</v>
      </c>
      <c r="DA96" s="7">
        <f t="shared" si="65"/>
        <v>0</v>
      </c>
      <c r="DB96" s="7">
        <f t="shared" si="65"/>
        <v>3.4782608695652174E-2</v>
      </c>
      <c r="DC96" s="7">
        <f t="shared" si="65"/>
        <v>6.9565217391304349E-2</v>
      </c>
      <c r="DD96" s="7">
        <f t="shared" si="65"/>
        <v>0.10434782608695653</v>
      </c>
      <c r="DE96" s="7">
        <f t="shared" si="65"/>
        <v>0.1391304347826087</v>
      </c>
      <c r="DF96" s="7">
        <f t="shared" si="65"/>
        <v>0.17391304347826086</v>
      </c>
      <c r="DG96" s="7">
        <f t="shared" si="65"/>
        <v>0.55652173913043479</v>
      </c>
      <c r="DH96" s="7">
        <f t="shared" si="65"/>
        <v>0.93913043478260871</v>
      </c>
      <c r="DI96" s="7">
        <f t="shared" si="65"/>
        <v>1.3217391304347827</v>
      </c>
      <c r="DJ96" s="7">
        <f t="shared" si="65"/>
        <v>1.7043478260869565</v>
      </c>
      <c r="DK96" s="7">
        <f t="shared" si="60"/>
        <v>2.0869565217391304</v>
      </c>
      <c r="DL96" s="7">
        <f t="shared" si="60"/>
        <v>4.730434782608695</v>
      </c>
      <c r="DM96" s="7">
        <f t="shared" si="60"/>
        <v>7.37391304347826</v>
      </c>
      <c r="DN96" s="7">
        <f t="shared" si="60"/>
        <v>10.017391304347825</v>
      </c>
      <c r="DO96" s="7">
        <f t="shared" si="60"/>
        <v>12.660869565217389</v>
      </c>
      <c r="DP96" s="7">
        <f t="shared" si="60"/>
        <v>15.304347826086957</v>
      </c>
      <c r="DQ96" s="7">
        <f t="shared" si="60"/>
        <v>18.086956521739133</v>
      </c>
      <c r="DR96" s="7">
        <f t="shared" si="60"/>
        <v>20.869565217391305</v>
      </c>
      <c r="DS96" s="7">
        <f t="shared" si="60"/>
        <v>23.652173913043477</v>
      </c>
      <c r="DT96" s="7">
        <f t="shared" si="60"/>
        <v>26.434782608695649</v>
      </c>
      <c r="DU96" s="7">
        <f t="shared" si="60"/>
        <v>29.217391304347824</v>
      </c>
      <c r="DV96" s="7">
        <f t="shared" si="60"/>
        <v>34.92173913043478</v>
      </c>
      <c r="DW96" s="7">
        <f t="shared" si="60"/>
        <v>40.626086956521739</v>
      </c>
      <c r="DX96" s="7">
        <f t="shared" si="60"/>
        <v>46.330434782608705</v>
      </c>
      <c r="DY96" s="7">
        <f t="shared" si="60"/>
        <v>52.034782608695664</v>
      </c>
      <c r="DZ96" s="7">
        <f t="shared" si="61"/>
        <v>57.739130434782609</v>
      </c>
      <c r="EA96" s="7">
        <f t="shared" si="61"/>
        <v>61.426086956521729</v>
      </c>
      <c r="EB96" s="7">
        <f t="shared" si="61"/>
        <v>65.113043478260863</v>
      </c>
      <c r="EC96" s="7">
        <f t="shared" si="61"/>
        <v>68.799999999999983</v>
      </c>
      <c r="ED96" s="7">
        <f t="shared" si="61"/>
        <v>72.486956521739117</v>
      </c>
      <c r="EE96" s="7">
        <f t="shared" si="61"/>
        <v>76.173913043478251</v>
      </c>
      <c r="EF96" s="7">
        <f t="shared" si="61"/>
        <v>97.913043478260875</v>
      </c>
      <c r="EG96" s="7">
        <f t="shared" si="61"/>
        <v>119.65217391304347</v>
      </c>
      <c r="EH96" s="7">
        <f t="shared" si="61"/>
        <v>141.39130434782609</v>
      </c>
      <c r="EI96" s="7">
        <f t="shared" si="61"/>
        <v>163.13043478260869</v>
      </c>
      <c r="EJ96" s="7">
        <f t="shared" si="61"/>
        <v>184.86956521739131</v>
      </c>
      <c r="EK96" s="7">
        <f t="shared" si="61"/>
        <v>199.89565217391305</v>
      </c>
      <c r="EL96" s="7">
        <f t="shared" si="61"/>
        <v>214.92173913043482</v>
      </c>
      <c r="EM96" s="7">
        <f t="shared" si="61"/>
        <v>229.94782608695658</v>
      </c>
      <c r="EN96" s="7">
        <f t="shared" si="61"/>
        <v>244.97391304347832</v>
      </c>
      <c r="EO96" s="7" cm="1">
        <f t="array" ref="EO96">SUMPRODUCT(--($B96='[3]Alum Smtg'!$B$5:$B$139),'[3]Alum Smtg'!D$5:D$139)</f>
        <v>260</v>
      </c>
      <c r="EP96" s="7" cm="1">
        <f t="array" ref="EP96">SUMPRODUCT(--($B96='[3]Alum Smtg'!$B$5:$B$139),'[3]Alum Smtg'!E$5:E$139)</f>
        <v>258</v>
      </c>
      <c r="EQ96" s="7" cm="1">
        <f t="array" ref="EQ96">SUMPRODUCT(--($B96='[3]Alum Smtg'!$B$5:$B$139),'[3]Alum Smtg'!F$5:F$139)</f>
        <v>243</v>
      </c>
      <c r="ER96" s="7" cm="1">
        <f t="array" ref="ER96">SUMPRODUCT(--($B96='[3]Alum Smtg'!$B$5:$B$139),'[3]Alum Smtg'!G$5:G$139)</f>
        <v>268</v>
      </c>
      <c r="ES96" s="7" cm="1">
        <f t="array" ref="ES96">SUMPRODUCT(--($B96='[3]Alum Smtg'!$B$5:$B$139),'[3]Alum Smtg'!H$5:H$139)</f>
        <v>269</v>
      </c>
      <c r="ET96" s="7" cm="1">
        <f t="array" ref="ET96">SUMPRODUCT(--($B96='[3]Alum Smtg'!$B$5:$B$139),'[3]Alum Smtg'!I$5:I$139)</f>
        <v>273</v>
      </c>
      <c r="EU96" s="7" cm="1">
        <f t="array" ref="EU96">SUMPRODUCT(--($B96='[3]Alum Smtg'!$B$5:$B$139),'[3]Alum Smtg'!J$5:J$139)</f>
        <v>285</v>
      </c>
      <c r="EV96" s="7" cm="1">
        <f t="array" ref="EV96">SUMPRODUCT(--($B96='[3]Alum Smtg'!$B$5:$B$139),'[3]Alum Smtg'!K$5:K$139)</f>
        <v>305</v>
      </c>
      <c r="EW96" s="7" cm="1">
        <f t="array" ref="EW96">SUMPRODUCT(--($B96='[3]Alum Smtg'!$B$5:$B$139),'[3]Alum Smtg'!L$5:L$139)</f>
        <v>318</v>
      </c>
      <c r="EX96" s="7" cm="1">
        <f t="array" ref="EX96">SUMPRODUCT(--($B96='[3]Alum Smtg'!$B$5:$B$139),'[3]Alum Smtg'!M$5:M$139)</f>
        <v>327</v>
      </c>
      <c r="EY96" s="7" cm="1">
        <f t="array" ref="EY96">SUMPRODUCT(--($B96='[3]Alum Smtg'!$B$5:$B$139),'[3]Alum Smtg'!N$5:N$139)</f>
        <v>328</v>
      </c>
      <c r="EZ96" s="7" cm="1">
        <f t="array" ref="EZ96">SUMPRODUCT(--($B96='[3]Alum Smtg'!$B$5:$B$139),'[3]Alum Smtg'!O$5:O$139)</f>
        <v>322</v>
      </c>
      <c r="FA96" s="7" cm="1">
        <f t="array" ref="FA96">SUMPRODUCT(--($B96='[3]Alum Smtg'!$B$5:$B$139),'[3]Alum Smtg'!P$5:P$139)</f>
        <v>335</v>
      </c>
      <c r="FB96" s="7" cm="1">
        <f t="array" ref="FB96">SUMPRODUCT(--($B96='[3]Alum Smtg'!$B$5:$B$139),'[3]Alum Smtg'!Q$5:Q$139)</f>
        <v>340</v>
      </c>
      <c r="FC96" s="7" cm="1">
        <f t="array" ref="FC96">SUMPRODUCT(--($B96='[3]Alum Smtg'!$B$5:$B$139),'[3]Alum Smtg'!R$5:R$139)</f>
        <v>350.4</v>
      </c>
      <c r="FD96" s="7" cm="1">
        <f t="array" ref="FD96">SUMPRODUCT(--($B96='[3]Alum Smtg'!$B$5:$B$139),'[3]Alum Smtg'!S$5:S$139)</f>
        <v>351.4</v>
      </c>
      <c r="FE96" s="7" cm="1">
        <f t="array" ref="FE96">SUMPRODUCT(--($B96='[3]Alum Smtg'!$B$5:$B$139),'[3]Alum Smtg'!T$5:T$139)</f>
        <v>337.26400000000001</v>
      </c>
      <c r="FF96" s="7" cm="1">
        <f t="array" ref="FF96">SUMPRODUCT(--($B96='[3]Alum Smtg'!$B$5:$B$139),'[3]Alum Smtg'!U$5:U$139)</f>
        <v>353</v>
      </c>
      <c r="FG96" s="7" cm="1">
        <f t="array" ref="FG96">SUMPRODUCT(--($B96='[3]Alum Smtg'!$B$5:$B$139),'[3]Alum Smtg'!V$5:V$139)</f>
        <v>315.5</v>
      </c>
      <c r="FH96" s="7" cm="1">
        <f t="array" ref="FH96">SUMPRODUCT(--($B96='[3]Alum Smtg'!$B$5:$B$139),'[3]Alum Smtg'!W$5:W$139)</f>
        <v>271.90199999999999</v>
      </c>
      <c r="FI96" s="7" cm="1">
        <f t="array" ref="FI96">SUMPRODUCT(--($B96='[3]Alum Smtg'!$B$5:$B$139),'[3]Alum Smtg'!X$5:X$139)</f>
        <v>343.33499999999998</v>
      </c>
      <c r="FJ96" s="7" cm="1">
        <f t="array" ref="FJ96">SUMPRODUCT(--($B96='[3]Alum Smtg'!$B$5:$B$139),'[3]Alum Smtg'!Y$5:Y$139)</f>
        <v>354.029</v>
      </c>
      <c r="FK96" s="7" cm="1">
        <f t="array" ref="FK96">SUMPRODUCT(--($B96='[3]Alum Smtg'!$B$5:$B$139),'[3]Alum Smtg'!Z$5:Z$139)</f>
        <v>326.96300000000002</v>
      </c>
      <c r="FL96" s="7" cm="1">
        <f t="array" ref="FL96">SUMPRODUCT(--($B96='[3]Alum Smtg'!$B$5:$B$139),'[3]Alum Smtg'!AA$5:AA$139)</f>
        <v>324.83499999999998</v>
      </c>
      <c r="FM96" s="7" cm="1">
        <f t="array" ref="FM96">SUMPRODUCT(--($B96='[3]Alum Smtg'!$B$5:$B$139),'[3]Alum Smtg'!AB$5:AB$139)</f>
        <v>328</v>
      </c>
      <c r="FN96" s="7" cm="1">
        <f t="array" ref="FN96">SUMPRODUCT(--($B96='[3]Alum Smtg'!$B$5:$B$139),'[3]Alum Smtg'!AC$5:AC$139)</f>
        <v>335</v>
      </c>
      <c r="FO96" s="7" cm="1">
        <f t="array" ref="FO96">SUMPRODUCT(--($B96='[3]Alum Smtg'!$B$5:$B$139),'[3]Alum Smtg'!AD$5:AD$139)</f>
        <v>339</v>
      </c>
      <c r="FP96" s="7" cm="1">
        <f t="array" ref="FP96">SUMPRODUCT(--($B96='[3]Alum Smtg'!$B$5:$B$139),'[3]Alum Smtg'!AE$5:AE$139)</f>
        <v>337</v>
      </c>
      <c r="FQ96" s="7" cm="1">
        <f t="array" ref="FQ96">SUMPRODUCT(--($B96='[3]Alum Smtg'!$B$5:$B$139),'[3]Alum Smtg'!AF$5:AF$139)</f>
        <v>341</v>
      </c>
      <c r="FU96" s="8">
        <f t="shared" si="55"/>
        <v>0.17402945113788487</v>
      </c>
    </row>
    <row r="97" spans="1:177" x14ac:dyDescent="0.2">
      <c r="A97" s="6">
        <v>512</v>
      </c>
      <c r="B97" t="s">
        <v>100</v>
      </c>
      <c r="C97" s="1">
        <f>VLOOKUP($B97,'[4]IEA Reg #'!$B$2:$D$143,2,FALSE)</f>
        <v>8</v>
      </c>
      <c r="D97" s="1">
        <f>VLOOKUP($B97,'[4]IEA Reg #'!$B$2:$D$143,3,FALSE)</f>
        <v>18</v>
      </c>
      <c r="E97" s="7">
        <f t="shared" si="62"/>
        <v>0</v>
      </c>
      <c r="F97" s="7">
        <f t="shared" si="62"/>
        <v>0</v>
      </c>
      <c r="G97" s="7">
        <f t="shared" si="62"/>
        <v>0</v>
      </c>
      <c r="H97" s="7">
        <f t="shared" si="62"/>
        <v>0</v>
      </c>
      <c r="I97" s="7">
        <f t="shared" si="62"/>
        <v>0</v>
      </c>
      <c r="J97" s="7">
        <f t="shared" si="62"/>
        <v>0</v>
      </c>
      <c r="K97" s="7">
        <f t="shared" si="62"/>
        <v>0</v>
      </c>
      <c r="L97" s="7">
        <f t="shared" si="62"/>
        <v>0</v>
      </c>
      <c r="M97" s="7">
        <f t="shared" si="62"/>
        <v>0</v>
      </c>
      <c r="N97" s="7">
        <f t="shared" si="62"/>
        <v>0</v>
      </c>
      <c r="O97" s="7">
        <f t="shared" si="62"/>
        <v>0</v>
      </c>
      <c r="P97" s="7">
        <f t="shared" si="62"/>
        <v>0</v>
      </c>
      <c r="Q97" s="7">
        <f t="shared" si="62"/>
        <v>0</v>
      </c>
      <c r="R97" s="7">
        <f t="shared" si="62"/>
        <v>0</v>
      </c>
      <c r="S97" s="7">
        <f t="shared" si="62"/>
        <v>0</v>
      </c>
      <c r="T97" s="7">
        <f t="shared" si="62"/>
        <v>0</v>
      </c>
      <c r="U97" s="7">
        <f t="shared" si="57"/>
        <v>0</v>
      </c>
      <c r="V97" s="7">
        <f t="shared" si="57"/>
        <v>0</v>
      </c>
      <c r="W97" s="7">
        <f t="shared" si="57"/>
        <v>0</v>
      </c>
      <c r="X97" s="7">
        <f t="shared" si="57"/>
        <v>0</v>
      </c>
      <c r="Y97" s="7">
        <f t="shared" si="57"/>
        <v>0</v>
      </c>
      <c r="Z97" s="7">
        <f t="shared" si="57"/>
        <v>0</v>
      </c>
      <c r="AA97" s="7">
        <f t="shared" si="57"/>
        <v>0</v>
      </c>
      <c r="AB97" s="7">
        <f t="shared" si="57"/>
        <v>0</v>
      </c>
      <c r="AC97" s="7">
        <f t="shared" si="57"/>
        <v>0</v>
      </c>
      <c r="AD97" s="7">
        <f t="shared" si="57"/>
        <v>0</v>
      </c>
      <c r="AE97" s="7">
        <f t="shared" si="57"/>
        <v>0</v>
      </c>
      <c r="AF97" s="7">
        <f t="shared" si="57"/>
        <v>0</v>
      </c>
      <c r="AG97" s="7">
        <f t="shared" si="57"/>
        <v>0</v>
      </c>
      <c r="AH97" s="7">
        <f t="shared" si="57"/>
        <v>0</v>
      </c>
      <c r="AI97" s="7">
        <f t="shared" si="58"/>
        <v>0</v>
      </c>
      <c r="AJ97" s="7">
        <f t="shared" si="58"/>
        <v>0</v>
      </c>
      <c r="AK97" s="7">
        <f t="shared" si="58"/>
        <v>0</v>
      </c>
      <c r="AL97" s="7">
        <f t="shared" si="58"/>
        <v>0</v>
      </c>
      <c r="AM97" s="7">
        <f t="shared" si="58"/>
        <v>0</v>
      </c>
      <c r="AN97" s="7">
        <f t="shared" si="58"/>
        <v>0</v>
      </c>
      <c r="AO97" s="7">
        <f t="shared" si="58"/>
        <v>0</v>
      </c>
      <c r="AP97" s="7">
        <f t="shared" si="58"/>
        <v>0</v>
      </c>
      <c r="AQ97" s="7">
        <f t="shared" si="58"/>
        <v>0</v>
      </c>
      <c r="AR97" s="7">
        <f t="shared" si="58"/>
        <v>0</v>
      </c>
      <c r="AS97" s="7">
        <f t="shared" si="56"/>
        <v>0</v>
      </c>
      <c r="AT97" s="7">
        <f t="shared" si="56"/>
        <v>0</v>
      </c>
      <c r="AU97" s="7">
        <f t="shared" si="56"/>
        <v>0</v>
      </c>
      <c r="AV97" s="7">
        <f t="shared" si="56"/>
        <v>0</v>
      </c>
      <c r="AW97" s="7">
        <f t="shared" si="56"/>
        <v>0</v>
      </c>
      <c r="AX97" s="7">
        <f t="shared" si="56"/>
        <v>0</v>
      </c>
      <c r="AY97" s="7">
        <f t="shared" si="56"/>
        <v>0</v>
      </c>
      <c r="AZ97" s="7">
        <f t="shared" si="56"/>
        <v>0</v>
      </c>
      <c r="BA97" s="7">
        <f t="shared" si="56"/>
        <v>0</v>
      </c>
      <c r="BB97" s="7">
        <f t="shared" si="56"/>
        <v>0</v>
      </c>
      <c r="BC97" s="7">
        <f t="shared" si="56"/>
        <v>0</v>
      </c>
      <c r="BD97" s="7">
        <f t="shared" si="56"/>
        <v>0</v>
      </c>
      <c r="BE97" s="7">
        <f t="shared" si="56"/>
        <v>0</v>
      </c>
      <c r="BF97" s="7">
        <f t="shared" si="56"/>
        <v>0</v>
      </c>
      <c r="BG97" s="7">
        <f t="shared" si="56"/>
        <v>0</v>
      </c>
      <c r="BH97" s="7">
        <f t="shared" si="56"/>
        <v>0</v>
      </c>
      <c r="BI97" s="7">
        <f t="shared" si="63"/>
        <v>0</v>
      </c>
      <c r="BJ97" s="7">
        <f t="shared" si="63"/>
        <v>0</v>
      </c>
      <c r="BK97" s="7">
        <f t="shared" si="63"/>
        <v>0</v>
      </c>
      <c r="BL97" s="7">
        <f t="shared" si="63"/>
        <v>0</v>
      </c>
      <c r="BM97" s="7">
        <f t="shared" si="63"/>
        <v>0</v>
      </c>
      <c r="BN97" s="7">
        <f t="shared" si="63"/>
        <v>0</v>
      </c>
      <c r="BO97" s="7">
        <f t="shared" si="63"/>
        <v>0</v>
      </c>
      <c r="BP97" s="7">
        <f t="shared" si="63"/>
        <v>0</v>
      </c>
      <c r="BQ97" s="7">
        <f t="shared" si="63"/>
        <v>0</v>
      </c>
      <c r="BR97" s="7">
        <f t="shared" si="63"/>
        <v>0</v>
      </c>
      <c r="BS97" s="7">
        <f t="shared" si="63"/>
        <v>0</v>
      </c>
      <c r="BT97" s="7">
        <f t="shared" si="63"/>
        <v>0</v>
      </c>
      <c r="BU97" s="7">
        <f t="shared" si="63"/>
        <v>0</v>
      </c>
      <c r="BV97" s="7">
        <f t="shared" si="63"/>
        <v>0</v>
      </c>
      <c r="BW97" s="7">
        <f t="shared" si="59"/>
        <v>0</v>
      </c>
      <c r="BX97" s="7">
        <f t="shared" si="59"/>
        <v>0</v>
      </c>
      <c r="BY97" s="7">
        <f t="shared" si="59"/>
        <v>0</v>
      </c>
      <c r="BZ97" s="7">
        <f t="shared" si="59"/>
        <v>0</v>
      </c>
      <c r="CA97" s="7">
        <f t="shared" si="59"/>
        <v>0</v>
      </c>
      <c r="CB97" s="7">
        <f t="shared" si="59"/>
        <v>0</v>
      </c>
      <c r="CC97" s="7">
        <f t="shared" si="59"/>
        <v>0</v>
      </c>
      <c r="CD97" s="7">
        <f t="shared" si="59"/>
        <v>0</v>
      </c>
      <c r="CE97" s="7">
        <f t="shared" si="59"/>
        <v>0</v>
      </c>
      <c r="CF97" s="7">
        <f t="shared" si="64"/>
        <v>0</v>
      </c>
      <c r="CG97" s="7">
        <f t="shared" si="64"/>
        <v>0</v>
      </c>
      <c r="CH97" s="7">
        <f t="shared" si="64"/>
        <v>0</v>
      </c>
      <c r="CI97" s="7">
        <f t="shared" si="64"/>
        <v>0</v>
      </c>
      <c r="CJ97" s="7">
        <f t="shared" si="64"/>
        <v>0</v>
      </c>
      <c r="CK97" s="7">
        <f t="shared" si="64"/>
        <v>0</v>
      </c>
      <c r="CL97" s="7">
        <f t="shared" si="64"/>
        <v>0</v>
      </c>
      <c r="CM97" s="7">
        <f t="shared" si="64"/>
        <v>0</v>
      </c>
      <c r="CN97" s="7">
        <f t="shared" si="64"/>
        <v>0</v>
      </c>
      <c r="CO97" s="7">
        <f t="shared" si="64"/>
        <v>0</v>
      </c>
      <c r="CP97" s="7">
        <f t="shared" si="64"/>
        <v>0</v>
      </c>
      <c r="CQ97" s="7">
        <f t="shared" si="64"/>
        <v>0</v>
      </c>
      <c r="CR97" s="7">
        <f t="shared" si="64"/>
        <v>0</v>
      </c>
      <c r="CS97" s="7">
        <f t="shared" si="64"/>
        <v>0</v>
      </c>
      <c r="CT97" s="7">
        <f t="shared" si="64"/>
        <v>0</v>
      </c>
      <c r="CU97" s="7">
        <f t="shared" si="64"/>
        <v>0</v>
      </c>
      <c r="CV97" s="7">
        <f t="shared" si="65"/>
        <v>0</v>
      </c>
      <c r="CW97" s="7">
        <f t="shared" si="65"/>
        <v>0</v>
      </c>
      <c r="CX97" s="7">
        <f t="shared" si="65"/>
        <v>0</v>
      </c>
      <c r="CY97" s="7">
        <f t="shared" si="65"/>
        <v>0</v>
      </c>
      <c r="CZ97" s="7">
        <f t="shared" si="65"/>
        <v>0</v>
      </c>
      <c r="DA97" s="7">
        <f t="shared" si="65"/>
        <v>0</v>
      </c>
      <c r="DB97" s="7">
        <f t="shared" si="65"/>
        <v>0</v>
      </c>
      <c r="DC97" s="7">
        <f t="shared" si="65"/>
        <v>0</v>
      </c>
      <c r="DD97" s="7">
        <f t="shared" si="65"/>
        <v>0</v>
      </c>
      <c r="DE97" s="7">
        <f t="shared" si="65"/>
        <v>0</v>
      </c>
      <c r="DF97" s="7">
        <f t="shared" si="65"/>
        <v>0</v>
      </c>
      <c r="DG97" s="7">
        <f t="shared" si="65"/>
        <v>0</v>
      </c>
      <c r="DH97" s="7">
        <f t="shared" si="65"/>
        <v>0</v>
      </c>
      <c r="DI97" s="7">
        <f t="shared" si="65"/>
        <v>0</v>
      </c>
      <c r="DJ97" s="7">
        <f t="shared" si="65"/>
        <v>0</v>
      </c>
      <c r="DK97" s="7">
        <f t="shared" si="60"/>
        <v>0</v>
      </c>
      <c r="DL97" s="7">
        <f t="shared" si="60"/>
        <v>0</v>
      </c>
      <c r="DM97" s="7">
        <f t="shared" si="60"/>
        <v>0</v>
      </c>
      <c r="DN97" s="7">
        <f t="shared" si="60"/>
        <v>0</v>
      </c>
      <c r="DO97" s="7">
        <f t="shared" si="60"/>
        <v>0</v>
      </c>
      <c r="DP97" s="7">
        <f t="shared" si="60"/>
        <v>0</v>
      </c>
      <c r="DQ97" s="7">
        <f t="shared" si="60"/>
        <v>0</v>
      </c>
      <c r="DR97" s="7">
        <f t="shared" si="60"/>
        <v>0</v>
      </c>
      <c r="DS97" s="7">
        <f t="shared" si="60"/>
        <v>0</v>
      </c>
      <c r="DT97" s="7">
        <f t="shared" si="60"/>
        <v>0</v>
      </c>
      <c r="DU97" s="7">
        <f t="shared" si="60"/>
        <v>0</v>
      </c>
      <c r="DV97" s="7">
        <f t="shared" si="60"/>
        <v>0</v>
      </c>
      <c r="DW97" s="7">
        <f t="shared" si="60"/>
        <v>0</v>
      </c>
      <c r="DX97" s="7">
        <f t="shared" si="60"/>
        <v>0</v>
      </c>
      <c r="DY97" s="7">
        <f t="shared" si="60"/>
        <v>0</v>
      </c>
      <c r="DZ97" s="7">
        <f t="shared" si="61"/>
        <v>0</v>
      </c>
      <c r="EA97" s="7">
        <f t="shared" si="61"/>
        <v>0</v>
      </c>
      <c r="EB97" s="7">
        <f t="shared" si="61"/>
        <v>0</v>
      </c>
      <c r="EC97" s="7">
        <f t="shared" si="61"/>
        <v>0</v>
      </c>
      <c r="ED97" s="7">
        <f t="shared" si="61"/>
        <v>0</v>
      </c>
      <c r="EE97" s="7">
        <f t="shared" si="61"/>
        <v>0</v>
      </c>
      <c r="EF97" s="7">
        <f t="shared" si="61"/>
        <v>0</v>
      </c>
      <c r="EG97" s="7">
        <f t="shared" si="61"/>
        <v>0</v>
      </c>
      <c r="EH97" s="7">
        <f t="shared" si="61"/>
        <v>0</v>
      </c>
      <c r="EI97" s="7">
        <f t="shared" si="61"/>
        <v>0</v>
      </c>
      <c r="EJ97" s="7">
        <f t="shared" si="61"/>
        <v>0</v>
      </c>
      <c r="EK97" s="7">
        <f t="shared" si="61"/>
        <v>0</v>
      </c>
      <c r="EL97" s="7">
        <f t="shared" si="61"/>
        <v>0</v>
      </c>
      <c r="EM97" s="7">
        <f t="shared" si="61"/>
        <v>0</v>
      </c>
      <c r="EN97" s="7">
        <f t="shared" si="61"/>
        <v>0</v>
      </c>
      <c r="EO97" s="7" cm="1">
        <f t="array" ref="EO97">SUMPRODUCT(--($B97='[3]Alum Smtg'!$B$5:$B$139),'[3]Alum Smtg'!D$5:D$139)</f>
        <v>0</v>
      </c>
      <c r="EP97" s="7" cm="1">
        <f t="array" ref="EP97">SUMPRODUCT(--($B97='[3]Alum Smtg'!$B$5:$B$139),'[3]Alum Smtg'!E$5:E$139)</f>
        <v>0</v>
      </c>
      <c r="EQ97" s="7" cm="1">
        <f t="array" ref="EQ97">SUMPRODUCT(--($B97='[3]Alum Smtg'!$B$5:$B$139),'[3]Alum Smtg'!F$5:F$139)</f>
        <v>0</v>
      </c>
      <c r="ER97" s="7" cm="1">
        <f t="array" ref="ER97">SUMPRODUCT(--($B97='[3]Alum Smtg'!$B$5:$B$139),'[3]Alum Smtg'!G$5:G$139)</f>
        <v>0</v>
      </c>
      <c r="ES97" s="7" cm="1">
        <f t="array" ref="ES97">SUMPRODUCT(--($B97='[3]Alum Smtg'!$B$5:$B$139),'[3]Alum Smtg'!H$5:H$139)</f>
        <v>0</v>
      </c>
      <c r="ET97" s="7" cm="1">
        <f t="array" ref="ET97">SUMPRODUCT(--($B97='[3]Alum Smtg'!$B$5:$B$139),'[3]Alum Smtg'!I$5:I$139)</f>
        <v>0</v>
      </c>
      <c r="EU97" s="7" cm="1">
        <f t="array" ref="EU97">SUMPRODUCT(--($B97='[3]Alum Smtg'!$B$5:$B$139),'[3]Alum Smtg'!J$5:J$139)</f>
        <v>0</v>
      </c>
      <c r="EV97" s="7" cm="1">
        <f t="array" ref="EV97">SUMPRODUCT(--($B97='[3]Alum Smtg'!$B$5:$B$139),'[3]Alum Smtg'!K$5:K$139)</f>
        <v>0</v>
      </c>
      <c r="EW97" s="7" cm="1">
        <f t="array" ref="EW97">SUMPRODUCT(--($B97='[3]Alum Smtg'!$B$5:$B$139),'[3]Alum Smtg'!L$5:L$139)</f>
        <v>0</v>
      </c>
      <c r="EX97" s="7" cm="1">
        <f t="array" ref="EX97">SUMPRODUCT(--($B97='[3]Alum Smtg'!$B$5:$B$139),'[3]Alum Smtg'!M$5:M$139)</f>
        <v>0</v>
      </c>
      <c r="EY97" s="7" cm="1">
        <f t="array" ref="EY97">SUMPRODUCT(--($B97='[3]Alum Smtg'!$B$5:$B$139),'[3]Alum Smtg'!N$5:N$139)</f>
        <v>0</v>
      </c>
      <c r="EZ97" s="7" cm="1">
        <f t="array" ref="EZ97">SUMPRODUCT(--($B97='[3]Alum Smtg'!$B$5:$B$139),'[3]Alum Smtg'!O$5:O$139)</f>
        <v>0</v>
      </c>
      <c r="FA97" s="7" cm="1">
        <f t="array" ref="FA97">SUMPRODUCT(--($B97='[3]Alum Smtg'!$B$5:$B$139),'[3]Alum Smtg'!P$5:P$139)</f>
        <v>0</v>
      </c>
      <c r="FB97" s="7" cm="1">
        <f t="array" ref="FB97">SUMPRODUCT(--($B97='[3]Alum Smtg'!$B$5:$B$139),'[3]Alum Smtg'!Q$5:Q$139)</f>
        <v>0</v>
      </c>
      <c r="FC97" s="7" cm="1">
        <f t="array" ref="FC97">SUMPRODUCT(--($B97='[3]Alum Smtg'!$B$5:$B$139),'[3]Alum Smtg'!R$5:R$139)</f>
        <v>0</v>
      </c>
      <c r="FD97" s="7" cm="1">
        <f t="array" ref="FD97">SUMPRODUCT(--($B97='[3]Alum Smtg'!$B$5:$B$139),'[3]Alum Smtg'!S$5:S$139)</f>
        <v>0</v>
      </c>
      <c r="FE97" s="7" cm="1">
        <f t="array" ref="FE97">SUMPRODUCT(--($B97='[3]Alum Smtg'!$B$5:$B$139),'[3]Alum Smtg'!T$5:T$139)</f>
        <v>0</v>
      </c>
      <c r="FF97" s="7" cm="1">
        <f t="array" ref="FF97">SUMPRODUCT(--($B97='[3]Alum Smtg'!$B$5:$B$139),'[3]Alum Smtg'!U$5:U$139)</f>
        <v>0</v>
      </c>
      <c r="FG97" s="7" cm="1">
        <f t="array" ref="FG97">SUMPRODUCT(--($B97='[3]Alum Smtg'!$B$5:$B$139),'[3]Alum Smtg'!V$5:V$139)</f>
        <v>0</v>
      </c>
      <c r="FH97" s="7" cm="1">
        <f t="array" ref="FH97">SUMPRODUCT(--($B97='[3]Alum Smtg'!$B$5:$B$139),'[3]Alum Smtg'!W$5:W$139)</f>
        <v>0</v>
      </c>
      <c r="FI97" s="7" cm="1">
        <f t="array" ref="FI97">SUMPRODUCT(--($B97='[3]Alum Smtg'!$B$5:$B$139),'[3]Alum Smtg'!X$5:X$139)</f>
        <v>0</v>
      </c>
      <c r="FJ97" s="7" cm="1">
        <f t="array" ref="FJ97">SUMPRODUCT(--($B97='[3]Alum Smtg'!$B$5:$B$139),'[3]Alum Smtg'!Y$5:Y$139)</f>
        <v>0</v>
      </c>
      <c r="FK97" s="7" cm="1">
        <f t="array" ref="FK97">SUMPRODUCT(--($B97='[3]Alum Smtg'!$B$5:$B$139),'[3]Alum Smtg'!Z$5:Z$139)</f>
        <v>0</v>
      </c>
      <c r="FL97" s="7" cm="1">
        <f t="array" ref="FL97">SUMPRODUCT(--($B97='[3]Alum Smtg'!$B$5:$B$139),'[3]Alum Smtg'!AA$5:AA$139)</f>
        <v>0</v>
      </c>
      <c r="FM97" s="7" cm="1">
        <f t="array" ref="FM97">SUMPRODUCT(--($B97='[3]Alum Smtg'!$B$5:$B$139),'[3]Alum Smtg'!AB$5:AB$139)</f>
        <v>0</v>
      </c>
      <c r="FN97" s="7" cm="1">
        <f t="array" ref="FN97">SUMPRODUCT(--($B97='[3]Alum Smtg'!$B$5:$B$139),'[3]Alum Smtg'!AC$5:AC$139)</f>
        <v>0</v>
      </c>
      <c r="FO97" s="7" cm="1">
        <f t="array" ref="FO97">SUMPRODUCT(--($B97='[3]Alum Smtg'!$B$5:$B$139),'[3]Alum Smtg'!AD$5:AD$139)</f>
        <v>0</v>
      </c>
      <c r="FP97" s="7" cm="1">
        <f t="array" ref="FP97">SUMPRODUCT(--($B97='[3]Alum Smtg'!$B$5:$B$139),'[3]Alum Smtg'!AE$5:AE$139)</f>
        <v>0</v>
      </c>
      <c r="FQ97" s="7" cm="1">
        <f t="array" ref="FQ97">SUMPRODUCT(--($B97='[3]Alum Smtg'!$B$5:$B$139),'[3]Alum Smtg'!AF$5:AF$139)</f>
        <v>0</v>
      </c>
      <c r="FU97" s="8">
        <f t="shared" si="55"/>
        <v>0</v>
      </c>
    </row>
    <row r="98" spans="1:177" x14ac:dyDescent="0.2">
      <c r="B98" t="s">
        <v>101</v>
      </c>
      <c r="C98" s="1">
        <f>VLOOKUP($B98,'[4]IEA Reg #'!$B$2:$D$143,2,FALSE)</f>
        <v>9</v>
      </c>
      <c r="D98" s="1">
        <f>VLOOKUP($B98,'[4]IEA Reg #'!$B$2:$D$143,3,FALSE)</f>
        <v>21</v>
      </c>
      <c r="E98" s="7">
        <f t="shared" si="62"/>
        <v>0</v>
      </c>
      <c r="F98" s="7">
        <f t="shared" si="62"/>
        <v>0</v>
      </c>
      <c r="G98" s="7">
        <f t="shared" si="62"/>
        <v>0</v>
      </c>
      <c r="H98" s="7">
        <f t="shared" si="62"/>
        <v>0</v>
      </c>
      <c r="I98" s="7">
        <f t="shared" si="62"/>
        <v>0</v>
      </c>
      <c r="J98" s="7">
        <f t="shared" si="62"/>
        <v>0</v>
      </c>
      <c r="K98" s="7">
        <f t="shared" si="62"/>
        <v>0</v>
      </c>
      <c r="L98" s="7">
        <f t="shared" si="62"/>
        <v>0</v>
      </c>
      <c r="M98" s="7">
        <f t="shared" si="62"/>
        <v>0</v>
      </c>
      <c r="N98" s="7">
        <f t="shared" si="62"/>
        <v>0</v>
      </c>
      <c r="O98" s="7">
        <f t="shared" si="62"/>
        <v>0</v>
      </c>
      <c r="P98" s="7">
        <f t="shared" si="62"/>
        <v>0</v>
      </c>
      <c r="Q98" s="7">
        <f t="shared" si="62"/>
        <v>0</v>
      </c>
      <c r="R98" s="7">
        <f t="shared" si="62"/>
        <v>0</v>
      </c>
      <c r="S98" s="7">
        <f t="shared" si="62"/>
        <v>0</v>
      </c>
      <c r="T98" s="7">
        <f t="shared" si="62"/>
        <v>0</v>
      </c>
      <c r="U98" s="7">
        <f t="shared" si="57"/>
        <v>0</v>
      </c>
      <c r="V98" s="7">
        <f t="shared" si="57"/>
        <v>0</v>
      </c>
      <c r="W98" s="7">
        <f t="shared" si="57"/>
        <v>0</v>
      </c>
      <c r="X98" s="7">
        <f t="shared" si="57"/>
        <v>0</v>
      </c>
      <c r="Y98" s="7">
        <f t="shared" si="57"/>
        <v>0</v>
      </c>
      <c r="Z98" s="7">
        <f t="shared" si="57"/>
        <v>0</v>
      </c>
      <c r="AA98" s="7">
        <f t="shared" si="57"/>
        <v>0</v>
      </c>
      <c r="AB98" s="7">
        <f t="shared" si="57"/>
        <v>0</v>
      </c>
      <c r="AC98" s="7">
        <f t="shared" si="57"/>
        <v>0</v>
      </c>
      <c r="AD98" s="7">
        <f t="shared" si="57"/>
        <v>0</v>
      </c>
      <c r="AE98" s="7">
        <f t="shared" si="57"/>
        <v>0</v>
      </c>
      <c r="AF98" s="7">
        <f t="shared" si="57"/>
        <v>0</v>
      </c>
      <c r="AG98" s="7">
        <f t="shared" si="57"/>
        <v>0</v>
      </c>
      <c r="AH98" s="7">
        <f t="shared" si="57"/>
        <v>0</v>
      </c>
      <c r="AI98" s="7">
        <f t="shared" si="58"/>
        <v>0</v>
      </c>
      <c r="AJ98" s="7">
        <f t="shared" si="58"/>
        <v>0</v>
      </c>
      <c r="AK98" s="7">
        <f t="shared" si="58"/>
        <v>0</v>
      </c>
      <c r="AL98" s="7">
        <f t="shared" si="58"/>
        <v>0</v>
      </c>
      <c r="AM98" s="7">
        <f t="shared" si="58"/>
        <v>0</v>
      </c>
      <c r="AN98" s="7">
        <f t="shared" si="58"/>
        <v>0</v>
      </c>
      <c r="AO98" s="7">
        <f t="shared" si="58"/>
        <v>0</v>
      </c>
      <c r="AP98" s="7">
        <f t="shared" si="58"/>
        <v>0</v>
      </c>
      <c r="AQ98" s="7">
        <f t="shared" si="58"/>
        <v>0</v>
      </c>
      <c r="AR98" s="7">
        <f t="shared" si="58"/>
        <v>0</v>
      </c>
      <c r="AS98" s="7">
        <f t="shared" si="58"/>
        <v>0</v>
      </c>
      <c r="AT98" s="7">
        <f t="shared" si="58"/>
        <v>0</v>
      </c>
      <c r="AU98" s="7">
        <f t="shared" si="58"/>
        <v>0</v>
      </c>
      <c r="AV98" s="7">
        <f t="shared" si="58"/>
        <v>0</v>
      </c>
      <c r="AW98" s="7">
        <f t="shared" si="58"/>
        <v>0</v>
      </c>
      <c r="AX98" s="7">
        <f t="shared" si="58"/>
        <v>0</v>
      </c>
      <c r="AY98" s="7">
        <f t="shared" ref="AY98:BN113" si="66">LOOKUP($C98,$C$150:$C$166,AY$150:AY$166)*LOOKUP($C98,$C$150:$C$166,$EU$150:$EU$166)*$FU98</f>
        <v>0</v>
      </c>
      <c r="AZ98" s="7">
        <f t="shared" si="66"/>
        <v>0</v>
      </c>
      <c r="BA98" s="7">
        <f t="shared" si="66"/>
        <v>0</v>
      </c>
      <c r="BB98" s="7">
        <f t="shared" si="66"/>
        <v>0</v>
      </c>
      <c r="BC98" s="7">
        <f t="shared" si="66"/>
        <v>0</v>
      </c>
      <c r="BD98" s="7">
        <f t="shared" si="66"/>
        <v>0</v>
      </c>
      <c r="BE98" s="7">
        <f t="shared" si="66"/>
        <v>0</v>
      </c>
      <c r="BF98" s="7">
        <f t="shared" si="66"/>
        <v>0</v>
      </c>
      <c r="BG98" s="7">
        <f t="shared" si="66"/>
        <v>0</v>
      </c>
      <c r="BH98" s="7">
        <f t="shared" si="66"/>
        <v>0</v>
      </c>
      <c r="BI98" s="7">
        <f t="shared" si="66"/>
        <v>0</v>
      </c>
      <c r="BJ98" s="7">
        <f t="shared" si="66"/>
        <v>0</v>
      </c>
      <c r="BK98" s="7">
        <f t="shared" si="66"/>
        <v>0</v>
      </c>
      <c r="BL98" s="7">
        <f t="shared" si="66"/>
        <v>0</v>
      </c>
      <c r="BM98" s="7">
        <f t="shared" si="63"/>
        <v>0</v>
      </c>
      <c r="BN98" s="7">
        <f t="shared" si="63"/>
        <v>0</v>
      </c>
      <c r="BO98" s="7">
        <f t="shared" si="63"/>
        <v>0</v>
      </c>
      <c r="BP98" s="7">
        <f t="shared" si="63"/>
        <v>0</v>
      </c>
      <c r="BQ98" s="7">
        <f t="shared" si="63"/>
        <v>0</v>
      </c>
      <c r="BR98" s="7">
        <f t="shared" si="63"/>
        <v>0</v>
      </c>
      <c r="BS98" s="7">
        <f t="shared" si="63"/>
        <v>0</v>
      </c>
      <c r="BT98" s="7">
        <f t="shared" si="63"/>
        <v>0</v>
      </c>
      <c r="BU98" s="7">
        <f t="shared" si="63"/>
        <v>0</v>
      </c>
      <c r="BV98" s="7">
        <f t="shared" si="63"/>
        <v>0</v>
      </c>
      <c r="BW98" s="7">
        <f t="shared" si="59"/>
        <v>0</v>
      </c>
      <c r="BX98" s="7">
        <f t="shared" si="59"/>
        <v>0</v>
      </c>
      <c r="BY98" s="7">
        <f t="shared" si="59"/>
        <v>0</v>
      </c>
      <c r="BZ98" s="7">
        <f t="shared" si="59"/>
        <v>0</v>
      </c>
      <c r="CA98" s="7">
        <f t="shared" si="59"/>
        <v>0</v>
      </c>
      <c r="CB98" s="7">
        <f t="shared" si="59"/>
        <v>0</v>
      </c>
      <c r="CC98" s="7">
        <f t="shared" si="59"/>
        <v>0</v>
      </c>
      <c r="CD98" s="7">
        <f t="shared" si="59"/>
        <v>0</v>
      </c>
      <c r="CE98" s="7">
        <f t="shared" si="59"/>
        <v>0</v>
      </c>
      <c r="CF98" s="7">
        <f t="shared" si="64"/>
        <v>0</v>
      </c>
      <c r="CG98" s="7">
        <f t="shared" si="64"/>
        <v>0</v>
      </c>
      <c r="CH98" s="7">
        <f t="shared" si="64"/>
        <v>0</v>
      </c>
      <c r="CI98" s="7">
        <f t="shared" si="64"/>
        <v>0</v>
      </c>
      <c r="CJ98" s="7">
        <f t="shared" si="64"/>
        <v>0</v>
      </c>
      <c r="CK98" s="7">
        <f t="shared" si="64"/>
        <v>0</v>
      </c>
      <c r="CL98" s="7">
        <f t="shared" si="64"/>
        <v>0</v>
      </c>
      <c r="CM98" s="7">
        <f t="shared" si="64"/>
        <v>0</v>
      </c>
      <c r="CN98" s="7">
        <f t="shared" si="64"/>
        <v>0</v>
      </c>
      <c r="CO98" s="7">
        <f t="shared" si="64"/>
        <v>0</v>
      </c>
      <c r="CP98" s="7">
        <f t="shared" si="64"/>
        <v>0</v>
      </c>
      <c r="CQ98" s="7">
        <f t="shared" si="64"/>
        <v>0</v>
      </c>
      <c r="CR98" s="7">
        <f t="shared" si="64"/>
        <v>0</v>
      </c>
      <c r="CS98" s="7">
        <f t="shared" si="64"/>
        <v>0</v>
      </c>
      <c r="CT98" s="7">
        <f t="shared" si="64"/>
        <v>0</v>
      </c>
      <c r="CU98" s="7">
        <f t="shared" si="64"/>
        <v>0</v>
      </c>
      <c r="CV98" s="7">
        <f t="shared" si="65"/>
        <v>0</v>
      </c>
      <c r="CW98" s="7">
        <f t="shared" si="65"/>
        <v>0</v>
      </c>
      <c r="CX98" s="7">
        <f t="shared" si="65"/>
        <v>0</v>
      </c>
      <c r="CY98" s="7">
        <f t="shared" si="65"/>
        <v>0</v>
      </c>
      <c r="CZ98" s="7">
        <f t="shared" si="65"/>
        <v>0</v>
      </c>
      <c r="DA98" s="7">
        <f t="shared" si="65"/>
        <v>0</v>
      </c>
      <c r="DB98" s="7">
        <f t="shared" si="65"/>
        <v>0</v>
      </c>
      <c r="DC98" s="7">
        <f t="shared" si="65"/>
        <v>0</v>
      </c>
      <c r="DD98" s="7">
        <f t="shared" si="65"/>
        <v>0</v>
      </c>
      <c r="DE98" s="7">
        <f t="shared" si="65"/>
        <v>0</v>
      </c>
      <c r="DF98" s="7">
        <f t="shared" si="65"/>
        <v>0</v>
      </c>
      <c r="DG98" s="7">
        <f t="shared" si="65"/>
        <v>0</v>
      </c>
      <c r="DH98" s="7">
        <f t="shared" si="65"/>
        <v>0</v>
      </c>
      <c r="DI98" s="7">
        <f t="shared" si="65"/>
        <v>0</v>
      </c>
      <c r="DJ98" s="7">
        <f t="shared" si="65"/>
        <v>0</v>
      </c>
      <c r="DK98" s="7">
        <f t="shared" si="60"/>
        <v>0</v>
      </c>
      <c r="DL98" s="7">
        <f t="shared" si="60"/>
        <v>0</v>
      </c>
      <c r="DM98" s="7">
        <f t="shared" si="60"/>
        <v>0</v>
      </c>
      <c r="DN98" s="7">
        <f t="shared" si="60"/>
        <v>0</v>
      </c>
      <c r="DO98" s="7">
        <f t="shared" si="60"/>
        <v>0</v>
      </c>
      <c r="DP98" s="7">
        <f t="shared" si="60"/>
        <v>0</v>
      </c>
      <c r="DQ98" s="7">
        <f t="shared" si="60"/>
        <v>0</v>
      </c>
      <c r="DR98" s="7">
        <f t="shared" si="60"/>
        <v>0</v>
      </c>
      <c r="DS98" s="7">
        <f t="shared" si="60"/>
        <v>0</v>
      </c>
      <c r="DT98" s="7">
        <f t="shared" si="60"/>
        <v>0</v>
      </c>
      <c r="DU98" s="7">
        <f t="shared" si="60"/>
        <v>0</v>
      </c>
      <c r="DV98" s="7">
        <f t="shared" si="60"/>
        <v>0</v>
      </c>
      <c r="DW98" s="7">
        <f t="shared" si="60"/>
        <v>0</v>
      </c>
      <c r="DX98" s="7">
        <f t="shared" si="60"/>
        <v>0</v>
      </c>
      <c r="DY98" s="7">
        <f t="shared" si="60"/>
        <v>0</v>
      </c>
      <c r="DZ98" s="7">
        <f t="shared" si="61"/>
        <v>0</v>
      </c>
      <c r="EA98" s="7">
        <f t="shared" si="61"/>
        <v>0</v>
      </c>
      <c r="EB98" s="7">
        <f t="shared" si="61"/>
        <v>0</v>
      </c>
      <c r="EC98" s="7">
        <f t="shared" si="61"/>
        <v>0</v>
      </c>
      <c r="ED98" s="7">
        <f t="shared" si="61"/>
        <v>0</v>
      </c>
      <c r="EE98" s="7">
        <f t="shared" si="61"/>
        <v>0</v>
      </c>
      <c r="EF98" s="7">
        <f t="shared" si="61"/>
        <v>0</v>
      </c>
      <c r="EG98" s="7">
        <f t="shared" si="61"/>
        <v>0</v>
      </c>
      <c r="EH98" s="7">
        <f t="shared" si="61"/>
        <v>0</v>
      </c>
      <c r="EI98" s="7">
        <f t="shared" si="61"/>
        <v>0</v>
      </c>
      <c r="EJ98" s="7">
        <f t="shared" si="61"/>
        <v>0</v>
      </c>
      <c r="EK98" s="7">
        <f t="shared" si="61"/>
        <v>0</v>
      </c>
      <c r="EL98" s="7">
        <f t="shared" si="61"/>
        <v>0</v>
      </c>
      <c r="EM98" s="7">
        <f t="shared" si="61"/>
        <v>0</v>
      </c>
      <c r="EN98" s="7">
        <f t="shared" si="61"/>
        <v>0</v>
      </c>
      <c r="EO98" s="7" cm="1">
        <f t="array" ref="EO98">SUMPRODUCT(--($B98='[3]Alum Smtg'!$B$5:$B$139),'[3]Alum Smtg'!D$5:D$139)</f>
        <v>0</v>
      </c>
      <c r="EP98" s="7" cm="1">
        <f t="array" ref="EP98">SUMPRODUCT(--($B98='[3]Alum Smtg'!$B$5:$B$139),'[3]Alum Smtg'!E$5:E$139)</f>
        <v>0</v>
      </c>
      <c r="EQ98" s="7" cm="1">
        <f t="array" ref="EQ98">SUMPRODUCT(--($B98='[3]Alum Smtg'!$B$5:$B$139),'[3]Alum Smtg'!F$5:F$139)</f>
        <v>0</v>
      </c>
      <c r="ER98" s="7" cm="1">
        <f t="array" ref="ER98">SUMPRODUCT(--($B98='[3]Alum Smtg'!$B$5:$B$139),'[3]Alum Smtg'!G$5:G$139)</f>
        <v>0</v>
      </c>
      <c r="ES98" s="7" cm="1">
        <f t="array" ref="ES98">SUMPRODUCT(--($B98='[3]Alum Smtg'!$B$5:$B$139),'[3]Alum Smtg'!H$5:H$139)</f>
        <v>0</v>
      </c>
      <c r="ET98" s="7" cm="1">
        <f t="array" ref="ET98">SUMPRODUCT(--($B98='[3]Alum Smtg'!$B$5:$B$139),'[3]Alum Smtg'!I$5:I$139)</f>
        <v>0</v>
      </c>
      <c r="EU98" s="7" cm="1">
        <f t="array" ref="EU98">SUMPRODUCT(--($B98='[3]Alum Smtg'!$B$5:$B$139),'[3]Alum Smtg'!J$5:J$139)</f>
        <v>0</v>
      </c>
      <c r="EV98" s="7" cm="1">
        <f t="array" ref="EV98">SUMPRODUCT(--($B98='[3]Alum Smtg'!$B$5:$B$139),'[3]Alum Smtg'!K$5:K$139)</f>
        <v>0</v>
      </c>
      <c r="EW98" s="7" cm="1">
        <f t="array" ref="EW98">SUMPRODUCT(--($B98='[3]Alum Smtg'!$B$5:$B$139),'[3]Alum Smtg'!L$5:L$139)</f>
        <v>0</v>
      </c>
      <c r="EX98" s="7" cm="1">
        <f t="array" ref="EX98">SUMPRODUCT(--($B98='[3]Alum Smtg'!$B$5:$B$139),'[3]Alum Smtg'!M$5:M$139)</f>
        <v>0</v>
      </c>
      <c r="EY98" s="7" cm="1">
        <f t="array" ref="EY98">SUMPRODUCT(--($B98='[3]Alum Smtg'!$B$5:$B$139),'[3]Alum Smtg'!N$5:N$139)</f>
        <v>0</v>
      </c>
      <c r="EZ98" s="7" cm="1">
        <f t="array" ref="EZ98">SUMPRODUCT(--($B98='[3]Alum Smtg'!$B$5:$B$139),'[3]Alum Smtg'!O$5:O$139)</f>
        <v>0</v>
      </c>
      <c r="FA98" s="7" cm="1">
        <f t="array" ref="FA98">SUMPRODUCT(--($B98='[3]Alum Smtg'!$B$5:$B$139),'[3]Alum Smtg'!P$5:P$139)</f>
        <v>0</v>
      </c>
      <c r="FB98" s="7" cm="1">
        <f t="array" ref="FB98">SUMPRODUCT(--($B98='[3]Alum Smtg'!$B$5:$B$139),'[3]Alum Smtg'!Q$5:Q$139)</f>
        <v>0</v>
      </c>
      <c r="FC98" s="7" cm="1">
        <f t="array" ref="FC98">SUMPRODUCT(--($B98='[3]Alum Smtg'!$B$5:$B$139),'[3]Alum Smtg'!R$5:R$139)</f>
        <v>0</v>
      </c>
      <c r="FD98" s="7" cm="1">
        <f t="array" ref="FD98">SUMPRODUCT(--($B98='[3]Alum Smtg'!$B$5:$B$139),'[3]Alum Smtg'!S$5:S$139)</f>
        <v>0</v>
      </c>
      <c r="FE98" s="7" cm="1">
        <f t="array" ref="FE98">SUMPRODUCT(--($B98='[3]Alum Smtg'!$B$5:$B$139),'[3]Alum Smtg'!T$5:T$139)</f>
        <v>0</v>
      </c>
      <c r="FF98" s="7" cm="1">
        <f t="array" ref="FF98">SUMPRODUCT(--($B98='[3]Alum Smtg'!$B$5:$B$139),'[3]Alum Smtg'!U$5:U$139)</f>
        <v>0</v>
      </c>
      <c r="FG98" s="7" cm="1">
        <f t="array" ref="FG98">SUMPRODUCT(--($B98='[3]Alum Smtg'!$B$5:$B$139),'[3]Alum Smtg'!V$5:V$139)</f>
        <v>0</v>
      </c>
      <c r="FH98" s="7" cm="1">
        <f t="array" ref="FH98">SUMPRODUCT(--($B98='[3]Alum Smtg'!$B$5:$B$139),'[3]Alum Smtg'!W$5:W$139)</f>
        <v>0</v>
      </c>
      <c r="FI98" s="7" cm="1">
        <f t="array" ref="FI98">SUMPRODUCT(--($B98='[3]Alum Smtg'!$B$5:$B$139),'[3]Alum Smtg'!X$5:X$139)</f>
        <v>0</v>
      </c>
      <c r="FJ98" s="7" cm="1">
        <f t="array" ref="FJ98">SUMPRODUCT(--($B98='[3]Alum Smtg'!$B$5:$B$139),'[3]Alum Smtg'!Y$5:Y$139)</f>
        <v>0</v>
      </c>
      <c r="FK98" s="7" cm="1">
        <f t="array" ref="FK98">SUMPRODUCT(--($B98='[3]Alum Smtg'!$B$5:$B$139),'[3]Alum Smtg'!Z$5:Z$139)</f>
        <v>0</v>
      </c>
      <c r="FL98" s="7" cm="1">
        <f t="array" ref="FL98">SUMPRODUCT(--($B98='[3]Alum Smtg'!$B$5:$B$139),'[3]Alum Smtg'!AA$5:AA$139)</f>
        <v>0</v>
      </c>
      <c r="FM98" s="7" cm="1">
        <f t="array" ref="FM98">SUMPRODUCT(--($B98='[3]Alum Smtg'!$B$5:$B$139),'[3]Alum Smtg'!AB$5:AB$139)</f>
        <v>0</v>
      </c>
      <c r="FN98" s="7" cm="1">
        <f t="array" ref="FN98">SUMPRODUCT(--($B98='[3]Alum Smtg'!$B$5:$B$139),'[3]Alum Smtg'!AC$5:AC$139)</f>
        <v>0</v>
      </c>
      <c r="FO98" s="7" cm="1">
        <f t="array" ref="FO98">SUMPRODUCT(--($B98='[3]Alum Smtg'!$B$5:$B$139),'[3]Alum Smtg'!AD$5:AD$139)</f>
        <v>0</v>
      </c>
      <c r="FP98" s="7" cm="1">
        <f t="array" ref="FP98">SUMPRODUCT(--($B98='[3]Alum Smtg'!$B$5:$B$139),'[3]Alum Smtg'!AE$5:AE$139)</f>
        <v>0</v>
      </c>
      <c r="FQ98" s="7" cm="1">
        <f t="array" ref="FQ98">SUMPRODUCT(--($B98='[3]Alum Smtg'!$B$5:$B$139),'[3]Alum Smtg'!AF$5:AF$139)</f>
        <v>0</v>
      </c>
      <c r="FU98" s="8">
        <f t="shared" si="55"/>
        <v>0</v>
      </c>
    </row>
    <row r="99" spans="1:177" x14ac:dyDescent="0.2">
      <c r="B99" t="s">
        <v>102</v>
      </c>
      <c r="C99" s="1">
        <f>VLOOKUP($B99,'[4]IEA Reg #'!$B$2:$D$143,2,FALSE)</f>
        <v>11</v>
      </c>
      <c r="D99" s="1">
        <f>VLOOKUP($B99,'[4]IEA Reg #'!$B$2:$D$143,3,FALSE)</f>
        <v>30</v>
      </c>
      <c r="E99" s="7">
        <f t="shared" si="62"/>
        <v>0</v>
      </c>
      <c r="F99" s="7">
        <f t="shared" si="62"/>
        <v>0</v>
      </c>
      <c r="G99" s="7">
        <f t="shared" si="62"/>
        <v>0</v>
      </c>
      <c r="H99" s="7">
        <f t="shared" si="62"/>
        <v>0</v>
      </c>
      <c r="I99" s="7">
        <f t="shared" si="62"/>
        <v>0</v>
      </c>
      <c r="J99" s="7">
        <f t="shared" si="62"/>
        <v>0</v>
      </c>
      <c r="K99" s="7">
        <f t="shared" si="62"/>
        <v>0</v>
      </c>
      <c r="L99" s="7">
        <f t="shared" si="62"/>
        <v>0</v>
      </c>
      <c r="M99" s="7">
        <f t="shared" si="62"/>
        <v>0</v>
      </c>
      <c r="N99" s="7">
        <f t="shared" si="62"/>
        <v>0</v>
      </c>
      <c r="O99" s="7">
        <f t="shared" si="62"/>
        <v>0</v>
      </c>
      <c r="P99" s="7">
        <f t="shared" si="62"/>
        <v>0</v>
      </c>
      <c r="Q99" s="7">
        <f t="shared" si="62"/>
        <v>0</v>
      </c>
      <c r="R99" s="7">
        <f t="shared" si="62"/>
        <v>0</v>
      </c>
      <c r="S99" s="7">
        <f t="shared" si="62"/>
        <v>0</v>
      </c>
      <c r="T99" s="7">
        <f t="shared" ref="T99:AI114" si="67">LOOKUP($C99,$C$150:$C$166,T$150:T$166)*LOOKUP($C99,$C$150:$C$166,$EU$150:$EU$166)*$FU99</f>
        <v>0</v>
      </c>
      <c r="U99" s="7">
        <f t="shared" si="67"/>
        <v>0</v>
      </c>
      <c r="V99" s="7">
        <f t="shared" si="67"/>
        <v>0</v>
      </c>
      <c r="W99" s="7">
        <f t="shared" si="67"/>
        <v>0</v>
      </c>
      <c r="X99" s="7">
        <f t="shared" si="67"/>
        <v>0</v>
      </c>
      <c r="Y99" s="7">
        <f t="shared" si="67"/>
        <v>0</v>
      </c>
      <c r="Z99" s="7">
        <f t="shared" si="67"/>
        <v>0</v>
      </c>
      <c r="AA99" s="7">
        <f t="shared" si="67"/>
        <v>0</v>
      </c>
      <c r="AB99" s="7">
        <f t="shared" si="67"/>
        <v>0</v>
      </c>
      <c r="AC99" s="7">
        <f t="shared" si="67"/>
        <v>0</v>
      </c>
      <c r="AD99" s="7">
        <f t="shared" si="67"/>
        <v>0</v>
      </c>
      <c r="AE99" s="7">
        <f t="shared" si="67"/>
        <v>0</v>
      </c>
      <c r="AF99" s="7">
        <f t="shared" si="67"/>
        <v>0</v>
      </c>
      <c r="AG99" s="7">
        <f t="shared" si="67"/>
        <v>0</v>
      </c>
      <c r="AH99" s="7">
        <f t="shared" si="67"/>
        <v>0</v>
      </c>
      <c r="AI99" s="7">
        <f t="shared" si="67"/>
        <v>0</v>
      </c>
      <c r="AJ99" s="7">
        <f t="shared" ref="AJ99:AY114" si="68">LOOKUP($C99,$C$150:$C$166,AJ$150:AJ$166)*LOOKUP($C99,$C$150:$C$166,$EU$150:$EU$166)*$FU99</f>
        <v>0</v>
      </c>
      <c r="AK99" s="7">
        <f t="shared" si="68"/>
        <v>0</v>
      </c>
      <c r="AL99" s="7">
        <f t="shared" si="68"/>
        <v>0</v>
      </c>
      <c r="AM99" s="7">
        <f t="shared" si="68"/>
        <v>0</v>
      </c>
      <c r="AN99" s="7">
        <f t="shared" si="68"/>
        <v>0</v>
      </c>
      <c r="AO99" s="7">
        <f t="shared" si="68"/>
        <v>0</v>
      </c>
      <c r="AP99" s="7">
        <f t="shared" si="68"/>
        <v>0</v>
      </c>
      <c r="AQ99" s="7">
        <f t="shared" si="68"/>
        <v>0</v>
      </c>
      <c r="AR99" s="7">
        <f t="shared" si="68"/>
        <v>0</v>
      </c>
      <c r="AS99" s="7">
        <f t="shared" si="68"/>
        <v>0</v>
      </c>
      <c r="AT99" s="7">
        <f t="shared" si="68"/>
        <v>0</v>
      </c>
      <c r="AU99" s="7">
        <f t="shared" si="68"/>
        <v>0</v>
      </c>
      <c r="AV99" s="7">
        <f t="shared" si="68"/>
        <v>0</v>
      </c>
      <c r="AW99" s="7">
        <f t="shared" si="68"/>
        <v>0</v>
      </c>
      <c r="AX99" s="7">
        <f t="shared" si="68"/>
        <v>0</v>
      </c>
      <c r="AY99" s="7">
        <f t="shared" si="68"/>
        <v>0</v>
      </c>
      <c r="AZ99" s="7">
        <f t="shared" si="66"/>
        <v>0</v>
      </c>
      <c r="BA99" s="7">
        <f t="shared" si="66"/>
        <v>0</v>
      </c>
      <c r="BB99" s="7">
        <f t="shared" si="66"/>
        <v>0</v>
      </c>
      <c r="BC99" s="7">
        <f t="shared" si="66"/>
        <v>0</v>
      </c>
      <c r="BD99" s="7">
        <f t="shared" si="66"/>
        <v>0</v>
      </c>
      <c r="BE99" s="7">
        <f t="shared" si="66"/>
        <v>0</v>
      </c>
      <c r="BF99" s="7">
        <f t="shared" si="66"/>
        <v>0</v>
      </c>
      <c r="BG99" s="7">
        <f t="shared" si="66"/>
        <v>0</v>
      </c>
      <c r="BH99" s="7">
        <f t="shared" si="66"/>
        <v>0</v>
      </c>
      <c r="BI99" s="7">
        <f t="shared" si="66"/>
        <v>0</v>
      </c>
      <c r="BJ99" s="7">
        <f t="shared" si="66"/>
        <v>0</v>
      </c>
      <c r="BK99" s="7">
        <f t="shared" si="66"/>
        <v>0</v>
      </c>
      <c r="BL99" s="7">
        <f t="shared" si="66"/>
        <v>0</v>
      </c>
      <c r="BM99" s="7">
        <f t="shared" si="63"/>
        <v>0</v>
      </c>
      <c r="BN99" s="7">
        <f t="shared" si="63"/>
        <v>0</v>
      </c>
      <c r="BO99" s="7">
        <f t="shared" si="63"/>
        <v>0</v>
      </c>
      <c r="BP99" s="7">
        <f t="shared" si="63"/>
        <v>0</v>
      </c>
      <c r="BQ99" s="7">
        <f t="shared" si="63"/>
        <v>0</v>
      </c>
      <c r="BR99" s="7">
        <f t="shared" si="63"/>
        <v>0</v>
      </c>
      <c r="BS99" s="7">
        <f t="shared" si="63"/>
        <v>0</v>
      </c>
      <c r="BT99" s="7">
        <f t="shared" si="63"/>
        <v>0</v>
      </c>
      <c r="BU99" s="7">
        <f t="shared" si="63"/>
        <v>0</v>
      </c>
      <c r="BV99" s="7">
        <f t="shared" si="63"/>
        <v>0</v>
      </c>
      <c r="BW99" s="7">
        <f t="shared" si="63"/>
        <v>0</v>
      </c>
      <c r="BX99" s="7">
        <f t="shared" si="63"/>
        <v>0</v>
      </c>
      <c r="BY99" s="7">
        <f t="shared" ref="BW99:CL114" si="69">LOOKUP($C99,$C$150:$C$166,BY$150:BY$166)*LOOKUP($C99,$C$150:$C$166,$EU$150:$EU$166)*$FU99</f>
        <v>0</v>
      </c>
      <c r="BZ99" s="7">
        <f t="shared" si="69"/>
        <v>0</v>
      </c>
      <c r="CA99" s="7">
        <f t="shared" si="69"/>
        <v>0</v>
      </c>
      <c r="CB99" s="7">
        <f t="shared" si="69"/>
        <v>0</v>
      </c>
      <c r="CC99" s="7">
        <f t="shared" si="69"/>
        <v>0</v>
      </c>
      <c r="CD99" s="7">
        <f t="shared" si="69"/>
        <v>0</v>
      </c>
      <c r="CE99" s="7">
        <f t="shared" si="69"/>
        <v>0</v>
      </c>
      <c r="CF99" s="7">
        <f t="shared" si="69"/>
        <v>0</v>
      </c>
      <c r="CG99" s="7">
        <f t="shared" si="64"/>
        <v>0</v>
      </c>
      <c r="CH99" s="7">
        <f t="shared" si="64"/>
        <v>0</v>
      </c>
      <c r="CI99" s="7">
        <f t="shared" si="64"/>
        <v>0</v>
      </c>
      <c r="CJ99" s="7">
        <f t="shared" si="64"/>
        <v>0</v>
      </c>
      <c r="CK99" s="7">
        <f t="shared" si="64"/>
        <v>0</v>
      </c>
      <c r="CL99" s="7">
        <f t="shared" si="64"/>
        <v>0</v>
      </c>
      <c r="CM99" s="7">
        <f t="shared" si="64"/>
        <v>0</v>
      </c>
      <c r="CN99" s="7">
        <f t="shared" si="64"/>
        <v>0</v>
      </c>
      <c r="CO99" s="7">
        <f t="shared" si="64"/>
        <v>0</v>
      </c>
      <c r="CP99" s="7">
        <f t="shared" si="64"/>
        <v>0</v>
      </c>
      <c r="CQ99" s="7">
        <f t="shared" si="64"/>
        <v>0</v>
      </c>
      <c r="CR99" s="7">
        <f t="shared" si="64"/>
        <v>0</v>
      </c>
      <c r="CS99" s="7">
        <f t="shared" si="64"/>
        <v>0</v>
      </c>
      <c r="CT99" s="7">
        <f t="shared" si="64"/>
        <v>0</v>
      </c>
      <c r="CU99" s="7">
        <f t="shared" si="64"/>
        <v>0</v>
      </c>
      <c r="CV99" s="7">
        <f t="shared" si="65"/>
        <v>0</v>
      </c>
      <c r="CW99" s="7">
        <f t="shared" si="65"/>
        <v>0</v>
      </c>
      <c r="CX99" s="7">
        <f t="shared" si="65"/>
        <v>0</v>
      </c>
      <c r="CY99" s="7">
        <f t="shared" si="65"/>
        <v>0</v>
      </c>
      <c r="CZ99" s="7">
        <f t="shared" si="65"/>
        <v>0</v>
      </c>
      <c r="DA99" s="7">
        <f t="shared" si="65"/>
        <v>0</v>
      </c>
      <c r="DB99" s="7">
        <f t="shared" si="65"/>
        <v>0</v>
      </c>
      <c r="DC99" s="7">
        <f t="shared" si="65"/>
        <v>0</v>
      </c>
      <c r="DD99" s="7">
        <f t="shared" si="65"/>
        <v>0</v>
      </c>
      <c r="DE99" s="7">
        <f t="shared" si="65"/>
        <v>0</v>
      </c>
      <c r="DF99" s="7">
        <f t="shared" si="65"/>
        <v>0</v>
      </c>
      <c r="DG99" s="7">
        <f t="shared" si="65"/>
        <v>0</v>
      </c>
      <c r="DH99" s="7">
        <f t="shared" si="65"/>
        <v>0</v>
      </c>
      <c r="DI99" s="7">
        <f t="shared" si="65"/>
        <v>0</v>
      </c>
      <c r="DJ99" s="7">
        <f t="shared" si="65"/>
        <v>0</v>
      </c>
      <c r="DK99" s="7">
        <f t="shared" si="65"/>
        <v>0</v>
      </c>
      <c r="DL99" s="7">
        <f t="shared" ref="DL99:EA114" si="70">LOOKUP($C99,$C$150:$C$166,DL$150:DL$166)*LOOKUP($C99,$C$150:$C$166,$EU$150:$EU$166)*$FU99</f>
        <v>0</v>
      </c>
      <c r="DM99" s="7">
        <f t="shared" si="70"/>
        <v>0</v>
      </c>
      <c r="DN99" s="7">
        <f t="shared" si="70"/>
        <v>0</v>
      </c>
      <c r="DO99" s="7">
        <f t="shared" si="70"/>
        <v>0</v>
      </c>
      <c r="DP99" s="7">
        <f t="shared" si="70"/>
        <v>0</v>
      </c>
      <c r="DQ99" s="7">
        <f t="shared" si="70"/>
        <v>0</v>
      </c>
      <c r="DR99" s="7">
        <f t="shared" si="70"/>
        <v>0</v>
      </c>
      <c r="DS99" s="7">
        <f t="shared" si="70"/>
        <v>0</v>
      </c>
      <c r="DT99" s="7">
        <f t="shared" si="70"/>
        <v>0</v>
      </c>
      <c r="DU99" s="7">
        <f t="shared" si="70"/>
        <v>0</v>
      </c>
      <c r="DV99" s="7">
        <f t="shared" si="70"/>
        <v>0</v>
      </c>
      <c r="DW99" s="7">
        <f t="shared" si="70"/>
        <v>0</v>
      </c>
      <c r="DX99" s="7">
        <f t="shared" si="70"/>
        <v>0</v>
      </c>
      <c r="DY99" s="7">
        <f t="shared" si="70"/>
        <v>0</v>
      </c>
      <c r="DZ99" s="7">
        <f t="shared" si="70"/>
        <v>0</v>
      </c>
      <c r="EA99" s="7">
        <f t="shared" si="70"/>
        <v>0</v>
      </c>
      <c r="EB99" s="7">
        <f t="shared" ref="EB99:EN114" si="71">LOOKUP($C99,$C$150:$C$166,EB$150:EB$166)*LOOKUP($C99,$C$150:$C$166,$EU$150:$EU$166)*$FU99</f>
        <v>0</v>
      </c>
      <c r="EC99" s="7">
        <f t="shared" si="71"/>
        <v>0</v>
      </c>
      <c r="ED99" s="7">
        <f t="shared" si="71"/>
        <v>0</v>
      </c>
      <c r="EE99" s="7">
        <f t="shared" si="71"/>
        <v>0</v>
      </c>
      <c r="EF99" s="7">
        <f t="shared" si="71"/>
        <v>0</v>
      </c>
      <c r="EG99" s="7">
        <f t="shared" si="71"/>
        <v>0</v>
      </c>
      <c r="EH99" s="7">
        <f t="shared" si="71"/>
        <v>0</v>
      </c>
      <c r="EI99" s="7">
        <f t="shared" si="71"/>
        <v>0</v>
      </c>
      <c r="EJ99" s="7">
        <f t="shared" si="71"/>
        <v>0</v>
      </c>
      <c r="EK99" s="7">
        <f t="shared" si="71"/>
        <v>0</v>
      </c>
      <c r="EL99" s="7">
        <f t="shared" si="71"/>
        <v>0</v>
      </c>
      <c r="EM99" s="7">
        <f t="shared" si="71"/>
        <v>0</v>
      </c>
      <c r="EN99" s="7">
        <f t="shared" si="71"/>
        <v>0</v>
      </c>
      <c r="EO99" s="7" cm="1">
        <f t="array" ref="EO99">SUMPRODUCT(--($B99='[3]Alum Smtg'!$B$5:$B$139),'[3]Alum Smtg'!D$5:D$139)</f>
        <v>0</v>
      </c>
      <c r="EP99" s="7" cm="1">
        <f t="array" ref="EP99">SUMPRODUCT(--($B99='[3]Alum Smtg'!$B$5:$B$139),'[3]Alum Smtg'!E$5:E$139)</f>
        <v>0</v>
      </c>
      <c r="EQ99" s="7" cm="1">
        <f t="array" ref="EQ99">SUMPRODUCT(--($B99='[3]Alum Smtg'!$B$5:$B$139),'[3]Alum Smtg'!F$5:F$139)</f>
        <v>0</v>
      </c>
      <c r="ER99" s="7" cm="1">
        <f t="array" ref="ER99">SUMPRODUCT(--($B99='[3]Alum Smtg'!$B$5:$B$139),'[3]Alum Smtg'!G$5:G$139)</f>
        <v>0</v>
      </c>
      <c r="ES99" s="7" cm="1">
        <f t="array" ref="ES99">SUMPRODUCT(--($B99='[3]Alum Smtg'!$B$5:$B$139),'[3]Alum Smtg'!H$5:H$139)</f>
        <v>0</v>
      </c>
      <c r="ET99" s="7" cm="1">
        <f t="array" ref="ET99">SUMPRODUCT(--($B99='[3]Alum Smtg'!$B$5:$B$139),'[3]Alum Smtg'!I$5:I$139)</f>
        <v>0</v>
      </c>
      <c r="EU99" s="7" cm="1">
        <f t="array" ref="EU99">SUMPRODUCT(--($B99='[3]Alum Smtg'!$B$5:$B$139),'[3]Alum Smtg'!J$5:J$139)</f>
        <v>0</v>
      </c>
      <c r="EV99" s="7" cm="1">
        <f t="array" ref="EV99">SUMPRODUCT(--($B99='[3]Alum Smtg'!$B$5:$B$139),'[3]Alum Smtg'!K$5:K$139)</f>
        <v>0</v>
      </c>
      <c r="EW99" s="7" cm="1">
        <f t="array" ref="EW99">SUMPRODUCT(--($B99='[3]Alum Smtg'!$B$5:$B$139),'[3]Alum Smtg'!L$5:L$139)</f>
        <v>0</v>
      </c>
      <c r="EX99" s="7" cm="1">
        <f t="array" ref="EX99">SUMPRODUCT(--($B99='[3]Alum Smtg'!$B$5:$B$139),'[3]Alum Smtg'!M$5:M$139)</f>
        <v>0</v>
      </c>
      <c r="EY99" s="7" cm="1">
        <f t="array" ref="EY99">SUMPRODUCT(--($B99='[3]Alum Smtg'!$B$5:$B$139),'[3]Alum Smtg'!N$5:N$139)</f>
        <v>0</v>
      </c>
      <c r="EZ99" s="7" cm="1">
        <f t="array" ref="EZ99">SUMPRODUCT(--($B99='[3]Alum Smtg'!$B$5:$B$139),'[3]Alum Smtg'!O$5:O$139)</f>
        <v>0</v>
      </c>
      <c r="FA99" s="7" cm="1">
        <f t="array" ref="FA99">SUMPRODUCT(--($B99='[3]Alum Smtg'!$B$5:$B$139),'[3]Alum Smtg'!P$5:P$139)</f>
        <v>0</v>
      </c>
      <c r="FB99" s="7" cm="1">
        <f t="array" ref="FB99">SUMPRODUCT(--($B99='[3]Alum Smtg'!$B$5:$B$139),'[3]Alum Smtg'!Q$5:Q$139)</f>
        <v>0</v>
      </c>
      <c r="FC99" s="7" cm="1">
        <f t="array" ref="FC99">SUMPRODUCT(--($B99='[3]Alum Smtg'!$B$5:$B$139),'[3]Alum Smtg'!R$5:R$139)</f>
        <v>0</v>
      </c>
      <c r="FD99" s="7" cm="1">
        <f t="array" ref="FD99">SUMPRODUCT(--($B99='[3]Alum Smtg'!$B$5:$B$139),'[3]Alum Smtg'!S$5:S$139)</f>
        <v>0</v>
      </c>
      <c r="FE99" s="7" cm="1">
        <f t="array" ref="FE99">SUMPRODUCT(--($B99='[3]Alum Smtg'!$B$5:$B$139),'[3]Alum Smtg'!T$5:T$139)</f>
        <v>0</v>
      </c>
      <c r="FF99" s="7" cm="1">
        <f t="array" ref="FF99">SUMPRODUCT(--($B99='[3]Alum Smtg'!$B$5:$B$139),'[3]Alum Smtg'!U$5:U$139)</f>
        <v>0</v>
      </c>
      <c r="FG99" s="7" cm="1">
        <f t="array" ref="FG99">SUMPRODUCT(--($B99='[3]Alum Smtg'!$B$5:$B$139),'[3]Alum Smtg'!V$5:V$139)</f>
        <v>0</v>
      </c>
      <c r="FH99" s="7" cm="1">
        <f t="array" ref="FH99">SUMPRODUCT(--($B99='[3]Alum Smtg'!$B$5:$B$139),'[3]Alum Smtg'!W$5:W$139)</f>
        <v>0</v>
      </c>
      <c r="FI99" s="7" cm="1">
        <f t="array" ref="FI99">SUMPRODUCT(--($B99='[3]Alum Smtg'!$B$5:$B$139),'[3]Alum Smtg'!X$5:X$139)</f>
        <v>0</v>
      </c>
      <c r="FJ99" s="7" cm="1">
        <f t="array" ref="FJ99">SUMPRODUCT(--($B99='[3]Alum Smtg'!$B$5:$B$139),'[3]Alum Smtg'!Y$5:Y$139)</f>
        <v>0</v>
      </c>
      <c r="FK99" s="7" cm="1">
        <f t="array" ref="FK99">SUMPRODUCT(--($B99='[3]Alum Smtg'!$B$5:$B$139),'[3]Alum Smtg'!Z$5:Z$139)</f>
        <v>0</v>
      </c>
      <c r="FL99" s="7" cm="1">
        <f t="array" ref="FL99">SUMPRODUCT(--($B99='[3]Alum Smtg'!$B$5:$B$139),'[3]Alum Smtg'!AA$5:AA$139)</f>
        <v>0</v>
      </c>
      <c r="FM99" s="7" cm="1">
        <f t="array" ref="FM99">SUMPRODUCT(--($B99='[3]Alum Smtg'!$B$5:$B$139),'[3]Alum Smtg'!AB$5:AB$139)</f>
        <v>0</v>
      </c>
      <c r="FN99" s="7" cm="1">
        <f t="array" ref="FN99">SUMPRODUCT(--($B99='[3]Alum Smtg'!$B$5:$B$139),'[3]Alum Smtg'!AC$5:AC$139)</f>
        <v>0</v>
      </c>
      <c r="FO99" s="7" cm="1">
        <f t="array" ref="FO99">SUMPRODUCT(--($B99='[3]Alum Smtg'!$B$5:$B$139),'[3]Alum Smtg'!AD$5:AD$139)</f>
        <v>0</v>
      </c>
      <c r="FP99" s="7" cm="1">
        <f t="array" ref="FP99">SUMPRODUCT(--($B99='[3]Alum Smtg'!$B$5:$B$139),'[3]Alum Smtg'!AE$5:AE$139)</f>
        <v>0</v>
      </c>
      <c r="FQ99" s="7" cm="1">
        <f t="array" ref="FQ99">SUMPRODUCT(--($B99='[3]Alum Smtg'!$B$5:$B$139),'[3]Alum Smtg'!AF$5:AF$139)</f>
        <v>0</v>
      </c>
      <c r="FU99" s="8">
        <f t="shared" si="55"/>
        <v>0</v>
      </c>
    </row>
    <row r="100" spans="1:177" x14ac:dyDescent="0.2">
      <c r="A100" s="6">
        <v>740</v>
      </c>
      <c r="B100" t="s">
        <v>103</v>
      </c>
      <c r="C100" s="1">
        <f>VLOOKUP($B100,'[4]IEA Reg #'!$B$2:$D$143,2,FALSE)</f>
        <v>10</v>
      </c>
      <c r="D100" s="1">
        <f>VLOOKUP($B100,'[4]IEA Reg #'!$B$2:$D$143,3,FALSE)</f>
        <v>24</v>
      </c>
      <c r="E100" s="7">
        <f t="shared" ref="E100:T115" si="72">LOOKUP($C100,$C$150:$C$166,E$150:E$166)*LOOKUP($C100,$C$150:$C$166,$EU$150:$EU$166)*$FU100</f>
        <v>0</v>
      </c>
      <c r="F100" s="7">
        <f t="shared" si="72"/>
        <v>0</v>
      </c>
      <c r="G100" s="7">
        <f t="shared" si="72"/>
        <v>0</v>
      </c>
      <c r="H100" s="7">
        <f t="shared" si="72"/>
        <v>0</v>
      </c>
      <c r="I100" s="7">
        <f t="shared" si="72"/>
        <v>0</v>
      </c>
      <c r="J100" s="7">
        <f t="shared" si="72"/>
        <v>0</v>
      </c>
      <c r="K100" s="7">
        <f t="shared" si="72"/>
        <v>0</v>
      </c>
      <c r="L100" s="7">
        <f t="shared" si="72"/>
        <v>0</v>
      </c>
      <c r="M100" s="7">
        <f t="shared" si="72"/>
        <v>0</v>
      </c>
      <c r="N100" s="7">
        <f t="shared" si="72"/>
        <v>0</v>
      </c>
      <c r="O100" s="7">
        <f t="shared" si="72"/>
        <v>0</v>
      </c>
      <c r="P100" s="7">
        <f t="shared" si="72"/>
        <v>0</v>
      </c>
      <c r="Q100" s="7">
        <f t="shared" si="72"/>
        <v>0</v>
      </c>
      <c r="R100" s="7">
        <f t="shared" si="72"/>
        <v>0</v>
      </c>
      <c r="S100" s="7">
        <f t="shared" si="72"/>
        <v>0</v>
      </c>
      <c r="T100" s="7">
        <f t="shared" si="72"/>
        <v>0</v>
      </c>
      <c r="U100" s="7">
        <f t="shared" si="67"/>
        <v>0</v>
      </c>
      <c r="V100" s="7">
        <f t="shared" si="67"/>
        <v>0</v>
      </c>
      <c r="W100" s="7">
        <f t="shared" si="67"/>
        <v>0</v>
      </c>
      <c r="X100" s="7">
        <f t="shared" si="67"/>
        <v>0</v>
      </c>
      <c r="Y100" s="7">
        <f t="shared" si="67"/>
        <v>0</v>
      </c>
      <c r="Z100" s="7">
        <f t="shared" si="67"/>
        <v>0</v>
      </c>
      <c r="AA100" s="7">
        <f t="shared" si="67"/>
        <v>0</v>
      </c>
      <c r="AB100" s="7">
        <f t="shared" si="67"/>
        <v>0</v>
      </c>
      <c r="AC100" s="7">
        <f t="shared" si="67"/>
        <v>0</v>
      </c>
      <c r="AD100" s="7">
        <f t="shared" si="67"/>
        <v>0</v>
      </c>
      <c r="AE100" s="7">
        <f t="shared" si="67"/>
        <v>0</v>
      </c>
      <c r="AF100" s="7">
        <f t="shared" si="67"/>
        <v>0</v>
      </c>
      <c r="AG100" s="7">
        <f t="shared" si="67"/>
        <v>0</v>
      </c>
      <c r="AH100" s="7">
        <f t="shared" si="67"/>
        <v>0</v>
      </c>
      <c r="AI100" s="7">
        <f t="shared" si="67"/>
        <v>0</v>
      </c>
      <c r="AJ100" s="7">
        <f t="shared" si="68"/>
        <v>0</v>
      </c>
      <c r="AK100" s="7">
        <f t="shared" si="68"/>
        <v>0</v>
      </c>
      <c r="AL100" s="7">
        <f t="shared" si="68"/>
        <v>0</v>
      </c>
      <c r="AM100" s="7">
        <f t="shared" si="68"/>
        <v>0</v>
      </c>
      <c r="AN100" s="7">
        <f t="shared" si="68"/>
        <v>0</v>
      </c>
      <c r="AO100" s="7">
        <f t="shared" si="68"/>
        <v>0</v>
      </c>
      <c r="AP100" s="7">
        <f t="shared" si="68"/>
        <v>0</v>
      </c>
      <c r="AQ100" s="7">
        <f t="shared" si="68"/>
        <v>0</v>
      </c>
      <c r="AR100" s="7">
        <f t="shared" si="68"/>
        <v>0</v>
      </c>
      <c r="AS100" s="7">
        <f t="shared" si="68"/>
        <v>0</v>
      </c>
      <c r="AT100" s="7">
        <f t="shared" si="68"/>
        <v>0</v>
      </c>
      <c r="AU100" s="7">
        <f t="shared" si="68"/>
        <v>0</v>
      </c>
      <c r="AV100" s="7">
        <f t="shared" si="68"/>
        <v>0</v>
      </c>
      <c r="AW100" s="7">
        <f t="shared" si="68"/>
        <v>0</v>
      </c>
      <c r="AX100" s="7">
        <f t="shared" si="68"/>
        <v>0</v>
      </c>
      <c r="AY100" s="7">
        <f t="shared" si="68"/>
        <v>0</v>
      </c>
      <c r="AZ100" s="7">
        <f t="shared" si="66"/>
        <v>0</v>
      </c>
      <c r="BA100" s="7">
        <f t="shared" si="66"/>
        <v>0</v>
      </c>
      <c r="BB100" s="7">
        <f t="shared" si="66"/>
        <v>0</v>
      </c>
      <c r="BC100" s="7">
        <f t="shared" si="66"/>
        <v>0</v>
      </c>
      <c r="BD100" s="7">
        <f t="shared" si="66"/>
        <v>0</v>
      </c>
      <c r="BE100" s="7">
        <f t="shared" si="66"/>
        <v>0</v>
      </c>
      <c r="BF100" s="7">
        <f t="shared" si="66"/>
        <v>0</v>
      </c>
      <c r="BG100" s="7">
        <f t="shared" si="66"/>
        <v>0</v>
      </c>
      <c r="BH100" s="7">
        <f t="shared" si="66"/>
        <v>0</v>
      </c>
      <c r="BI100" s="7">
        <f t="shared" si="66"/>
        <v>0</v>
      </c>
      <c r="BJ100" s="7">
        <f t="shared" si="66"/>
        <v>0</v>
      </c>
      <c r="BK100" s="7">
        <f t="shared" si="66"/>
        <v>0</v>
      </c>
      <c r="BL100" s="7">
        <f t="shared" si="66"/>
        <v>0</v>
      </c>
      <c r="BM100" s="7">
        <f t="shared" si="66"/>
        <v>0</v>
      </c>
      <c r="BN100" s="7">
        <f t="shared" si="66"/>
        <v>0</v>
      </c>
      <c r="BO100" s="7">
        <f t="shared" ref="BM100:CB115" si="73">LOOKUP($C100,$C$150:$C$166,BO$150:BO$166)*LOOKUP($C100,$C$150:$C$166,$EU$150:$EU$166)*$FU100</f>
        <v>0</v>
      </c>
      <c r="BP100" s="7">
        <f t="shared" si="73"/>
        <v>0</v>
      </c>
      <c r="BQ100" s="7">
        <f t="shared" si="73"/>
        <v>0</v>
      </c>
      <c r="BR100" s="7">
        <f t="shared" si="73"/>
        <v>0</v>
      </c>
      <c r="BS100" s="7">
        <f t="shared" si="73"/>
        <v>0</v>
      </c>
      <c r="BT100" s="7">
        <f t="shared" si="73"/>
        <v>0</v>
      </c>
      <c r="BU100" s="7">
        <f t="shared" si="73"/>
        <v>0</v>
      </c>
      <c r="BV100" s="7">
        <f t="shared" si="73"/>
        <v>0</v>
      </c>
      <c r="BW100" s="7">
        <f t="shared" si="69"/>
        <v>0</v>
      </c>
      <c r="BX100" s="7">
        <f t="shared" si="69"/>
        <v>0</v>
      </c>
      <c r="BY100" s="7">
        <f t="shared" si="69"/>
        <v>0</v>
      </c>
      <c r="BZ100" s="7">
        <f t="shared" si="69"/>
        <v>0</v>
      </c>
      <c r="CA100" s="7">
        <f t="shared" si="69"/>
        <v>0</v>
      </c>
      <c r="CB100" s="7">
        <f t="shared" si="69"/>
        <v>0</v>
      </c>
      <c r="CC100" s="7">
        <f t="shared" si="69"/>
        <v>0</v>
      </c>
      <c r="CD100" s="7">
        <f t="shared" si="69"/>
        <v>0</v>
      </c>
      <c r="CE100" s="7">
        <f t="shared" si="69"/>
        <v>0</v>
      </c>
      <c r="CF100" s="7">
        <f t="shared" si="69"/>
        <v>0</v>
      </c>
      <c r="CG100" s="7">
        <f t="shared" si="69"/>
        <v>0</v>
      </c>
      <c r="CH100" s="7">
        <f t="shared" si="69"/>
        <v>0</v>
      </c>
      <c r="CI100" s="7">
        <f t="shared" si="69"/>
        <v>0</v>
      </c>
      <c r="CJ100" s="7">
        <f t="shared" si="69"/>
        <v>0</v>
      </c>
      <c r="CK100" s="7">
        <f t="shared" si="69"/>
        <v>0</v>
      </c>
      <c r="CL100" s="7">
        <f t="shared" si="69"/>
        <v>0</v>
      </c>
      <c r="CM100" s="7">
        <f t="shared" ref="CM100:DB115" si="74">LOOKUP($C100,$C$150:$C$166,CM$150:CM$166)*LOOKUP($C100,$C$150:$C$166,$EU$150:$EU$166)*$FU100</f>
        <v>0</v>
      </c>
      <c r="CN100" s="7">
        <f t="shared" si="74"/>
        <v>0</v>
      </c>
      <c r="CO100" s="7">
        <f t="shared" si="74"/>
        <v>0</v>
      </c>
      <c r="CP100" s="7">
        <f t="shared" si="74"/>
        <v>0</v>
      </c>
      <c r="CQ100" s="7">
        <f t="shared" si="74"/>
        <v>0</v>
      </c>
      <c r="CR100" s="7">
        <f t="shared" si="74"/>
        <v>0</v>
      </c>
      <c r="CS100" s="7">
        <f t="shared" si="74"/>
        <v>0</v>
      </c>
      <c r="CT100" s="7">
        <f t="shared" si="74"/>
        <v>0</v>
      </c>
      <c r="CU100" s="7">
        <f t="shared" si="74"/>
        <v>0</v>
      </c>
      <c r="CV100" s="7">
        <f t="shared" si="74"/>
        <v>0</v>
      </c>
      <c r="CW100" s="7">
        <f t="shared" si="74"/>
        <v>0</v>
      </c>
      <c r="CX100" s="7">
        <f t="shared" si="74"/>
        <v>0</v>
      </c>
      <c r="CY100" s="7">
        <f t="shared" si="74"/>
        <v>0</v>
      </c>
      <c r="CZ100" s="7">
        <f t="shared" si="74"/>
        <v>0</v>
      </c>
      <c r="DA100" s="7">
        <f t="shared" si="74"/>
        <v>0</v>
      </c>
      <c r="DB100" s="7">
        <f t="shared" si="74"/>
        <v>5.7142857142857148E-2</v>
      </c>
      <c r="DC100" s="7">
        <f t="shared" ref="DC100:DR115" si="75">LOOKUP($C100,$C$150:$C$166,DC$150:DC$166)*LOOKUP($C100,$C$150:$C$166,$EU$150:$EU$166)*$FU100</f>
        <v>0.1142857142857143</v>
      </c>
      <c r="DD100" s="7">
        <f t="shared" si="75"/>
        <v>0.17142857142857146</v>
      </c>
      <c r="DE100" s="7">
        <f t="shared" si="75"/>
        <v>0.22857142857142859</v>
      </c>
      <c r="DF100" s="7">
        <f t="shared" si="75"/>
        <v>0.2857142857142857</v>
      </c>
      <c r="DG100" s="7">
        <f t="shared" si="75"/>
        <v>0.74285714285714288</v>
      </c>
      <c r="DH100" s="7">
        <f t="shared" si="75"/>
        <v>1.2000000000000002</v>
      </c>
      <c r="DI100" s="7">
        <f t="shared" si="75"/>
        <v>1.6571428571428573</v>
      </c>
      <c r="DJ100" s="7">
        <f t="shared" si="75"/>
        <v>2.1142857142857143</v>
      </c>
      <c r="DK100" s="7">
        <f t="shared" si="75"/>
        <v>2.5714285714285716</v>
      </c>
      <c r="DL100" s="7">
        <f t="shared" si="75"/>
        <v>2.06</v>
      </c>
      <c r="DM100" s="7">
        <f t="shared" si="75"/>
        <v>1.5485714285714287</v>
      </c>
      <c r="DN100" s="7">
        <f t="shared" si="75"/>
        <v>1.0371428571428571</v>
      </c>
      <c r="DO100" s="7">
        <f t="shared" si="75"/>
        <v>0.5257142857142858</v>
      </c>
      <c r="DP100" s="7">
        <f t="shared" si="75"/>
        <v>1.4285714285714488E-2</v>
      </c>
      <c r="DQ100" s="7">
        <f t="shared" si="75"/>
        <v>0.43714285714285755</v>
      </c>
      <c r="DR100" s="7">
        <f t="shared" si="75"/>
        <v>0.86000000000000043</v>
      </c>
      <c r="DS100" s="7">
        <f t="shared" si="70"/>
        <v>1.2828571428571436</v>
      </c>
      <c r="DT100" s="7">
        <f t="shared" si="70"/>
        <v>1.7057142857142866</v>
      </c>
      <c r="DU100" s="7">
        <f t="shared" si="70"/>
        <v>2.1285714285714294</v>
      </c>
      <c r="DV100" s="7">
        <f t="shared" si="70"/>
        <v>3.0085714285714289</v>
      </c>
      <c r="DW100" s="7">
        <f t="shared" si="70"/>
        <v>3.8885714285714288</v>
      </c>
      <c r="DX100" s="7">
        <f t="shared" si="70"/>
        <v>4.7685714285714287</v>
      </c>
      <c r="DY100" s="7">
        <f t="shared" si="70"/>
        <v>5.6485714285714277</v>
      </c>
      <c r="DZ100" s="7">
        <f t="shared" si="70"/>
        <v>6.5285714285714276</v>
      </c>
      <c r="EA100" s="7">
        <f t="shared" si="70"/>
        <v>11.550476190476189</v>
      </c>
      <c r="EB100" s="7">
        <f t="shared" si="71"/>
        <v>16.57238095238095</v>
      </c>
      <c r="EC100" s="7">
        <f t="shared" si="71"/>
        <v>21.594285714285714</v>
      </c>
      <c r="ED100" s="7">
        <f t="shared" si="71"/>
        <v>26.616190476190475</v>
      </c>
      <c r="EE100" s="7">
        <f t="shared" si="71"/>
        <v>31.638095238095246</v>
      </c>
      <c r="EF100" s="7">
        <f t="shared" si="71"/>
        <v>33.174285714285716</v>
      </c>
      <c r="EG100" s="7">
        <f t="shared" si="71"/>
        <v>34.710476190476193</v>
      </c>
      <c r="EH100" s="7">
        <f t="shared" si="71"/>
        <v>36.24666666666667</v>
      </c>
      <c r="EI100" s="7">
        <f t="shared" si="71"/>
        <v>37.782857142857146</v>
      </c>
      <c r="EJ100" s="7">
        <f t="shared" si="71"/>
        <v>39.319047619047623</v>
      </c>
      <c r="EK100" s="7">
        <f t="shared" si="71"/>
        <v>37.8552380952381</v>
      </c>
      <c r="EL100" s="7">
        <f t="shared" si="71"/>
        <v>36.391428571428577</v>
      </c>
      <c r="EM100" s="7">
        <f t="shared" si="71"/>
        <v>34.927619047619054</v>
      </c>
      <c r="EN100" s="7">
        <f t="shared" si="71"/>
        <v>33.463809523809523</v>
      </c>
      <c r="EO100" s="7" cm="1">
        <f t="array" ref="EO100">SUMPRODUCT(--($B100='[3]Alum Smtg'!$B$5:$B$139),'[3]Alum Smtg'!D$5:D$139)</f>
        <v>32</v>
      </c>
      <c r="EP100" s="7" cm="1">
        <f t="array" ref="EP100">SUMPRODUCT(--($B100='[3]Alum Smtg'!$B$5:$B$139),'[3]Alum Smtg'!E$5:E$139)</f>
        <v>29</v>
      </c>
      <c r="EQ100" s="7" cm="1">
        <f t="array" ref="EQ100">SUMPRODUCT(--($B100='[3]Alum Smtg'!$B$5:$B$139),'[3]Alum Smtg'!F$5:F$139)</f>
        <v>32</v>
      </c>
      <c r="ER100" s="7" cm="1">
        <f t="array" ref="ER100">SUMPRODUCT(--($B100='[3]Alum Smtg'!$B$5:$B$139),'[3]Alum Smtg'!G$5:G$139)</f>
        <v>30</v>
      </c>
      <c r="ES100" s="7" cm="1">
        <f t="array" ref="ES100">SUMPRODUCT(--($B100='[3]Alum Smtg'!$B$5:$B$139),'[3]Alum Smtg'!H$5:H$139)</f>
        <v>27</v>
      </c>
      <c r="ET100" s="7" cm="1">
        <f t="array" ref="ET100">SUMPRODUCT(--($B100='[3]Alum Smtg'!$B$5:$B$139),'[3]Alum Smtg'!I$5:I$139)</f>
        <v>28</v>
      </c>
      <c r="EU100" s="7" cm="1">
        <f t="array" ref="EU100">SUMPRODUCT(--($B100='[3]Alum Smtg'!$B$5:$B$139),'[3]Alum Smtg'!J$5:J$139)</f>
        <v>32</v>
      </c>
      <c r="EV100" s="7" cm="1">
        <f t="array" ref="EV100">SUMPRODUCT(--($B100='[3]Alum Smtg'!$B$5:$B$139),'[3]Alum Smtg'!K$5:K$139)</f>
        <v>32</v>
      </c>
      <c r="EW100" s="7" cm="1">
        <f t="array" ref="EW100">SUMPRODUCT(--($B100='[3]Alum Smtg'!$B$5:$B$139),'[3]Alum Smtg'!L$5:L$139)</f>
        <v>29</v>
      </c>
      <c r="EX100" s="7" cm="1">
        <f t="array" ref="EX100">SUMPRODUCT(--($B100='[3]Alum Smtg'!$B$5:$B$139),'[3]Alum Smtg'!M$5:M$139)</f>
        <v>6</v>
      </c>
      <c r="EY100" s="7" cm="1">
        <f t="array" ref="EY100">SUMPRODUCT(--($B100='[3]Alum Smtg'!$B$5:$B$139),'[3]Alum Smtg'!N$5:N$139)</f>
        <v>0</v>
      </c>
      <c r="EZ100" s="7" cm="1">
        <f t="array" ref="EZ100">SUMPRODUCT(--($B100='[3]Alum Smtg'!$B$5:$B$139),'[3]Alum Smtg'!O$5:O$139)</f>
        <v>0</v>
      </c>
      <c r="FA100" s="7" cm="1">
        <f t="array" ref="FA100">SUMPRODUCT(--($B100='[3]Alum Smtg'!$B$5:$B$139),'[3]Alum Smtg'!P$5:P$139)</f>
        <v>0</v>
      </c>
      <c r="FB100" s="7" cm="1">
        <f t="array" ref="FB100">SUMPRODUCT(--($B100='[3]Alum Smtg'!$B$5:$B$139),'[3]Alum Smtg'!Q$5:Q$139)</f>
        <v>0</v>
      </c>
      <c r="FC100" s="7" cm="1">
        <f t="array" ref="FC100">SUMPRODUCT(--($B100='[3]Alum Smtg'!$B$5:$B$139),'[3]Alum Smtg'!R$5:R$139)</f>
        <v>0</v>
      </c>
      <c r="FD100" s="7" cm="1">
        <f t="array" ref="FD100">SUMPRODUCT(--($B100='[3]Alum Smtg'!$B$5:$B$139),'[3]Alum Smtg'!S$5:S$139)</f>
        <v>0</v>
      </c>
      <c r="FE100" s="7" cm="1">
        <f t="array" ref="FE100">SUMPRODUCT(--($B100='[3]Alum Smtg'!$B$5:$B$139),'[3]Alum Smtg'!T$5:T$139)</f>
        <v>0</v>
      </c>
      <c r="FF100" s="7" cm="1">
        <f t="array" ref="FF100">SUMPRODUCT(--($B100='[3]Alum Smtg'!$B$5:$B$139),'[3]Alum Smtg'!U$5:U$139)</f>
        <v>0</v>
      </c>
      <c r="FG100" s="7" cm="1">
        <f t="array" ref="FG100">SUMPRODUCT(--($B100='[3]Alum Smtg'!$B$5:$B$139),'[3]Alum Smtg'!V$5:V$139)</f>
        <v>0</v>
      </c>
      <c r="FH100" s="7" cm="1">
        <f t="array" ref="FH100">SUMPRODUCT(--($B100='[3]Alum Smtg'!$B$5:$B$139),'[3]Alum Smtg'!W$5:W$139)</f>
        <v>0</v>
      </c>
      <c r="FI100" s="7" cm="1">
        <f t="array" ref="FI100">SUMPRODUCT(--($B100='[3]Alum Smtg'!$B$5:$B$139),'[3]Alum Smtg'!X$5:X$139)</f>
        <v>0</v>
      </c>
      <c r="FJ100" s="7" cm="1">
        <f t="array" ref="FJ100">SUMPRODUCT(--($B100='[3]Alum Smtg'!$B$5:$B$139),'[3]Alum Smtg'!Y$5:Y$139)</f>
        <v>0</v>
      </c>
      <c r="FK100" s="7" cm="1">
        <f t="array" ref="FK100">SUMPRODUCT(--($B100='[3]Alum Smtg'!$B$5:$B$139),'[3]Alum Smtg'!Z$5:Z$139)</f>
        <v>0</v>
      </c>
      <c r="FL100" s="7" cm="1">
        <f t="array" ref="FL100">SUMPRODUCT(--($B100='[3]Alum Smtg'!$B$5:$B$139),'[3]Alum Smtg'!AA$5:AA$139)</f>
        <v>0</v>
      </c>
      <c r="FM100" s="7" cm="1">
        <f t="array" ref="FM100">SUMPRODUCT(--($B100='[3]Alum Smtg'!$B$5:$B$139),'[3]Alum Smtg'!AB$5:AB$139)</f>
        <v>0</v>
      </c>
      <c r="FN100" s="7" cm="1">
        <f t="array" ref="FN100">SUMPRODUCT(--($B100='[3]Alum Smtg'!$B$5:$B$139),'[3]Alum Smtg'!AC$5:AC$139)</f>
        <v>0</v>
      </c>
      <c r="FO100" s="7" cm="1">
        <f t="array" ref="FO100">SUMPRODUCT(--($B100='[3]Alum Smtg'!$B$5:$B$139),'[3]Alum Smtg'!AD$5:AD$139)</f>
        <v>0</v>
      </c>
      <c r="FP100" s="7" cm="1">
        <f t="array" ref="FP100">SUMPRODUCT(--($B100='[3]Alum Smtg'!$B$5:$B$139),'[3]Alum Smtg'!AE$5:AE$139)</f>
        <v>0</v>
      </c>
      <c r="FQ100" s="7" cm="1">
        <f t="array" ref="FQ100">SUMPRODUCT(--($B100='[3]Alum Smtg'!$B$5:$B$139),'[3]Alum Smtg'!AF$5:AF$139)</f>
        <v>0</v>
      </c>
      <c r="FU100" s="8">
        <f t="shared" si="55"/>
        <v>5.1446945337620578E-2</v>
      </c>
    </row>
    <row r="101" spans="1:177" x14ac:dyDescent="0.2">
      <c r="A101">
        <v>586</v>
      </c>
      <c r="B101" t="s">
        <v>104</v>
      </c>
      <c r="C101" s="1">
        <f>VLOOKUP($B101,'[4]IEA Reg #'!$B$2:$D$143,2,FALSE)</f>
        <v>11</v>
      </c>
      <c r="D101" s="1">
        <f>VLOOKUP($B101,'[4]IEA Reg #'!$B$2:$D$143,3,FALSE)</f>
        <v>27</v>
      </c>
      <c r="E101" s="7">
        <f t="shared" si="72"/>
        <v>0</v>
      </c>
      <c r="F101" s="7">
        <f t="shared" si="72"/>
        <v>0</v>
      </c>
      <c r="G101" s="7">
        <f t="shared" si="72"/>
        <v>0</v>
      </c>
      <c r="H101" s="7">
        <f t="shared" si="72"/>
        <v>0</v>
      </c>
      <c r="I101" s="7">
        <f t="shared" si="72"/>
        <v>0</v>
      </c>
      <c r="J101" s="7">
        <f t="shared" si="72"/>
        <v>0</v>
      </c>
      <c r="K101" s="7">
        <f t="shared" si="72"/>
        <v>0</v>
      </c>
      <c r="L101" s="7">
        <f t="shared" si="72"/>
        <v>0</v>
      </c>
      <c r="M101" s="7">
        <f t="shared" si="72"/>
        <v>0</v>
      </c>
      <c r="N101" s="7">
        <f t="shared" si="72"/>
        <v>0</v>
      </c>
      <c r="O101" s="7">
        <f t="shared" si="72"/>
        <v>0</v>
      </c>
      <c r="P101" s="7">
        <f t="shared" si="72"/>
        <v>0</v>
      </c>
      <c r="Q101" s="7">
        <f t="shared" si="72"/>
        <v>0</v>
      </c>
      <c r="R101" s="7">
        <f t="shared" si="72"/>
        <v>0</v>
      </c>
      <c r="S101" s="7">
        <f t="shared" si="72"/>
        <v>0</v>
      </c>
      <c r="T101" s="7">
        <f t="shared" si="72"/>
        <v>0</v>
      </c>
      <c r="U101" s="7">
        <f t="shared" si="67"/>
        <v>0</v>
      </c>
      <c r="V101" s="7">
        <f t="shared" si="67"/>
        <v>0</v>
      </c>
      <c r="W101" s="7">
        <f t="shared" si="67"/>
        <v>0</v>
      </c>
      <c r="X101" s="7">
        <f t="shared" si="67"/>
        <v>0</v>
      </c>
      <c r="Y101" s="7">
        <f t="shared" si="67"/>
        <v>0</v>
      </c>
      <c r="Z101" s="7">
        <f t="shared" si="67"/>
        <v>0</v>
      </c>
      <c r="AA101" s="7">
        <f t="shared" si="67"/>
        <v>0</v>
      </c>
      <c r="AB101" s="7">
        <f t="shared" si="67"/>
        <v>0</v>
      </c>
      <c r="AC101" s="7">
        <f t="shared" si="67"/>
        <v>0</v>
      </c>
      <c r="AD101" s="7">
        <f t="shared" si="67"/>
        <v>0</v>
      </c>
      <c r="AE101" s="7">
        <f t="shared" si="67"/>
        <v>0</v>
      </c>
      <c r="AF101" s="7">
        <f t="shared" si="67"/>
        <v>0</v>
      </c>
      <c r="AG101" s="7">
        <f t="shared" si="67"/>
        <v>0</v>
      </c>
      <c r="AH101" s="7">
        <f t="shared" si="67"/>
        <v>0</v>
      </c>
      <c r="AI101" s="7">
        <f t="shared" si="67"/>
        <v>0</v>
      </c>
      <c r="AJ101" s="7">
        <f t="shared" si="68"/>
        <v>0</v>
      </c>
      <c r="AK101" s="7">
        <f t="shared" si="68"/>
        <v>0</v>
      </c>
      <c r="AL101" s="7">
        <f t="shared" si="68"/>
        <v>0</v>
      </c>
      <c r="AM101" s="7">
        <f t="shared" si="68"/>
        <v>0</v>
      </c>
      <c r="AN101" s="7">
        <f t="shared" si="68"/>
        <v>0</v>
      </c>
      <c r="AO101" s="7">
        <f t="shared" si="68"/>
        <v>0</v>
      </c>
      <c r="AP101" s="7">
        <f t="shared" si="68"/>
        <v>0</v>
      </c>
      <c r="AQ101" s="7">
        <f t="shared" si="68"/>
        <v>0</v>
      </c>
      <c r="AR101" s="7">
        <f t="shared" si="68"/>
        <v>0</v>
      </c>
      <c r="AS101" s="7">
        <f t="shared" si="68"/>
        <v>0</v>
      </c>
      <c r="AT101" s="7">
        <f t="shared" si="68"/>
        <v>0</v>
      </c>
      <c r="AU101" s="7">
        <f t="shared" si="68"/>
        <v>0</v>
      </c>
      <c r="AV101" s="7">
        <f t="shared" si="68"/>
        <v>0</v>
      </c>
      <c r="AW101" s="7">
        <f t="shared" si="68"/>
        <v>0</v>
      </c>
      <c r="AX101" s="7">
        <f t="shared" si="68"/>
        <v>0</v>
      </c>
      <c r="AY101" s="7">
        <f t="shared" si="68"/>
        <v>0</v>
      </c>
      <c r="AZ101" s="7">
        <f t="shared" si="66"/>
        <v>0</v>
      </c>
      <c r="BA101" s="7">
        <f t="shared" si="66"/>
        <v>0</v>
      </c>
      <c r="BB101" s="7">
        <f t="shared" si="66"/>
        <v>0</v>
      </c>
      <c r="BC101" s="7">
        <f t="shared" si="66"/>
        <v>0</v>
      </c>
      <c r="BD101" s="7">
        <f t="shared" si="66"/>
        <v>0</v>
      </c>
      <c r="BE101" s="7">
        <f t="shared" si="66"/>
        <v>0</v>
      </c>
      <c r="BF101" s="7">
        <f t="shared" si="66"/>
        <v>0</v>
      </c>
      <c r="BG101" s="7">
        <f t="shared" si="66"/>
        <v>0</v>
      </c>
      <c r="BH101" s="7">
        <f t="shared" si="66"/>
        <v>0</v>
      </c>
      <c r="BI101" s="7">
        <f t="shared" si="66"/>
        <v>0</v>
      </c>
      <c r="BJ101" s="7">
        <f t="shared" si="66"/>
        <v>0</v>
      </c>
      <c r="BK101" s="7">
        <f t="shared" si="66"/>
        <v>0</v>
      </c>
      <c r="BL101" s="7">
        <f t="shared" si="66"/>
        <v>0</v>
      </c>
      <c r="BM101" s="7">
        <f t="shared" si="73"/>
        <v>0</v>
      </c>
      <c r="BN101" s="7">
        <f t="shared" si="73"/>
        <v>0</v>
      </c>
      <c r="BO101" s="7">
        <f t="shared" si="73"/>
        <v>0</v>
      </c>
      <c r="BP101" s="7">
        <f t="shared" si="73"/>
        <v>0</v>
      </c>
      <c r="BQ101" s="7">
        <f t="shared" si="73"/>
        <v>0</v>
      </c>
      <c r="BR101" s="7">
        <f t="shared" si="73"/>
        <v>0</v>
      </c>
      <c r="BS101" s="7">
        <f t="shared" si="73"/>
        <v>0</v>
      </c>
      <c r="BT101" s="7">
        <f t="shared" si="73"/>
        <v>0</v>
      </c>
      <c r="BU101" s="7">
        <f t="shared" si="73"/>
        <v>0</v>
      </c>
      <c r="BV101" s="7">
        <f t="shared" si="73"/>
        <v>0</v>
      </c>
      <c r="BW101" s="7">
        <f t="shared" si="69"/>
        <v>0</v>
      </c>
      <c r="BX101" s="7">
        <f t="shared" si="69"/>
        <v>0</v>
      </c>
      <c r="BY101" s="7">
        <f t="shared" si="69"/>
        <v>0</v>
      </c>
      <c r="BZ101" s="7">
        <f t="shared" si="69"/>
        <v>0</v>
      </c>
      <c r="CA101" s="7">
        <f t="shared" si="69"/>
        <v>0</v>
      </c>
      <c r="CB101" s="7">
        <f t="shared" si="69"/>
        <v>0</v>
      </c>
      <c r="CC101" s="7">
        <f t="shared" si="69"/>
        <v>0</v>
      </c>
      <c r="CD101" s="7">
        <f t="shared" si="69"/>
        <v>0</v>
      </c>
      <c r="CE101" s="7">
        <f t="shared" si="69"/>
        <v>0</v>
      </c>
      <c r="CF101" s="7">
        <f t="shared" si="69"/>
        <v>0</v>
      </c>
      <c r="CG101" s="7">
        <f t="shared" si="69"/>
        <v>0</v>
      </c>
      <c r="CH101" s="7">
        <f t="shared" si="69"/>
        <v>0</v>
      </c>
      <c r="CI101" s="7">
        <f t="shared" si="69"/>
        <v>0</v>
      </c>
      <c r="CJ101" s="7">
        <f t="shared" si="69"/>
        <v>0</v>
      </c>
      <c r="CK101" s="7">
        <f t="shared" si="69"/>
        <v>0</v>
      </c>
      <c r="CL101" s="7">
        <f t="shared" si="69"/>
        <v>0</v>
      </c>
      <c r="CM101" s="7">
        <f t="shared" si="74"/>
        <v>0</v>
      </c>
      <c r="CN101" s="7">
        <f t="shared" si="74"/>
        <v>0</v>
      </c>
      <c r="CO101" s="7">
        <f t="shared" si="74"/>
        <v>0</v>
      </c>
      <c r="CP101" s="7">
        <f t="shared" si="74"/>
        <v>0</v>
      </c>
      <c r="CQ101" s="7">
        <f t="shared" si="74"/>
        <v>0</v>
      </c>
      <c r="CR101" s="7">
        <f t="shared" si="74"/>
        <v>0</v>
      </c>
      <c r="CS101" s="7">
        <f t="shared" si="74"/>
        <v>0</v>
      </c>
      <c r="CT101" s="7">
        <f t="shared" si="74"/>
        <v>0</v>
      </c>
      <c r="CU101" s="7">
        <f t="shared" si="74"/>
        <v>0</v>
      </c>
      <c r="CV101" s="7">
        <f t="shared" si="74"/>
        <v>0</v>
      </c>
      <c r="CW101" s="7">
        <f t="shared" si="74"/>
        <v>0</v>
      </c>
      <c r="CX101" s="7">
        <f t="shared" si="74"/>
        <v>0</v>
      </c>
      <c r="CY101" s="7">
        <f t="shared" si="74"/>
        <v>0</v>
      </c>
      <c r="CZ101" s="7">
        <f t="shared" si="74"/>
        <v>0</v>
      </c>
      <c r="DA101" s="7">
        <f t="shared" si="74"/>
        <v>0</v>
      </c>
      <c r="DB101" s="7">
        <f t="shared" si="74"/>
        <v>0</v>
      </c>
      <c r="DC101" s="7">
        <f t="shared" si="75"/>
        <v>0</v>
      </c>
      <c r="DD101" s="7">
        <f t="shared" si="75"/>
        <v>0</v>
      </c>
      <c r="DE101" s="7">
        <f t="shared" si="75"/>
        <v>0</v>
      </c>
      <c r="DF101" s="7">
        <f t="shared" si="75"/>
        <v>0</v>
      </c>
      <c r="DG101" s="7">
        <f t="shared" si="75"/>
        <v>0</v>
      </c>
      <c r="DH101" s="7">
        <f t="shared" si="75"/>
        <v>0</v>
      </c>
      <c r="DI101" s="7">
        <f t="shared" si="75"/>
        <v>0</v>
      </c>
      <c r="DJ101" s="7">
        <f t="shared" si="75"/>
        <v>0</v>
      </c>
      <c r="DK101" s="7">
        <f t="shared" si="75"/>
        <v>0</v>
      </c>
      <c r="DL101" s="7">
        <f t="shared" si="75"/>
        <v>0</v>
      </c>
      <c r="DM101" s="7">
        <f t="shared" si="75"/>
        <v>0</v>
      </c>
      <c r="DN101" s="7">
        <f t="shared" si="75"/>
        <v>0</v>
      </c>
      <c r="DO101" s="7">
        <f t="shared" si="75"/>
        <v>0</v>
      </c>
      <c r="DP101" s="7">
        <f t="shared" si="75"/>
        <v>0</v>
      </c>
      <c r="DQ101" s="7">
        <f t="shared" si="75"/>
        <v>0</v>
      </c>
      <c r="DR101" s="7">
        <f t="shared" si="75"/>
        <v>0</v>
      </c>
      <c r="DS101" s="7">
        <f t="shared" si="70"/>
        <v>0</v>
      </c>
      <c r="DT101" s="7">
        <f t="shared" si="70"/>
        <v>0</v>
      </c>
      <c r="DU101" s="7">
        <f t="shared" si="70"/>
        <v>0</v>
      </c>
      <c r="DV101" s="7">
        <f t="shared" si="70"/>
        <v>0</v>
      </c>
      <c r="DW101" s="7">
        <f t="shared" si="70"/>
        <v>0</v>
      </c>
      <c r="DX101" s="7">
        <f t="shared" si="70"/>
        <v>0</v>
      </c>
      <c r="DY101" s="7">
        <f t="shared" si="70"/>
        <v>0</v>
      </c>
      <c r="DZ101" s="7">
        <f t="shared" si="70"/>
        <v>0</v>
      </c>
      <c r="EA101" s="7">
        <f t="shared" si="70"/>
        <v>0</v>
      </c>
      <c r="EB101" s="7">
        <f t="shared" si="71"/>
        <v>0</v>
      </c>
      <c r="EC101" s="7">
        <f t="shared" si="71"/>
        <v>0</v>
      </c>
      <c r="ED101" s="7">
        <f t="shared" si="71"/>
        <v>0</v>
      </c>
      <c r="EE101" s="7">
        <f t="shared" si="71"/>
        <v>0</v>
      </c>
      <c r="EF101" s="7">
        <f t="shared" si="71"/>
        <v>0</v>
      </c>
      <c r="EG101" s="7">
        <f t="shared" si="71"/>
        <v>0</v>
      </c>
      <c r="EH101" s="7">
        <f t="shared" si="71"/>
        <v>0</v>
      </c>
      <c r="EI101" s="7">
        <f t="shared" si="71"/>
        <v>0</v>
      </c>
      <c r="EJ101" s="7">
        <f t="shared" si="71"/>
        <v>0</v>
      </c>
      <c r="EK101" s="7">
        <f t="shared" si="71"/>
        <v>0</v>
      </c>
      <c r="EL101" s="7">
        <f t="shared" si="71"/>
        <v>0</v>
      </c>
      <c r="EM101" s="7">
        <f t="shared" si="71"/>
        <v>0</v>
      </c>
      <c r="EN101" s="7">
        <f t="shared" si="71"/>
        <v>0</v>
      </c>
      <c r="EO101" s="7" cm="1">
        <f t="array" ref="EO101">SUMPRODUCT(--($B101='[3]Alum Smtg'!$B$5:$B$139),'[3]Alum Smtg'!D$5:D$139)</f>
        <v>0</v>
      </c>
      <c r="EP101" s="7" cm="1">
        <f t="array" ref="EP101">SUMPRODUCT(--($B101='[3]Alum Smtg'!$B$5:$B$139),'[3]Alum Smtg'!E$5:E$139)</f>
        <v>0</v>
      </c>
      <c r="EQ101" s="7" cm="1">
        <f t="array" ref="EQ101">SUMPRODUCT(--($B101='[3]Alum Smtg'!$B$5:$B$139),'[3]Alum Smtg'!F$5:F$139)</f>
        <v>0</v>
      </c>
      <c r="ER101" s="7" cm="1">
        <f t="array" ref="ER101">SUMPRODUCT(--($B101='[3]Alum Smtg'!$B$5:$B$139),'[3]Alum Smtg'!G$5:G$139)</f>
        <v>0</v>
      </c>
      <c r="ES101" s="7" cm="1">
        <f t="array" ref="ES101">SUMPRODUCT(--($B101='[3]Alum Smtg'!$B$5:$B$139),'[3]Alum Smtg'!H$5:H$139)</f>
        <v>0</v>
      </c>
      <c r="ET101" s="7" cm="1">
        <f t="array" ref="ET101">SUMPRODUCT(--($B101='[3]Alum Smtg'!$B$5:$B$139),'[3]Alum Smtg'!I$5:I$139)</f>
        <v>0</v>
      </c>
      <c r="EU101" s="7" cm="1">
        <f t="array" ref="EU101">SUMPRODUCT(--($B101='[3]Alum Smtg'!$B$5:$B$139),'[3]Alum Smtg'!J$5:J$139)</f>
        <v>0</v>
      </c>
      <c r="EV101" s="7" cm="1">
        <f t="array" ref="EV101">SUMPRODUCT(--($B101='[3]Alum Smtg'!$B$5:$B$139),'[3]Alum Smtg'!K$5:K$139)</f>
        <v>0</v>
      </c>
      <c r="EW101" s="7" cm="1">
        <f t="array" ref="EW101">SUMPRODUCT(--($B101='[3]Alum Smtg'!$B$5:$B$139),'[3]Alum Smtg'!L$5:L$139)</f>
        <v>0</v>
      </c>
      <c r="EX101" s="7" cm="1">
        <f t="array" ref="EX101">SUMPRODUCT(--($B101='[3]Alum Smtg'!$B$5:$B$139),'[3]Alum Smtg'!M$5:M$139)</f>
        <v>0</v>
      </c>
      <c r="EY101" s="7" cm="1">
        <f t="array" ref="EY101">SUMPRODUCT(--($B101='[3]Alum Smtg'!$B$5:$B$139),'[3]Alum Smtg'!N$5:N$139)</f>
        <v>0</v>
      </c>
      <c r="EZ101" s="7" cm="1">
        <f t="array" ref="EZ101">SUMPRODUCT(--($B101='[3]Alum Smtg'!$B$5:$B$139),'[3]Alum Smtg'!O$5:O$139)</f>
        <v>0</v>
      </c>
      <c r="FA101" s="7" cm="1">
        <f t="array" ref="FA101">SUMPRODUCT(--($B101='[3]Alum Smtg'!$B$5:$B$139),'[3]Alum Smtg'!P$5:P$139)</f>
        <v>0</v>
      </c>
      <c r="FB101" s="7" cm="1">
        <f t="array" ref="FB101">SUMPRODUCT(--($B101='[3]Alum Smtg'!$B$5:$B$139),'[3]Alum Smtg'!Q$5:Q$139)</f>
        <v>0</v>
      </c>
      <c r="FC101" s="7" cm="1">
        <f t="array" ref="FC101">SUMPRODUCT(--($B101='[3]Alum Smtg'!$B$5:$B$139),'[3]Alum Smtg'!R$5:R$139)</f>
        <v>0</v>
      </c>
      <c r="FD101" s="7" cm="1">
        <f t="array" ref="FD101">SUMPRODUCT(--($B101='[3]Alum Smtg'!$B$5:$B$139),'[3]Alum Smtg'!S$5:S$139)</f>
        <v>0</v>
      </c>
      <c r="FE101" s="7" cm="1">
        <f t="array" ref="FE101">SUMPRODUCT(--($B101='[3]Alum Smtg'!$B$5:$B$139),'[3]Alum Smtg'!T$5:T$139)</f>
        <v>0</v>
      </c>
      <c r="FF101" s="7" cm="1">
        <f t="array" ref="FF101">SUMPRODUCT(--($B101='[3]Alum Smtg'!$B$5:$B$139),'[3]Alum Smtg'!U$5:U$139)</f>
        <v>0</v>
      </c>
      <c r="FG101" s="7" cm="1">
        <f t="array" ref="FG101">SUMPRODUCT(--($B101='[3]Alum Smtg'!$B$5:$B$139),'[3]Alum Smtg'!V$5:V$139)</f>
        <v>0</v>
      </c>
      <c r="FH101" s="7" cm="1">
        <f t="array" ref="FH101">SUMPRODUCT(--($B101='[3]Alum Smtg'!$B$5:$B$139),'[3]Alum Smtg'!W$5:W$139)</f>
        <v>0</v>
      </c>
      <c r="FI101" s="7" cm="1">
        <f t="array" ref="FI101">SUMPRODUCT(--($B101='[3]Alum Smtg'!$B$5:$B$139),'[3]Alum Smtg'!X$5:X$139)</f>
        <v>0</v>
      </c>
      <c r="FJ101" s="7" cm="1">
        <f t="array" ref="FJ101">SUMPRODUCT(--($B101='[3]Alum Smtg'!$B$5:$B$139),'[3]Alum Smtg'!Y$5:Y$139)</f>
        <v>0</v>
      </c>
      <c r="FK101" s="7" cm="1">
        <f t="array" ref="FK101">SUMPRODUCT(--($B101='[3]Alum Smtg'!$B$5:$B$139),'[3]Alum Smtg'!Z$5:Z$139)</f>
        <v>0</v>
      </c>
      <c r="FL101" s="7" cm="1">
        <f t="array" ref="FL101">SUMPRODUCT(--($B101='[3]Alum Smtg'!$B$5:$B$139),'[3]Alum Smtg'!AA$5:AA$139)</f>
        <v>0</v>
      </c>
      <c r="FM101" s="7" cm="1">
        <f t="array" ref="FM101">SUMPRODUCT(--($B101='[3]Alum Smtg'!$B$5:$B$139),'[3]Alum Smtg'!AB$5:AB$139)</f>
        <v>0</v>
      </c>
      <c r="FN101" s="7" cm="1">
        <f t="array" ref="FN101">SUMPRODUCT(--($B101='[3]Alum Smtg'!$B$5:$B$139),'[3]Alum Smtg'!AC$5:AC$139)</f>
        <v>0</v>
      </c>
      <c r="FO101" s="7" cm="1">
        <f t="array" ref="FO101">SUMPRODUCT(--($B101='[3]Alum Smtg'!$B$5:$B$139),'[3]Alum Smtg'!AD$5:AD$139)</f>
        <v>0</v>
      </c>
      <c r="FP101" s="7" cm="1">
        <f t="array" ref="FP101">SUMPRODUCT(--($B101='[3]Alum Smtg'!$B$5:$B$139),'[3]Alum Smtg'!AE$5:AE$139)</f>
        <v>0</v>
      </c>
      <c r="FQ101" s="7" cm="1">
        <f t="array" ref="FQ101">SUMPRODUCT(--($B101='[3]Alum Smtg'!$B$5:$B$139),'[3]Alum Smtg'!AF$5:AF$139)</f>
        <v>0</v>
      </c>
      <c r="FU101" s="8">
        <f t="shared" si="55"/>
        <v>0</v>
      </c>
    </row>
    <row r="102" spans="1:177" x14ac:dyDescent="0.2">
      <c r="A102">
        <v>591</v>
      </c>
      <c r="B102" t="s">
        <v>105</v>
      </c>
      <c r="C102" s="1">
        <f>VLOOKUP($B102,'[4]IEA Reg #'!$B$2:$D$143,2,FALSE)</f>
        <v>10</v>
      </c>
      <c r="D102" s="1">
        <f>VLOOKUP($B102,'[4]IEA Reg #'!$B$2:$D$143,3,FALSE)</f>
        <v>24</v>
      </c>
      <c r="E102" s="7">
        <f t="shared" si="72"/>
        <v>0</v>
      </c>
      <c r="F102" s="7">
        <f t="shared" si="72"/>
        <v>0</v>
      </c>
      <c r="G102" s="7">
        <f t="shared" si="72"/>
        <v>0</v>
      </c>
      <c r="H102" s="7">
        <f t="shared" si="72"/>
        <v>0</v>
      </c>
      <c r="I102" s="7">
        <f t="shared" si="72"/>
        <v>0</v>
      </c>
      <c r="J102" s="7">
        <f t="shared" si="72"/>
        <v>0</v>
      </c>
      <c r="K102" s="7">
        <f t="shared" si="72"/>
        <v>0</v>
      </c>
      <c r="L102" s="7">
        <f t="shared" si="72"/>
        <v>0</v>
      </c>
      <c r="M102" s="7">
        <f t="shared" si="72"/>
        <v>0</v>
      </c>
      <c r="N102" s="7">
        <f t="shared" si="72"/>
        <v>0</v>
      </c>
      <c r="O102" s="7">
        <f t="shared" si="72"/>
        <v>0</v>
      </c>
      <c r="P102" s="7">
        <f t="shared" si="72"/>
        <v>0</v>
      </c>
      <c r="Q102" s="7">
        <f t="shared" si="72"/>
        <v>0</v>
      </c>
      <c r="R102" s="7">
        <f t="shared" si="72"/>
        <v>0</v>
      </c>
      <c r="S102" s="7">
        <f t="shared" si="72"/>
        <v>0</v>
      </c>
      <c r="T102" s="7">
        <f t="shared" si="72"/>
        <v>0</v>
      </c>
      <c r="U102" s="7">
        <f t="shared" si="67"/>
        <v>0</v>
      </c>
      <c r="V102" s="7">
        <f t="shared" si="67"/>
        <v>0</v>
      </c>
      <c r="W102" s="7">
        <f t="shared" si="67"/>
        <v>0</v>
      </c>
      <c r="X102" s="7">
        <f t="shared" si="67"/>
        <v>0</v>
      </c>
      <c r="Y102" s="7">
        <f t="shared" si="67"/>
        <v>0</v>
      </c>
      <c r="Z102" s="7">
        <f t="shared" si="67"/>
        <v>0</v>
      </c>
      <c r="AA102" s="7">
        <f t="shared" si="67"/>
        <v>0</v>
      </c>
      <c r="AB102" s="7">
        <f t="shared" si="67"/>
        <v>0</v>
      </c>
      <c r="AC102" s="7">
        <f t="shared" si="67"/>
        <v>0</v>
      </c>
      <c r="AD102" s="7">
        <f t="shared" si="67"/>
        <v>0</v>
      </c>
      <c r="AE102" s="7">
        <f t="shared" si="67"/>
        <v>0</v>
      </c>
      <c r="AF102" s="7">
        <f t="shared" si="67"/>
        <v>0</v>
      </c>
      <c r="AG102" s="7">
        <f t="shared" si="67"/>
        <v>0</v>
      </c>
      <c r="AH102" s="7">
        <f t="shared" si="67"/>
        <v>0</v>
      </c>
      <c r="AI102" s="7">
        <f t="shared" si="67"/>
        <v>0</v>
      </c>
      <c r="AJ102" s="7">
        <f t="shared" si="68"/>
        <v>0</v>
      </c>
      <c r="AK102" s="7">
        <f t="shared" si="68"/>
        <v>0</v>
      </c>
      <c r="AL102" s="7">
        <f t="shared" si="68"/>
        <v>0</v>
      </c>
      <c r="AM102" s="7">
        <f t="shared" si="68"/>
        <v>0</v>
      </c>
      <c r="AN102" s="7">
        <f t="shared" si="68"/>
        <v>0</v>
      </c>
      <c r="AO102" s="7">
        <f t="shared" si="68"/>
        <v>0</v>
      </c>
      <c r="AP102" s="7">
        <f t="shared" si="68"/>
        <v>0</v>
      </c>
      <c r="AQ102" s="7">
        <f t="shared" si="68"/>
        <v>0</v>
      </c>
      <c r="AR102" s="7">
        <f t="shared" si="68"/>
        <v>0</v>
      </c>
      <c r="AS102" s="7">
        <f t="shared" si="68"/>
        <v>0</v>
      </c>
      <c r="AT102" s="7">
        <f t="shared" si="68"/>
        <v>0</v>
      </c>
      <c r="AU102" s="7">
        <f t="shared" si="68"/>
        <v>0</v>
      </c>
      <c r="AV102" s="7">
        <f t="shared" si="68"/>
        <v>0</v>
      </c>
      <c r="AW102" s="7">
        <f t="shared" si="68"/>
        <v>0</v>
      </c>
      <c r="AX102" s="7">
        <f t="shared" si="68"/>
        <v>0</v>
      </c>
      <c r="AY102" s="7">
        <f t="shared" si="68"/>
        <v>0</v>
      </c>
      <c r="AZ102" s="7">
        <f t="shared" si="66"/>
        <v>0</v>
      </c>
      <c r="BA102" s="7">
        <f t="shared" si="66"/>
        <v>0</v>
      </c>
      <c r="BB102" s="7">
        <f t="shared" si="66"/>
        <v>0</v>
      </c>
      <c r="BC102" s="7">
        <f t="shared" si="66"/>
        <v>0</v>
      </c>
      <c r="BD102" s="7">
        <f t="shared" si="66"/>
        <v>0</v>
      </c>
      <c r="BE102" s="7">
        <f t="shared" si="66"/>
        <v>0</v>
      </c>
      <c r="BF102" s="7">
        <f t="shared" si="66"/>
        <v>0</v>
      </c>
      <c r="BG102" s="7">
        <f t="shared" si="66"/>
        <v>0</v>
      </c>
      <c r="BH102" s="7">
        <f t="shared" si="66"/>
        <v>0</v>
      </c>
      <c r="BI102" s="7">
        <f t="shared" si="66"/>
        <v>0</v>
      </c>
      <c r="BJ102" s="7">
        <f t="shared" si="66"/>
        <v>0</v>
      </c>
      <c r="BK102" s="7">
        <f t="shared" si="66"/>
        <v>0</v>
      </c>
      <c r="BL102" s="7">
        <f t="shared" si="66"/>
        <v>0</v>
      </c>
      <c r="BM102" s="7">
        <f t="shared" si="73"/>
        <v>0</v>
      </c>
      <c r="BN102" s="7">
        <f t="shared" si="73"/>
        <v>0</v>
      </c>
      <c r="BO102" s="7">
        <f t="shared" si="73"/>
        <v>0</v>
      </c>
      <c r="BP102" s="7">
        <f t="shared" si="73"/>
        <v>0</v>
      </c>
      <c r="BQ102" s="7">
        <f t="shared" si="73"/>
        <v>0</v>
      </c>
      <c r="BR102" s="7">
        <f t="shared" si="73"/>
        <v>0</v>
      </c>
      <c r="BS102" s="7">
        <f t="shared" si="73"/>
        <v>0</v>
      </c>
      <c r="BT102" s="7">
        <f t="shared" si="73"/>
        <v>0</v>
      </c>
      <c r="BU102" s="7">
        <f t="shared" si="73"/>
        <v>0</v>
      </c>
      <c r="BV102" s="7">
        <f t="shared" si="73"/>
        <v>0</v>
      </c>
      <c r="BW102" s="7">
        <f t="shared" si="69"/>
        <v>0</v>
      </c>
      <c r="BX102" s="7">
        <f t="shared" si="69"/>
        <v>0</v>
      </c>
      <c r="BY102" s="7">
        <f t="shared" si="69"/>
        <v>0</v>
      </c>
      <c r="BZ102" s="7">
        <f t="shared" si="69"/>
        <v>0</v>
      </c>
      <c r="CA102" s="7">
        <f t="shared" si="69"/>
        <v>0</v>
      </c>
      <c r="CB102" s="7">
        <f t="shared" si="69"/>
        <v>0</v>
      </c>
      <c r="CC102" s="7">
        <f t="shared" si="69"/>
        <v>0</v>
      </c>
      <c r="CD102" s="7">
        <f t="shared" si="69"/>
        <v>0</v>
      </c>
      <c r="CE102" s="7">
        <f t="shared" si="69"/>
        <v>0</v>
      </c>
      <c r="CF102" s="7">
        <f t="shared" si="69"/>
        <v>0</v>
      </c>
      <c r="CG102" s="7">
        <f t="shared" si="69"/>
        <v>0</v>
      </c>
      <c r="CH102" s="7">
        <f t="shared" si="69"/>
        <v>0</v>
      </c>
      <c r="CI102" s="7">
        <f t="shared" si="69"/>
        <v>0</v>
      </c>
      <c r="CJ102" s="7">
        <f t="shared" si="69"/>
        <v>0</v>
      </c>
      <c r="CK102" s="7">
        <f t="shared" si="69"/>
        <v>0</v>
      </c>
      <c r="CL102" s="7">
        <f t="shared" si="69"/>
        <v>0</v>
      </c>
      <c r="CM102" s="7">
        <f t="shared" si="74"/>
        <v>0</v>
      </c>
      <c r="CN102" s="7">
        <f t="shared" si="74"/>
        <v>0</v>
      </c>
      <c r="CO102" s="7">
        <f t="shared" si="74"/>
        <v>0</v>
      </c>
      <c r="CP102" s="7">
        <f t="shared" si="74"/>
        <v>0</v>
      </c>
      <c r="CQ102" s="7">
        <f t="shared" si="74"/>
        <v>0</v>
      </c>
      <c r="CR102" s="7">
        <f t="shared" si="74"/>
        <v>0</v>
      </c>
      <c r="CS102" s="7">
        <f t="shared" si="74"/>
        <v>0</v>
      </c>
      <c r="CT102" s="7">
        <f t="shared" si="74"/>
        <v>0</v>
      </c>
      <c r="CU102" s="7">
        <f t="shared" si="74"/>
        <v>0</v>
      </c>
      <c r="CV102" s="7">
        <f t="shared" si="74"/>
        <v>0</v>
      </c>
      <c r="CW102" s="7">
        <f t="shared" si="74"/>
        <v>0</v>
      </c>
      <c r="CX102" s="7">
        <f t="shared" si="74"/>
        <v>0</v>
      </c>
      <c r="CY102" s="7">
        <f t="shared" si="74"/>
        <v>0</v>
      </c>
      <c r="CZ102" s="7">
        <f t="shared" si="74"/>
        <v>0</v>
      </c>
      <c r="DA102" s="7">
        <f t="shared" si="74"/>
        <v>0</v>
      </c>
      <c r="DB102" s="7">
        <f t="shared" si="74"/>
        <v>0</v>
      </c>
      <c r="DC102" s="7">
        <f t="shared" si="75"/>
        <v>0</v>
      </c>
      <c r="DD102" s="7">
        <f t="shared" si="75"/>
        <v>0</v>
      </c>
      <c r="DE102" s="7">
        <f t="shared" si="75"/>
        <v>0</v>
      </c>
      <c r="DF102" s="7">
        <f t="shared" si="75"/>
        <v>0</v>
      </c>
      <c r="DG102" s="7">
        <f t="shared" si="75"/>
        <v>0</v>
      </c>
      <c r="DH102" s="7">
        <f t="shared" si="75"/>
        <v>0</v>
      </c>
      <c r="DI102" s="7">
        <f t="shared" si="75"/>
        <v>0</v>
      </c>
      <c r="DJ102" s="7">
        <f t="shared" si="75"/>
        <v>0</v>
      </c>
      <c r="DK102" s="7">
        <f t="shared" si="75"/>
        <v>0</v>
      </c>
      <c r="DL102" s="7">
        <f t="shared" si="75"/>
        <v>0</v>
      </c>
      <c r="DM102" s="7">
        <f t="shared" si="75"/>
        <v>0</v>
      </c>
      <c r="DN102" s="7">
        <f t="shared" si="75"/>
        <v>0</v>
      </c>
      <c r="DO102" s="7">
        <f t="shared" si="75"/>
        <v>0</v>
      </c>
      <c r="DP102" s="7">
        <f t="shared" si="75"/>
        <v>0</v>
      </c>
      <c r="DQ102" s="7">
        <f t="shared" si="75"/>
        <v>0</v>
      </c>
      <c r="DR102" s="7">
        <f t="shared" si="75"/>
        <v>0</v>
      </c>
      <c r="DS102" s="7">
        <f t="shared" si="70"/>
        <v>0</v>
      </c>
      <c r="DT102" s="7">
        <f t="shared" si="70"/>
        <v>0</v>
      </c>
      <c r="DU102" s="7">
        <f t="shared" si="70"/>
        <v>0</v>
      </c>
      <c r="DV102" s="7">
        <f t="shared" si="70"/>
        <v>0</v>
      </c>
      <c r="DW102" s="7">
        <f t="shared" si="70"/>
        <v>0</v>
      </c>
      <c r="DX102" s="7">
        <f t="shared" si="70"/>
        <v>0</v>
      </c>
      <c r="DY102" s="7">
        <f t="shared" si="70"/>
        <v>0</v>
      </c>
      <c r="DZ102" s="7">
        <f t="shared" si="70"/>
        <v>0</v>
      </c>
      <c r="EA102" s="7">
        <f t="shared" si="70"/>
        <v>0</v>
      </c>
      <c r="EB102" s="7">
        <f t="shared" si="71"/>
        <v>0</v>
      </c>
      <c r="EC102" s="7">
        <f t="shared" si="71"/>
        <v>0</v>
      </c>
      <c r="ED102" s="7">
        <f t="shared" si="71"/>
        <v>0</v>
      </c>
      <c r="EE102" s="7">
        <f t="shared" si="71"/>
        <v>0</v>
      </c>
      <c r="EF102" s="7">
        <f t="shared" si="71"/>
        <v>0</v>
      </c>
      <c r="EG102" s="7">
        <f t="shared" si="71"/>
        <v>0</v>
      </c>
      <c r="EH102" s="7">
        <f t="shared" si="71"/>
        <v>0</v>
      </c>
      <c r="EI102" s="7">
        <f t="shared" si="71"/>
        <v>0</v>
      </c>
      <c r="EJ102" s="7">
        <f t="shared" si="71"/>
        <v>0</v>
      </c>
      <c r="EK102" s="7">
        <f t="shared" si="71"/>
        <v>0</v>
      </c>
      <c r="EL102" s="7">
        <f t="shared" si="71"/>
        <v>0</v>
      </c>
      <c r="EM102" s="7">
        <f t="shared" si="71"/>
        <v>0</v>
      </c>
      <c r="EN102" s="7">
        <f t="shared" si="71"/>
        <v>0</v>
      </c>
      <c r="EO102" s="7" cm="1">
        <f t="array" ref="EO102">SUMPRODUCT(--($B102='[3]Alum Smtg'!$B$5:$B$139),'[3]Alum Smtg'!D$5:D$139)</f>
        <v>0</v>
      </c>
      <c r="EP102" s="7" cm="1">
        <f t="array" ref="EP102">SUMPRODUCT(--($B102='[3]Alum Smtg'!$B$5:$B$139),'[3]Alum Smtg'!E$5:E$139)</f>
        <v>0</v>
      </c>
      <c r="EQ102" s="7" cm="1">
        <f t="array" ref="EQ102">SUMPRODUCT(--($B102='[3]Alum Smtg'!$B$5:$B$139),'[3]Alum Smtg'!F$5:F$139)</f>
        <v>0</v>
      </c>
      <c r="ER102" s="7" cm="1">
        <f t="array" ref="ER102">SUMPRODUCT(--($B102='[3]Alum Smtg'!$B$5:$B$139),'[3]Alum Smtg'!G$5:G$139)</f>
        <v>0</v>
      </c>
      <c r="ES102" s="7" cm="1">
        <f t="array" ref="ES102">SUMPRODUCT(--($B102='[3]Alum Smtg'!$B$5:$B$139),'[3]Alum Smtg'!H$5:H$139)</f>
        <v>0</v>
      </c>
      <c r="ET102" s="7" cm="1">
        <f t="array" ref="ET102">SUMPRODUCT(--($B102='[3]Alum Smtg'!$B$5:$B$139),'[3]Alum Smtg'!I$5:I$139)</f>
        <v>0</v>
      </c>
      <c r="EU102" s="7" cm="1">
        <f t="array" ref="EU102">SUMPRODUCT(--($B102='[3]Alum Smtg'!$B$5:$B$139),'[3]Alum Smtg'!J$5:J$139)</f>
        <v>0</v>
      </c>
      <c r="EV102" s="7" cm="1">
        <f t="array" ref="EV102">SUMPRODUCT(--($B102='[3]Alum Smtg'!$B$5:$B$139),'[3]Alum Smtg'!K$5:K$139)</f>
        <v>0</v>
      </c>
      <c r="EW102" s="7" cm="1">
        <f t="array" ref="EW102">SUMPRODUCT(--($B102='[3]Alum Smtg'!$B$5:$B$139),'[3]Alum Smtg'!L$5:L$139)</f>
        <v>0</v>
      </c>
      <c r="EX102" s="7" cm="1">
        <f t="array" ref="EX102">SUMPRODUCT(--($B102='[3]Alum Smtg'!$B$5:$B$139),'[3]Alum Smtg'!M$5:M$139)</f>
        <v>0</v>
      </c>
      <c r="EY102" s="7" cm="1">
        <f t="array" ref="EY102">SUMPRODUCT(--($B102='[3]Alum Smtg'!$B$5:$B$139),'[3]Alum Smtg'!N$5:N$139)</f>
        <v>0</v>
      </c>
      <c r="EZ102" s="7" cm="1">
        <f t="array" ref="EZ102">SUMPRODUCT(--($B102='[3]Alum Smtg'!$B$5:$B$139),'[3]Alum Smtg'!O$5:O$139)</f>
        <v>0</v>
      </c>
      <c r="FA102" s="7" cm="1">
        <f t="array" ref="FA102">SUMPRODUCT(--($B102='[3]Alum Smtg'!$B$5:$B$139),'[3]Alum Smtg'!P$5:P$139)</f>
        <v>0</v>
      </c>
      <c r="FB102" s="7" cm="1">
        <f t="array" ref="FB102">SUMPRODUCT(--($B102='[3]Alum Smtg'!$B$5:$B$139),'[3]Alum Smtg'!Q$5:Q$139)</f>
        <v>0</v>
      </c>
      <c r="FC102" s="7" cm="1">
        <f t="array" ref="FC102">SUMPRODUCT(--($B102='[3]Alum Smtg'!$B$5:$B$139),'[3]Alum Smtg'!R$5:R$139)</f>
        <v>0</v>
      </c>
      <c r="FD102" s="7" cm="1">
        <f t="array" ref="FD102">SUMPRODUCT(--($B102='[3]Alum Smtg'!$B$5:$B$139),'[3]Alum Smtg'!S$5:S$139)</f>
        <v>0</v>
      </c>
      <c r="FE102" s="7" cm="1">
        <f t="array" ref="FE102">SUMPRODUCT(--($B102='[3]Alum Smtg'!$B$5:$B$139),'[3]Alum Smtg'!T$5:T$139)</f>
        <v>0</v>
      </c>
      <c r="FF102" s="7" cm="1">
        <f t="array" ref="FF102">SUMPRODUCT(--($B102='[3]Alum Smtg'!$B$5:$B$139),'[3]Alum Smtg'!U$5:U$139)</f>
        <v>0</v>
      </c>
      <c r="FG102" s="7" cm="1">
        <f t="array" ref="FG102">SUMPRODUCT(--($B102='[3]Alum Smtg'!$B$5:$B$139),'[3]Alum Smtg'!V$5:V$139)</f>
        <v>0</v>
      </c>
      <c r="FH102" s="7" cm="1">
        <f t="array" ref="FH102">SUMPRODUCT(--($B102='[3]Alum Smtg'!$B$5:$B$139),'[3]Alum Smtg'!W$5:W$139)</f>
        <v>0</v>
      </c>
      <c r="FI102" s="7" cm="1">
        <f t="array" ref="FI102">SUMPRODUCT(--($B102='[3]Alum Smtg'!$B$5:$B$139),'[3]Alum Smtg'!X$5:X$139)</f>
        <v>0</v>
      </c>
      <c r="FJ102" s="7" cm="1">
        <f t="array" ref="FJ102">SUMPRODUCT(--($B102='[3]Alum Smtg'!$B$5:$B$139),'[3]Alum Smtg'!Y$5:Y$139)</f>
        <v>0</v>
      </c>
      <c r="FK102" s="7" cm="1">
        <f t="array" ref="FK102">SUMPRODUCT(--($B102='[3]Alum Smtg'!$B$5:$B$139),'[3]Alum Smtg'!Z$5:Z$139)</f>
        <v>0</v>
      </c>
      <c r="FL102" s="7" cm="1">
        <f t="array" ref="FL102">SUMPRODUCT(--($B102='[3]Alum Smtg'!$B$5:$B$139),'[3]Alum Smtg'!AA$5:AA$139)</f>
        <v>0</v>
      </c>
      <c r="FM102" s="7" cm="1">
        <f t="array" ref="FM102">SUMPRODUCT(--($B102='[3]Alum Smtg'!$B$5:$B$139),'[3]Alum Smtg'!AB$5:AB$139)</f>
        <v>0</v>
      </c>
      <c r="FN102" s="7" cm="1">
        <f t="array" ref="FN102">SUMPRODUCT(--($B102='[3]Alum Smtg'!$B$5:$B$139),'[3]Alum Smtg'!AC$5:AC$139)</f>
        <v>0</v>
      </c>
      <c r="FO102" s="7" cm="1">
        <f t="array" ref="FO102">SUMPRODUCT(--($B102='[3]Alum Smtg'!$B$5:$B$139),'[3]Alum Smtg'!AD$5:AD$139)</f>
        <v>0</v>
      </c>
      <c r="FP102" s="7" cm="1">
        <f t="array" ref="FP102">SUMPRODUCT(--($B102='[3]Alum Smtg'!$B$5:$B$139),'[3]Alum Smtg'!AE$5:AE$139)</f>
        <v>0</v>
      </c>
      <c r="FQ102" s="7" cm="1">
        <f t="array" ref="FQ102">SUMPRODUCT(--($B102='[3]Alum Smtg'!$B$5:$B$139),'[3]Alum Smtg'!AF$5:AF$139)</f>
        <v>0</v>
      </c>
      <c r="FU102" s="8">
        <f t="shared" si="55"/>
        <v>0</v>
      </c>
    </row>
    <row r="103" spans="1:177" x14ac:dyDescent="0.2">
      <c r="A103">
        <v>600</v>
      </c>
      <c r="B103" t="s">
        <v>106</v>
      </c>
      <c r="C103" s="1">
        <f>VLOOKUP($B103,'[4]IEA Reg #'!$B$2:$D$143,2,FALSE)</f>
        <v>10</v>
      </c>
      <c r="D103" s="1">
        <f>VLOOKUP($B103,'[4]IEA Reg #'!$B$2:$D$143,3,FALSE)</f>
        <v>26</v>
      </c>
      <c r="E103" s="7">
        <f t="shared" si="72"/>
        <v>0</v>
      </c>
      <c r="F103" s="7">
        <f t="shared" si="72"/>
        <v>0</v>
      </c>
      <c r="G103" s="7">
        <f t="shared" si="72"/>
        <v>0</v>
      </c>
      <c r="H103" s="7">
        <f t="shared" si="72"/>
        <v>0</v>
      </c>
      <c r="I103" s="7">
        <f t="shared" si="72"/>
        <v>0</v>
      </c>
      <c r="J103" s="7">
        <f t="shared" si="72"/>
        <v>0</v>
      </c>
      <c r="K103" s="7">
        <f t="shared" si="72"/>
        <v>0</v>
      </c>
      <c r="L103" s="7">
        <f t="shared" si="72"/>
        <v>0</v>
      </c>
      <c r="M103" s="7">
        <f t="shared" si="72"/>
        <v>0</v>
      </c>
      <c r="N103" s="7">
        <f t="shared" si="72"/>
        <v>0</v>
      </c>
      <c r="O103" s="7">
        <f t="shared" si="72"/>
        <v>0</v>
      </c>
      <c r="P103" s="7">
        <f t="shared" si="72"/>
        <v>0</v>
      </c>
      <c r="Q103" s="7">
        <f t="shared" si="72"/>
        <v>0</v>
      </c>
      <c r="R103" s="7">
        <f t="shared" si="72"/>
        <v>0</v>
      </c>
      <c r="S103" s="7">
        <f t="shared" si="72"/>
        <v>0</v>
      </c>
      <c r="T103" s="7">
        <f t="shared" si="72"/>
        <v>0</v>
      </c>
      <c r="U103" s="7">
        <f t="shared" si="67"/>
        <v>0</v>
      </c>
      <c r="V103" s="7">
        <f t="shared" si="67"/>
        <v>0</v>
      </c>
      <c r="W103" s="7">
        <f t="shared" si="67"/>
        <v>0</v>
      </c>
      <c r="X103" s="7">
        <f t="shared" si="67"/>
        <v>0</v>
      </c>
      <c r="Y103" s="7">
        <f t="shared" si="67"/>
        <v>0</v>
      </c>
      <c r="Z103" s="7">
        <f t="shared" si="67"/>
        <v>0</v>
      </c>
      <c r="AA103" s="7">
        <f t="shared" si="67"/>
        <v>0</v>
      </c>
      <c r="AB103" s="7">
        <f t="shared" si="67"/>
        <v>0</v>
      </c>
      <c r="AC103" s="7">
        <f t="shared" si="67"/>
        <v>0</v>
      </c>
      <c r="AD103" s="7">
        <f t="shared" si="67"/>
        <v>0</v>
      </c>
      <c r="AE103" s="7">
        <f t="shared" si="67"/>
        <v>0</v>
      </c>
      <c r="AF103" s="7">
        <f t="shared" si="67"/>
        <v>0</v>
      </c>
      <c r="AG103" s="7">
        <f t="shared" si="67"/>
        <v>0</v>
      </c>
      <c r="AH103" s="7">
        <f t="shared" si="67"/>
        <v>0</v>
      </c>
      <c r="AI103" s="7">
        <f t="shared" si="67"/>
        <v>0</v>
      </c>
      <c r="AJ103" s="7">
        <f t="shared" si="68"/>
        <v>0</v>
      </c>
      <c r="AK103" s="7">
        <f t="shared" si="68"/>
        <v>0</v>
      </c>
      <c r="AL103" s="7">
        <f t="shared" si="68"/>
        <v>0</v>
      </c>
      <c r="AM103" s="7">
        <f t="shared" si="68"/>
        <v>0</v>
      </c>
      <c r="AN103" s="7">
        <f t="shared" si="68"/>
        <v>0</v>
      </c>
      <c r="AO103" s="7">
        <f t="shared" si="68"/>
        <v>0</v>
      </c>
      <c r="AP103" s="7">
        <f t="shared" si="68"/>
        <v>0</v>
      </c>
      <c r="AQ103" s="7">
        <f t="shared" si="68"/>
        <v>0</v>
      </c>
      <c r="AR103" s="7">
        <f t="shared" si="68"/>
        <v>0</v>
      </c>
      <c r="AS103" s="7">
        <f t="shared" si="68"/>
        <v>0</v>
      </c>
      <c r="AT103" s="7">
        <f t="shared" si="68"/>
        <v>0</v>
      </c>
      <c r="AU103" s="7">
        <f t="shared" si="68"/>
        <v>0</v>
      </c>
      <c r="AV103" s="7">
        <f t="shared" si="68"/>
        <v>0</v>
      </c>
      <c r="AW103" s="7">
        <f t="shared" si="68"/>
        <v>0</v>
      </c>
      <c r="AX103" s="7">
        <f t="shared" si="68"/>
        <v>0</v>
      </c>
      <c r="AY103" s="7">
        <f t="shared" si="68"/>
        <v>0</v>
      </c>
      <c r="AZ103" s="7">
        <f t="shared" si="66"/>
        <v>0</v>
      </c>
      <c r="BA103" s="7">
        <f t="shared" si="66"/>
        <v>0</v>
      </c>
      <c r="BB103" s="7">
        <f t="shared" si="66"/>
        <v>0</v>
      </c>
      <c r="BC103" s="7">
        <f t="shared" si="66"/>
        <v>0</v>
      </c>
      <c r="BD103" s="7">
        <f t="shared" si="66"/>
        <v>0</v>
      </c>
      <c r="BE103" s="7">
        <f t="shared" si="66"/>
        <v>0</v>
      </c>
      <c r="BF103" s="7">
        <f t="shared" si="66"/>
        <v>0</v>
      </c>
      <c r="BG103" s="7">
        <f t="shared" si="66"/>
        <v>0</v>
      </c>
      <c r="BH103" s="7">
        <f t="shared" si="66"/>
        <v>0</v>
      </c>
      <c r="BI103" s="7">
        <f t="shared" si="66"/>
        <v>0</v>
      </c>
      <c r="BJ103" s="7">
        <f t="shared" si="66"/>
        <v>0</v>
      </c>
      <c r="BK103" s="7">
        <f t="shared" si="66"/>
        <v>0</v>
      </c>
      <c r="BL103" s="7">
        <f t="shared" si="66"/>
        <v>0</v>
      </c>
      <c r="BM103" s="7">
        <f t="shared" si="73"/>
        <v>0</v>
      </c>
      <c r="BN103" s="7">
        <f t="shared" si="73"/>
        <v>0</v>
      </c>
      <c r="BO103" s="7">
        <f t="shared" si="73"/>
        <v>0</v>
      </c>
      <c r="BP103" s="7">
        <f t="shared" si="73"/>
        <v>0</v>
      </c>
      <c r="BQ103" s="7">
        <f t="shared" si="73"/>
        <v>0</v>
      </c>
      <c r="BR103" s="7">
        <f t="shared" si="73"/>
        <v>0</v>
      </c>
      <c r="BS103" s="7">
        <f t="shared" si="73"/>
        <v>0</v>
      </c>
      <c r="BT103" s="7">
        <f t="shared" si="73"/>
        <v>0</v>
      </c>
      <c r="BU103" s="7">
        <f t="shared" si="73"/>
        <v>0</v>
      </c>
      <c r="BV103" s="7">
        <f t="shared" si="73"/>
        <v>0</v>
      </c>
      <c r="BW103" s="7">
        <f t="shared" si="69"/>
        <v>0</v>
      </c>
      <c r="BX103" s="7">
        <f t="shared" si="69"/>
        <v>0</v>
      </c>
      <c r="BY103" s="7">
        <f t="shared" si="69"/>
        <v>0</v>
      </c>
      <c r="BZ103" s="7">
        <f t="shared" si="69"/>
        <v>0</v>
      </c>
      <c r="CA103" s="7">
        <f t="shared" si="69"/>
        <v>0</v>
      </c>
      <c r="CB103" s="7">
        <f t="shared" si="69"/>
        <v>0</v>
      </c>
      <c r="CC103" s="7">
        <f t="shared" si="69"/>
        <v>0</v>
      </c>
      <c r="CD103" s="7">
        <f t="shared" si="69"/>
        <v>0</v>
      </c>
      <c r="CE103" s="7">
        <f t="shared" si="69"/>
        <v>0</v>
      </c>
      <c r="CF103" s="7">
        <f t="shared" si="69"/>
        <v>0</v>
      </c>
      <c r="CG103" s="7">
        <f t="shared" si="69"/>
        <v>0</v>
      </c>
      <c r="CH103" s="7">
        <f t="shared" si="69"/>
        <v>0</v>
      </c>
      <c r="CI103" s="7">
        <f t="shared" si="69"/>
        <v>0</v>
      </c>
      <c r="CJ103" s="7">
        <f t="shared" si="69"/>
        <v>0</v>
      </c>
      <c r="CK103" s="7">
        <f t="shared" si="69"/>
        <v>0</v>
      </c>
      <c r="CL103" s="7">
        <f t="shared" si="69"/>
        <v>0</v>
      </c>
      <c r="CM103" s="7">
        <f t="shared" si="74"/>
        <v>0</v>
      </c>
      <c r="CN103" s="7">
        <f t="shared" si="74"/>
        <v>0</v>
      </c>
      <c r="CO103" s="7">
        <f t="shared" si="74"/>
        <v>0</v>
      </c>
      <c r="CP103" s="7">
        <f t="shared" si="74"/>
        <v>0</v>
      </c>
      <c r="CQ103" s="7">
        <f t="shared" si="74"/>
        <v>0</v>
      </c>
      <c r="CR103" s="7">
        <f t="shared" si="74"/>
        <v>0</v>
      </c>
      <c r="CS103" s="7">
        <f t="shared" si="74"/>
        <v>0</v>
      </c>
      <c r="CT103" s="7">
        <f t="shared" si="74"/>
        <v>0</v>
      </c>
      <c r="CU103" s="7">
        <f t="shared" si="74"/>
        <v>0</v>
      </c>
      <c r="CV103" s="7">
        <f t="shared" si="74"/>
        <v>0</v>
      </c>
      <c r="CW103" s="7">
        <f t="shared" si="74"/>
        <v>0</v>
      </c>
      <c r="CX103" s="7">
        <f t="shared" si="74"/>
        <v>0</v>
      </c>
      <c r="CY103" s="7">
        <f t="shared" si="74"/>
        <v>0</v>
      </c>
      <c r="CZ103" s="7">
        <f t="shared" si="74"/>
        <v>0</v>
      </c>
      <c r="DA103" s="7">
        <f t="shared" si="74"/>
        <v>0</v>
      </c>
      <c r="DB103" s="7">
        <f t="shared" si="74"/>
        <v>0</v>
      </c>
      <c r="DC103" s="7">
        <f t="shared" si="75"/>
        <v>0</v>
      </c>
      <c r="DD103" s="7">
        <f t="shared" si="75"/>
        <v>0</v>
      </c>
      <c r="DE103" s="7">
        <f t="shared" si="75"/>
        <v>0</v>
      </c>
      <c r="DF103" s="7">
        <f t="shared" si="75"/>
        <v>0</v>
      </c>
      <c r="DG103" s="7">
        <f t="shared" si="75"/>
        <v>0</v>
      </c>
      <c r="DH103" s="7">
        <f t="shared" si="75"/>
        <v>0</v>
      </c>
      <c r="DI103" s="7">
        <f t="shared" si="75"/>
        <v>0</v>
      </c>
      <c r="DJ103" s="7">
        <f t="shared" si="75"/>
        <v>0</v>
      </c>
      <c r="DK103" s="7">
        <f t="shared" si="75"/>
        <v>0</v>
      </c>
      <c r="DL103" s="7">
        <f t="shared" si="75"/>
        <v>0</v>
      </c>
      <c r="DM103" s="7">
        <f t="shared" si="75"/>
        <v>0</v>
      </c>
      <c r="DN103" s="7">
        <f t="shared" si="75"/>
        <v>0</v>
      </c>
      <c r="DO103" s="7">
        <f t="shared" si="75"/>
        <v>0</v>
      </c>
      <c r="DP103" s="7">
        <f t="shared" si="75"/>
        <v>0</v>
      </c>
      <c r="DQ103" s="7">
        <f t="shared" si="75"/>
        <v>0</v>
      </c>
      <c r="DR103" s="7">
        <f t="shared" si="75"/>
        <v>0</v>
      </c>
      <c r="DS103" s="7">
        <f t="shared" si="70"/>
        <v>0</v>
      </c>
      <c r="DT103" s="7">
        <f t="shared" si="70"/>
        <v>0</v>
      </c>
      <c r="DU103" s="7">
        <f t="shared" si="70"/>
        <v>0</v>
      </c>
      <c r="DV103" s="7">
        <f t="shared" si="70"/>
        <v>0</v>
      </c>
      <c r="DW103" s="7">
        <f t="shared" si="70"/>
        <v>0</v>
      </c>
      <c r="DX103" s="7">
        <f t="shared" si="70"/>
        <v>0</v>
      </c>
      <c r="DY103" s="7">
        <f t="shared" si="70"/>
        <v>0</v>
      </c>
      <c r="DZ103" s="7">
        <f t="shared" si="70"/>
        <v>0</v>
      </c>
      <c r="EA103" s="7">
        <f t="shared" si="70"/>
        <v>0</v>
      </c>
      <c r="EB103" s="7">
        <f t="shared" si="71"/>
        <v>0</v>
      </c>
      <c r="EC103" s="7">
        <f t="shared" si="71"/>
        <v>0</v>
      </c>
      <c r="ED103" s="7">
        <f t="shared" si="71"/>
        <v>0</v>
      </c>
      <c r="EE103" s="7">
        <f t="shared" si="71"/>
        <v>0</v>
      </c>
      <c r="EF103" s="7">
        <f t="shared" si="71"/>
        <v>0</v>
      </c>
      <c r="EG103" s="7">
        <f t="shared" si="71"/>
        <v>0</v>
      </c>
      <c r="EH103" s="7">
        <f t="shared" si="71"/>
        <v>0</v>
      </c>
      <c r="EI103" s="7">
        <f t="shared" si="71"/>
        <v>0</v>
      </c>
      <c r="EJ103" s="7">
        <f t="shared" si="71"/>
        <v>0</v>
      </c>
      <c r="EK103" s="7">
        <f t="shared" si="71"/>
        <v>0</v>
      </c>
      <c r="EL103" s="7">
        <f t="shared" si="71"/>
        <v>0</v>
      </c>
      <c r="EM103" s="7">
        <f t="shared" si="71"/>
        <v>0</v>
      </c>
      <c r="EN103" s="7">
        <f t="shared" si="71"/>
        <v>0</v>
      </c>
      <c r="EO103" s="7" cm="1">
        <f t="array" ref="EO103">SUMPRODUCT(--($B103='[3]Alum Smtg'!$B$5:$B$139),'[3]Alum Smtg'!D$5:D$139)</f>
        <v>0</v>
      </c>
      <c r="EP103" s="7" cm="1">
        <f t="array" ref="EP103">SUMPRODUCT(--($B103='[3]Alum Smtg'!$B$5:$B$139),'[3]Alum Smtg'!E$5:E$139)</f>
        <v>0</v>
      </c>
      <c r="EQ103" s="7" cm="1">
        <f t="array" ref="EQ103">SUMPRODUCT(--($B103='[3]Alum Smtg'!$B$5:$B$139),'[3]Alum Smtg'!F$5:F$139)</f>
        <v>0</v>
      </c>
      <c r="ER103" s="7" cm="1">
        <f t="array" ref="ER103">SUMPRODUCT(--($B103='[3]Alum Smtg'!$B$5:$B$139),'[3]Alum Smtg'!G$5:G$139)</f>
        <v>0</v>
      </c>
      <c r="ES103" s="7" cm="1">
        <f t="array" ref="ES103">SUMPRODUCT(--($B103='[3]Alum Smtg'!$B$5:$B$139),'[3]Alum Smtg'!H$5:H$139)</f>
        <v>0</v>
      </c>
      <c r="ET103" s="7" cm="1">
        <f t="array" ref="ET103">SUMPRODUCT(--($B103='[3]Alum Smtg'!$B$5:$B$139),'[3]Alum Smtg'!I$5:I$139)</f>
        <v>0</v>
      </c>
      <c r="EU103" s="7" cm="1">
        <f t="array" ref="EU103">SUMPRODUCT(--($B103='[3]Alum Smtg'!$B$5:$B$139),'[3]Alum Smtg'!J$5:J$139)</f>
        <v>0</v>
      </c>
      <c r="EV103" s="7" cm="1">
        <f t="array" ref="EV103">SUMPRODUCT(--($B103='[3]Alum Smtg'!$B$5:$B$139),'[3]Alum Smtg'!K$5:K$139)</f>
        <v>0</v>
      </c>
      <c r="EW103" s="7" cm="1">
        <f t="array" ref="EW103">SUMPRODUCT(--($B103='[3]Alum Smtg'!$B$5:$B$139),'[3]Alum Smtg'!L$5:L$139)</f>
        <v>0</v>
      </c>
      <c r="EX103" s="7" cm="1">
        <f t="array" ref="EX103">SUMPRODUCT(--($B103='[3]Alum Smtg'!$B$5:$B$139),'[3]Alum Smtg'!M$5:M$139)</f>
        <v>0</v>
      </c>
      <c r="EY103" s="7" cm="1">
        <f t="array" ref="EY103">SUMPRODUCT(--($B103='[3]Alum Smtg'!$B$5:$B$139),'[3]Alum Smtg'!N$5:N$139)</f>
        <v>0</v>
      </c>
      <c r="EZ103" s="7" cm="1">
        <f t="array" ref="EZ103">SUMPRODUCT(--($B103='[3]Alum Smtg'!$B$5:$B$139),'[3]Alum Smtg'!O$5:O$139)</f>
        <v>0</v>
      </c>
      <c r="FA103" s="7" cm="1">
        <f t="array" ref="FA103">SUMPRODUCT(--($B103='[3]Alum Smtg'!$B$5:$B$139),'[3]Alum Smtg'!P$5:P$139)</f>
        <v>0</v>
      </c>
      <c r="FB103" s="7" cm="1">
        <f t="array" ref="FB103">SUMPRODUCT(--($B103='[3]Alum Smtg'!$B$5:$B$139),'[3]Alum Smtg'!Q$5:Q$139)</f>
        <v>0</v>
      </c>
      <c r="FC103" s="7" cm="1">
        <f t="array" ref="FC103">SUMPRODUCT(--($B103='[3]Alum Smtg'!$B$5:$B$139),'[3]Alum Smtg'!R$5:R$139)</f>
        <v>0</v>
      </c>
      <c r="FD103" s="7" cm="1">
        <f t="array" ref="FD103">SUMPRODUCT(--($B103='[3]Alum Smtg'!$B$5:$B$139),'[3]Alum Smtg'!S$5:S$139)</f>
        <v>0</v>
      </c>
      <c r="FE103" s="7" cm="1">
        <f t="array" ref="FE103">SUMPRODUCT(--($B103='[3]Alum Smtg'!$B$5:$B$139),'[3]Alum Smtg'!T$5:T$139)</f>
        <v>0</v>
      </c>
      <c r="FF103" s="7" cm="1">
        <f t="array" ref="FF103">SUMPRODUCT(--($B103='[3]Alum Smtg'!$B$5:$B$139),'[3]Alum Smtg'!U$5:U$139)</f>
        <v>0</v>
      </c>
      <c r="FG103" s="7" cm="1">
        <f t="array" ref="FG103">SUMPRODUCT(--($B103='[3]Alum Smtg'!$B$5:$B$139),'[3]Alum Smtg'!V$5:V$139)</f>
        <v>0</v>
      </c>
      <c r="FH103" s="7" cm="1">
        <f t="array" ref="FH103">SUMPRODUCT(--($B103='[3]Alum Smtg'!$B$5:$B$139),'[3]Alum Smtg'!W$5:W$139)</f>
        <v>0</v>
      </c>
      <c r="FI103" s="7" cm="1">
        <f t="array" ref="FI103">SUMPRODUCT(--($B103='[3]Alum Smtg'!$B$5:$B$139),'[3]Alum Smtg'!X$5:X$139)</f>
        <v>0</v>
      </c>
      <c r="FJ103" s="7" cm="1">
        <f t="array" ref="FJ103">SUMPRODUCT(--($B103='[3]Alum Smtg'!$B$5:$B$139),'[3]Alum Smtg'!Y$5:Y$139)</f>
        <v>0</v>
      </c>
      <c r="FK103" s="7" cm="1">
        <f t="array" ref="FK103">SUMPRODUCT(--($B103='[3]Alum Smtg'!$B$5:$B$139),'[3]Alum Smtg'!Z$5:Z$139)</f>
        <v>0</v>
      </c>
      <c r="FL103" s="7" cm="1">
        <f t="array" ref="FL103">SUMPRODUCT(--($B103='[3]Alum Smtg'!$B$5:$B$139),'[3]Alum Smtg'!AA$5:AA$139)</f>
        <v>0</v>
      </c>
      <c r="FM103" s="7" cm="1">
        <f t="array" ref="FM103">SUMPRODUCT(--($B103='[3]Alum Smtg'!$B$5:$B$139),'[3]Alum Smtg'!AB$5:AB$139)</f>
        <v>0</v>
      </c>
      <c r="FN103" s="7" cm="1">
        <f t="array" ref="FN103">SUMPRODUCT(--($B103='[3]Alum Smtg'!$B$5:$B$139),'[3]Alum Smtg'!AC$5:AC$139)</f>
        <v>0</v>
      </c>
      <c r="FO103" s="7" cm="1">
        <f t="array" ref="FO103">SUMPRODUCT(--($B103='[3]Alum Smtg'!$B$5:$B$139),'[3]Alum Smtg'!AD$5:AD$139)</f>
        <v>0</v>
      </c>
      <c r="FP103" s="7" cm="1">
        <f t="array" ref="FP103">SUMPRODUCT(--($B103='[3]Alum Smtg'!$B$5:$B$139),'[3]Alum Smtg'!AE$5:AE$139)</f>
        <v>0</v>
      </c>
      <c r="FQ103" s="7" cm="1">
        <f t="array" ref="FQ103">SUMPRODUCT(--($B103='[3]Alum Smtg'!$B$5:$B$139),'[3]Alum Smtg'!AF$5:AF$139)</f>
        <v>0</v>
      </c>
      <c r="FU103" s="8">
        <f t="shared" si="55"/>
        <v>0</v>
      </c>
    </row>
    <row r="104" spans="1:177" x14ac:dyDescent="0.2">
      <c r="A104">
        <v>604</v>
      </c>
      <c r="B104" t="s">
        <v>107</v>
      </c>
      <c r="C104" s="1">
        <f>VLOOKUP($B104,'[4]IEA Reg #'!$B$2:$D$143,2,FALSE)</f>
        <v>10</v>
      </c>
      <c r="D104" s="1">
        <f>VLOOKUP($B104,'[4]IEA Reg #'!$B$2:$D$143,3,FALSE)</f>
        <v>26</v>
      </c>
      <c r="E104" s="7">
        <f t="shared" si="72"/>
        <v>0</v>
      </c>
      <c r="F104" s="7">
        <f t="shared" si="72"/>
        <v>0</v>
      </c>
      <c r="G104" s="7">
        <f t="shared" si="72"/>
        <v>0</v>
      </c>
      <c r="H104" s="7">
        <f t="shared" si="72"/>
        <v>0</v>
      </c>
      <c r="I104" s="7">
        <f t="shared" si="72"/>
        <v>0</v>
      </c>
      <c r="J104" s="7">
        <f t="shared" si="72"/>
        <v>0</v>
      </c>
      <c r="K104" s="7">
        <f t="shared" si="72"/>
        <v>0</v>
      </c>
      <c r="L104" s="7">
        <f t="shared" si="72"/>
        <v>0</v>
      </c>
      <c r="M104" s="7">
        <f t="shared" si="72"/>
        <v>0</v>
      </c>
      <c r="N104" s="7">
        <f t="shared" si="72"/>
        <v>0</v>
      </c>
      <c r="O104" s="7">
        <f t="shared" si="72"/>
        <v>0</v>
      </c>
      <c r="P104" s="7">
        <f t="shared" si="72"/>
        <v>0</v>
      </c>
      <c r="Q104" s="7">
        <f t="shared" si="72"/>
        <v>0</v>
      </c>
      <c r="R104" s="7">
        <f t="shared" si="72"/>
        <v>0</v>
      </c>
      <c r="S104" s="7">
        <f t="shared" si="72"/>
        <v>0</v>
      </c>
      <c r="T104" s="7">
        <f t="shared" si="72"/>
        <v>0</v>
      </c>
      <c r="U104" s="7">
        <f t="shared" si="67"/>
        <v>0</v>
      </c>
      <c r="V104" s="7">
        <f t="shared" si="67"/>
        <v>0</v>
      </c>
      <c r="W104" s="7">
        <f t="shared" si="67"/>
        <v>0</v>
      </c>
      <c r="X104" s="7">
        <f t="shared" si="67"/>
        <v>0</v>
      </c>
      <c r="Y104" s="7">
        <f t="shared" si="67"/>
        <v>0</v>
      </c>
      <c r="Z104" s="7">
        <f t="shared" si="67"/>
        <v>0</v>
      </c>
      <c r="AA104" s="7">
        <f t="shared" si="67"/>
        <v>0</v>
      </c>
      <c r="AB104" s="7">
        <f t="shared" si="67"/>
        <v>0</v>
      </c>
      <c r="AC104" s="7">
        <f t="shared" si="67"/>
        <v>0</v>
      </c>
      <c r="AD104" s="7">
        <f t="shared" si="67"/>
        <v>0</v>
      </c>
      <c r="AE104" s="7">
        <f t="shared" si="67"/>
        <v>0</v>
      </c>
      <c r="AF104" s="7">
        <f t="shared" si="67"/>
        <v>0</v>
      </c>
      <c r="AG104" s="7">
        <f t="shared" si="67"/>
        <v>0</v>
      </c>
      <c r="AH104" s="7">
        <f t="shared" si="67"/>
        <v>0</v>
      </c>
      <c r="AI104" s="7">
        <f t="shared" si="67"/>
        <v>0</v>
      </c>
      <c r="AJ104" s="7">
        <f t="shared" si="68"/>
        <v>0</v>
      </c>
      <c r="AK104" s="7">
        <f t="shared" si="68"/>
        <v>0</v>
      </c>
      <c r="AL104" s="7">
        <f t="shared" si="68"/>
        <v>0</v>
      </c>
      <c r="AM104" s="7">
        <f t="shared" si="68"/>
        <v>0</v>
      </c>
      <c r="AN104" s="7">
        <f t="shared" si="68"/>
        <v>0</v>
      </c>
      <c r="AO104" s="7">
        <f t="shared" si="68"/>
        <v>0</v>
      </c>
      <c r="AP104" s="7">
        <f t="shared" si="68"/>
        <v>0</v>
      </c>
      <c r="AQ104" s="7">
        <f t="shared" si="68"/>
        <v>0</v>
      </c>
      <c r="AR104" s="7">
        <f t="shared" si="68"/>
        <v>0</v>
      </c>
      <c r="AS104" s="7">
        <f t="shared" si="68"/>
        <v>0</v>
      </c>
      <c r="AT104" s="7">
        <f t="shared" si="68"/>
        <v>0</v>
      </c>
      <c r="AU104" s="7">
        <f t="shared" si="68"/>
        <v>0</v>
      </c>
      <c r="AV104" s="7">
        <f t="shared" si="68"/>
        <v>0</v>
      </c>
      <c r="AW104" s="7">
        <f t="shared" si="68"/>
        <v>0</v>
      </c>
      <c r="AX104" s="7">
        <f t="shared" si="68"/>
        <v>0</v>
      </c>
      <c r="AY104" s="7">
        <f t="shared" si="68"/>
        <v>0</v>
      </c>
      <c r="AZ104" s="7">
        <f t="shared" si="66"/>
        <v>0</v>
      </c>
      <c r="BA104" s="7">
        <f t="shared" si="66"/>
        <v>0</v>
      </c>
      <c r="BB104" s="7">
        <f t="shared" si="66"/>
        <v>0</v>
      </c>
      <c r="BC104" s="7">
        <f t="shared" si="66"/>
        <v>0</v>
      </c>
      <c r="BD104" s="7">
        <f t="shared" si="66"/>
        <v>0</v>
      </c>
      <c r="BE104" s="7">
        <f t="shared" si="66"/>
        <v>0</v>
      </c>
      <c r="BF104" s="7">
        <f t="shared" si="66"/>
        <v>0</v>
      </c>
      <c r="BG104" s="7">
        <f t="shared" si="66"/>
        <v>0</v>
      </c>
      <c r="BH104" s="7">
        <f t="shared" si="66"/>
        <v>0</v>
      </c>
      <c r="BI104" s="7">
        <f t="shared" si="66"/>
        <v>0</v>
      </c>
      <c r="BJ104" s="7">
        <f t="shared" si="66"/>
        <v>0</v>
      </c>
      <c r="BK104" s="7">
        <f t="shared" si="66"/>
        <v>0</v>
      </c>
      <c r="BL104" s="7">
        <f t="shared" si="66"/>
        <v>0</v>
      </c>
      <c r="BM104" s="7">
        <f t="shared" si="73"/>
        <v>0</v>
      </c>
      <c r="BN104" s="7">
        <f t="shared" si="73"/>
        <v>0</v>
      </c>
      <c r="BO104" s="7">
        <f t="shared" si="73"/>
        <v>0</v>
      </c>
      <c r="BP104" s="7">
        <f t="shared" si="73"/>
        <v>0</v>
      </c>
      <c r="BQ104" s="7">
        <f t="shared" si="73"/>
        <v>0</v>
      </c>
      <c r="BR104" s="7">
        <f t="shared" si="73"/>
        <v>0</v>
      </c>
      <c r="BS104" s="7">
        <f t="shared" si="73"/>
        <v>0</v>
      </c>
      <c r="BT104" s="7">
        <f t="shared" si="73"/>
        <v>0</v>
      </c>
      <c r="BU104" s="7">
        <f t="shared" si="73"/>
        <v>0</v>
      </c>
      <c r="BV104" s="7">
        <f t="shared" si="73"/>
        <v>0</v>
      </c>
      <c r="BW104" s="7">
        <f t="shared" si="69"/>
        <v>0</v>
      </c>
      <c r="BX104" s="7">
        <f t="shared" si="69"/>
        <v>0</v>
      </c>
      <c r="BY104" s="7">
        <f t="shared" si="69"/>
        <v>0</v>
      </c>
      <c r="BZ104" s="7">
        <f t="shared" si="69"/>
        <v>0</v>
      </c>
      <c r="CA104" s="7">
        <f t="shared" si="69"/>
        <v>0</v>
      </c>
      <c r="CB104" s="7">
        <f t="shared" si="69"/>
        <v>0</v>
      </c>
      <c r="CC104" s="7">
        <f t="shared" si="69"/>
        <v>0</v>
      </c>
      <c r="CD104" s="7">
        <f t="shared" si="69"/>
        <v>0</v>
      </c>
      <c r="CE104" s="7">
        <f t="shared" si="69"/>
        <v>0</v>
      </c>
      <c r="CF104" s="7">
        <f t="shared" si="69"/>
        <v>0</v>
      </c>
      <c r="CG104" s="7">
        <f t="shared" si="69"/>
        <v>0</v>
      </c>
      <c r="CH104" s="7">
        <f t="shared" si="69"/>
        <v>0</v>
      </c>
      <c r="CI104" s="7">
        <f t="shared" si="69"/>
        <v>0</v>
      </c>
      <c r="CJ104" s="7">
        <f t="shared" si="69"/>
        <v>0</v>
      </c>
      <c r="CK104" s="7">
        <f t="shared" si="69"/>
        <v>0</v>
      </c>
      <c r="CL104" s="7">
        <f t="shared" si="69"/>
        <v>0</v>
      </c>
      <c r="CM104" s="7">
        <f t="shared" si="74"/>
        <v>0</v>
      </c>
      <c r="CN104" s="7">
        <f t="shared" si="74"/>
        <v>0</v>
      </c>
      <c r="CO104" s="7">
        <f t="shared" si="74"/>
        <v>0</v>
      </c>
      <c r="CP104" s="7">
        <f t="shared" si="74"/>
        <v>0</v>
      </c>
      <c r="CQ104" s="7">
        <f t="shared" si="74"/>
        <v>0</v>
      </c>
      <c r="CR104" s="7">
        <f t="shared" si="74"/>
        <v>0</v>
      </c>
      <c r="CS104" s="7">
        <f t="shared" si="74"/>
        <v>0</v>
      </c>
      <c r="CT104" s="7">
        <f t="shared" si="74"/>
        <v>0</v>
      </c>
      <c r="CU104" s="7">
        <f t="shared" si="74"/>
        <v>0</v>
      </c>
      <c r="CV104" s="7">
        <f t="shared" si="74"/>
        <v>0</v>
      </c>
      <c r="CW104" s="7">
        <f t="shared" si="74"/>
        <v>0</v>
      </c>
      <c r="CX104" s="7">
        <f t="shared" si="74"/>
        <v>0</v>
      </c>
      <c r="CY104" s="7">
        <f t="shared" si="74"/>
        <v>0</v>
      </c>
      <c r="CZ104" s="7">
        <f t="shared" si="74"/>
        <v>0</v>
      </c>
      <c r="DA104" s="7">
        <f t="shared" si="74"/>
        <v>0</v>
      </c>
      <c r="DB104" s="7">
        <f t="shared" si="74"/>
        <v>0</v>
      </c>
      <c r="DC104" s="7">
        <f t="shared" si="75"/>
        <v>0</v>
      </c>
      <c r="DD104" s="7">
        <f t="shared" si="75"/>
        <v>0</v>
      </c>
      <c r="DE104" s="7">
        <f t="shared" si="75"/>
        <v>0</v>
      </c>
      <c r="DF104" s="7">
        <f t="shared" si="75"/>
        <v>0</v>
      </c>
      <c r="DG104" s="7">
        <f t="shared" si="75"/>
        <v>0</v>
      </c>
      <c r="DH104" s="7">
        <f t="shared" si="75"/>
        <v>0</v>
      </c>
      <c r="DI104" s="7">
        <f t="shared" si="75"/>
        <v>0</v>
      </c>
      <c r="DJ104" s="7">
        <f t="shared" si="75"/>
        <v>0</v>
      </c>
      <c r="DK104" s="7">
        <f t="shared" si="75"/>
        <v>0</v>
      </c>
      <c r="DL104" s="7">
        <f t="shared" si="75"/>
        <v>0</v>
      </c>
      <c r="DM104" s="7">
        <f t="shared" si="75"/>
        <v>0</v>
      </c>
      <c r="DN104" s="7">
        <f t="shared" si="75"/>
        <v>0</v>
      </c>
      <c r="DO104" s="7">
        <f t="shared" si="75"/>
        <v>0</v>
      </c>
      <c r="DP104" s="7">
        <f t="shared" si="75"/>
        <v>0</v>
      </c>
      <c r="DQ104" s="7">
        <f t="shared" si="75"/>
        <v>0</v>
      </c>
      <c r="DR104" s="7">
        <f t="shared" si="75"/>
        <v>0</v>
      </c>
      <c r="DS104" s="7">
        <f t="shared" si="70"/>
        <v>0</v>
      </c>
      <c r="DT104" s="7">
        <f t="shared" si="70"/>
        <v>0</v>
      </c>
      <c r="DU104" s="7">
        <f t="shared" si="70"/>
        <v>0</v>
      </c>
      <c r="DV104" s="7">
        <f t="shared" si="70"/>
        <v>0</v>
      </c>
      <c r="DW104" s="7">
        <f t="shared" si="70"/>
        <v>0</v>
      </c>
      <c r="DX104" s="7">
        <f t="shared" si="70"/>
        <v>0</v>
      </c>
      <c r="DY104" s="7">
        <f t="shared" si="70"/>
        <v>0</v>
      </c>
      <c r="DZ104" s="7">
        <f t="shared" si="70"/>
        <v>0</v>
      </c>
      <c r="EA104" s="7">
        <f t="shared" si="70"/>
        <v>0</v>
      </c>
      <c r="EB104" s="7">
        <f t="shared" si="71"/>
        <v>0</v>
      </c>
      <c r="EC104" s="7">
        <f t="shared" si="71"/>
        <v>0</v>
      </c>
      <c r="ED104" s="7">
        <f t="shared" si="71"/>
        <v>0</v>
      </c>
      <c r="EE104" s="7">
        <f t="shared" si="71"/>
        <v>0</v>
      </c>
      <c r="EF104" s="7">
        <f t="shared" si="71"/>
        <v>0</v>
      </c>
      <c r="EG104" s="7">
        <f t="shared" si="71"/>
        <v>0</v>
      </c>
      <c r="EH104" s="7">
        <f t="shared" si="71"/>
        <v>0</v>
      </c>
      <c r="EI104" s="7">
        <f t="shared" si="71"/>
        <v>0</v>
      </c>
      <c r="EJ104" s="7">
        <f t="shared" si="71"/>
        <v>0</v>
      </c>
      <c r="EK104" s="7">
        <f t="shared" si="71"/>
        <v>0</v>
      </c>
      <c r="EL104" s="7">
        <f t="shared" si="71"/>
        <v>0</v>
      </c>
      <c r="EM104" s="7">
        <f t="shared" si="71"/>
        <v>0</v>
      </c>
      <c r="EN104" s="7">
        <f t="shared" si="71"/>
        <v>0</v>
      </c>
      <c r="EO104" s="7" cm="1">
        <f t="array" ref="EO104">SUMPRODUCT(--($B104='[3]Alum Smtg'!$B$5:$B$139),'[3]Alum Smtg'!D$5:D$139)</f>
        <v>0</v>
      </c>
      <c r="EP104" s="7" cm="1">
        <f t="array" ref="EP104">SUMPRODUCT(--($B104='[3]Alum Smtg'!$B$5:$B$139),'[3]Alum Smtg'!E$5:E$139)</f>
        <v>0</v>
      </c>
      <c r="EQ104" s="7" cm="1">
        <f t="array" ref="EQ104">SUMPRODUCT(--($B104='[3]Alum Smtg'!$B$5:$B$139),'[3]Alum Smtg'!F$5:F$139)</f>
        <v>0</v>
      </c>
      <c r="ER104" s="7" cm="1">
        <f t="array" ref="ER104">SUMPRODUCT(--($B104='[3]Alum Smtg'!$B$5:$B$139),'[3]Alum Smtg'!G$5:G$139)</f>
        <v>0</v>
      </c>
      <c r="ES104" s="7" cm="1">
        <f t="array" ref="ES104">SUMPRODUCT(--($B104='[3]Alum Smtg'!$B$5:$B$139),'[3]Alum Smtg'!H$5:H$139)</f>
        <v>0</v>
      </c>
      <c r="ET104" s="7" cm="1">
        <f t="array" ref="ET104">SUMPRODUCT(--($B104='[3]Alum Smtg'!$B$5:$B$139),'[3]Alum Smtg'!I$5:I$139)</f>
        <v>0</v>
      </c>
      <c r="EU104" s="7" cm="1">
        <f t="array" ref="EU104">SUMPRODUCT(--($B104='[3]Alum Smtg'!$B$5:$B$139),'[3]Alum Smtg'!J$5:J$139)</f>
        <v>0</v>
      </c>
      <c r="EV104" s="7" cm="1">
        <f t="array" ref="EV104">SUMPRODUCT(--($B104='[3]Alum Smtg'!$B$5:$B$139),'[3]Alum Smtg'!K$5:K$139)</f>
        <v>0</v>
      </c>
      <c r="EW104" s="7" cm="1">
        <f t="array" ref="EW104">SUMPRODUCT(--($B104='[3]Alum Smtg'!$B$5:$B$139),'[3]Alum Smtg'!L$5:L$139)</f>
        <v>0</v>
      </c>
      <c r="EX104" s="7" cm="1">
        <f t="array" ref="EX104">SUMPRODUCT(--($B104='[3]Alum Smtg'!$B$5:$B$139),'[3]Alum Smtg'!M$5:M$139)</f>
        <v>0</v>
      </c>
      <c r="EY104" s="7" cm="1">
        <f t="array" ref="EY104">SUMPRODUCT(--($B104='[3]Alum Smtg'!$B$5:$B$139),'[3]Alum Smtg'!N$5:N$139)</f>
        <v>0</v>
      </c>
      <c r="EZ104" s="7" cm="1">
        <f t="array" ref="EZ104">SUMPRODUCT(--($B104='[3]Alum Smtg'!$B$5:$B$139),'[3]Alum Smtg'!O$5:O$139)</f>
        <v>0</v>
      </c>
      <c r="FA104" s="7" cm="1">
        <f t="array" ref="FA104">SUMPRODUCT(--($B104='[3]Alum Smtg'!$B$5:$B$139),'[3]Alum Smtg'!P$5:P$139)</f>
        <v>0</v>
      </c>
      <c r="FB104" s="7" cm="1">
        <f t="array" ref="FB104">SUMPRODUCT(--($B104='[3]Alum Smtg'!$B$5:$B$139),'[3]Alum Smtg'!Q$5:Q$139)</f>
        <v>0</v>
      </c>
      <c r="FC104" s="7" cm="1">
        <f t="array" ref="FC104">SUMPRODUCT(--($B104='[3]Alum Smtg'!$B$5:$B$139),'[3]Alum Smtg'!R$5:R$139)</f>
        <v>0</v>
      </c>
      <c r="FD104" s="7" cm="1">
        <f t="array" ref="FD104">SUMPRODUCT(--($B104='[3]Alum Smtg'!$B$5:$B$139),'[3]Alum Smtg'!S$5:S$139)</f>
        <v>0</v>
      </c>
      <c r="FE104" s="7" cm="1">
        <f t="array" ref="FE104">SUMPRODUCT(--($B104='[3]Alum Smtg'!$B$5:$B$139),'[3]Alum Smtg'!T$5:T$139)</f>
        <v>0</v>
      </c>
      <c r="FF104" s="7" cm="1">
        <f t="array" ref="FF104">SUMPRODUCT(--($B104='[3]Alum Smtg'!$B$5:$B$139),'[3]Alum Smtg'!U$5:U$139)</f>
        <v>0</v>
      </c>
      <c r="FG104" s="7" cm="1">
        <f t="array" ref="FG104">SUMPRODUCT(--($B104='[3]Alum Smtg'!$B$5:$B$139),'[3]Alum Smtg'!V$5:V$139)</f>
        <v>0</v>
      </c>
      <c r="FH104" s="7" cm="1">
        <f t="array" ref="FH104">SUMPRODUCT(--($B104='[3]Alum Smtg'!$B$5:$B$139),'[3]Alum Smtg'!W$5:W$139)</f>
        <v>0</v>
      </c>
      <c r="FI104" s="7" cm="1">
        <f t="array" ref="FI104">SUMPRODUCT(--($B104='[3]Alum Smtg'!$B$5:$B$139),'[3]Alum Smtg'!X$5:X$139)</f>
        <v>0</v>
      </c>
      <c r="FJ104" s="7" cm="1">
        <f t="array" ref="FJ104">SUMPRODUCT(--($B104='[3]Alum Smtg'!$B$5:$B$139),'[3]Alum Smtg'!Y$5:Y$139)</f>
        <v>0</v>
      </c>
      <c r="FK104" s="7" cm="1">
        <f t="array" ref="FK104">SUMPRODUCT(--($B104='[3]Alum Smtg'!$B$5:$B$139),'[3]Alum Smtg'!Z$5:Z$139)</f>
        <v>0</v>
      </c>
      <c r="FL104" s="7" cm="1">
        <f t="array" ref="FL104">SUMPRODUCT(--($B104='[3]Alum Smtg'!$B$5:$B$139),'[3]Alum Smtg'!AA$5:AA$139)</f>
        <v>0</v>
      </c>
      <c r="FM104" s="7" cm="1">
        <f t="array" ref="FM104">SUMPRODUCT(--($B104='[3]Alum Smtg'!$B$5:$B$139),'[3]Alum Smtg'!AB$5:AB$139)</f>
        <v>0</v>
      </c>
      <c r="FN104" s="7" cm="1">
        <f t="array" ref="FN104">SUMPRODUCT(--($B104='[3]Alum Smtg'!$B$5:$B$139),'[3]Alum Smtg'!AC$5:AC$139)</f>
        <v>0</v>
      </c>
      <c r="FO104" s="7" cm="1">
        <f t="array" ref="FO104">SUMPRODUCT(--($B104='[3]Alum Smtg'!$B$5:$B$139),'[3]Alum Smtg'!AD$5:AD$139)</f>
        <v>0</v>
      </c>
      <c r="FP104" s="7" cm="1">
        <f t="array" ref="FP104">SUMPRODUCT(--($B104='[3]Alum Smtg'!$B$5:$B$139),'[3]Alum Smtg'!AE$5:AE$139)</f>
        <v>0</v>
      </c>
      <c r="FQ104" s="7" cm="1">
        <f t="array" ref="FQ104">SUMPRODUCT(--($B104='[3]Alum Smtg'!$B$5:$B$139),'[3]Alum Smtg'!AF$5:AF$139)</f>
        <v>0</v>
      </c>
      <c r="FU104" s="8">
        <f t="shared" si="55"/>
        <v>0</v>
      </c>
    </row>
    <row r="105" spans="1:177" x14ac:dyDescent="0.2">
      <c r="A105">
        <v>608</v>
      </c>
      <c r="B105" t="s">
        <v>108</v>
      </c>
      <c r="C105" s="1">
        <f>VLOOKUP($B105,'[4]IEA Reg #'!$B$2:$D$143,2,FALSE)</f>
        <v>11</v>
      </c>
      <c r="D105" s="1">
        <f>VLOOKUP($B105,'[4]IEA Reg #'!$B$2:$D$143,3,FALSE)</f>
        <v>30</v>
      </c>
      <c r="E105" s="7">
        <f t="shared" si="72"/>
        <v>0</v>
      </c>
      <c r="F105" s="7">
        <f t="shared" si="72"/>
        <v>0</v>
      </c>
      <c r="G105" s="7">
        <f t="shared" si="72"/>
        <v>0</v>
      </c>
      <c r="H105" s="7">
        <f t="shared" si="72"/>
        <v>0</v>
      </c>
      <c r="I105" s="7">
        <f t="shared" si="72"/>
        <v>0</v>
      </c>
      <c r="J105" s="7">
        <f t="shared" si="72"/>
        <v>0</v>
      </c>
      <c r="K105" s="7">
        <f t="shared" si="72"/>
        <v>0</v>
      </c>
      <c r="L105" s="7">
        <f t="shared" si="72"/>
        <v>0</v>
      </c>
      <c r="M105" s="7">
        <f t="shared" si="72"/>
        <v>0</v>
      </c>
      <c r="N105" s="7">
        <f t="shared" si="72"/>
        <v>0</v>
      </c>
      <c r="O105" s="7">
        <f t="shared" si="72"/>
        <v>0</v>
      </c>
      <c r="P105" s="7">
        <f t="shared" si="72"/>
        <v>0</v>
      </c>
      <c r="Q105" s="7">
        <f t="shared" si="72"/>
        <v>0</v>
      </c>
      <c r="R105" s="7">
        <f t="shared" si="72"/>
        <v>0</v>
      </c>
      <c r="S105" s="7">
        <f t="shared" si="72"/>
        <v>0</v>
      </c>
      <c r="T105" s="7">
        <f t="shared" si="72"/>
        <v>0</v>
      </c>
      <c r="U105" s="7">
        <f t="shared" si="67"/>
        <v>0</v>
      </c>
      <c r="V105" s="7">
        <f t="shared" si="67"/>
        <v>0</v>
      </c>
      <c r="W105" s="7">
        <f t="shared" si="67"/>
        <v>0</v>
      </c>
      <c r="X105" s="7">
        <f t="shared" si="67"/>
        <v>0</v>
      </c>
      <c r="Y105" s="7">
        <f t="shared" si="67"/>
        <v>0</v>
      </c>
      <c r="Z105" s="7">
        <f t="shared" si="67"/>
        <v>0</v>
      </c>
      <c r="AA105" s="7">
        <f t="shared" si="67"/>
        <v>0</v>
      </c>
      <c r="AB105" s="7">
        <f t="shared" si="67"/>
        <v>0</v>
      </c>
      <c r="AC105" s="7">
        <f t="shared" si="67"/>
        <v>0</v>
      </c>
      <c r="AD105" s="7">
        <f t="shared" si="67"/>
        <v>0</v>
      </c>
      <c r="AE105" s="7">
        <f t="shared" si="67"/>
        <v>0</v>
      </c>
      <c r="AF105" s="7">
        <f t="shared" si="67"/>
        <v>0</v>
      </c>
      <c r="AG105" s="7">
        <f t="shared" si="67"/>
        <v>0</v>
      </c>
      <c r="AH105" s="7">
        <f t="shared" si="67"/>
        <v>0</v>
      </c>
      <c r="AI105" s="7">
        <f t="shared" si="67"/>
        <v>0</v>
      </c>
      <c r="AJ105" s="7">
        <f t="shared" si="68"/>
        <v>0</v>
      </c>
      <c r="AK105" s="7">
        <f t="shared" si="68"/>
        <v>0</v>
      </c>
      <c r="AL105" s="7">
        <f t="shared" si="68"/>
        <v>0</v>
      </c>
      <c r="AM105" s="7">
        <f t="shared" si="68"/>
        <v>0</v>
      </c>
      <c r="AN105" s="7">
        <f t="shared" si="68"/>
        <v>0</v>
      </c>
      <c r="AO105" s="7">
        <f t="shared" si="68"/>
        <v>0</v>
      </c>
      <c r="AP105" s="7">
        <f t="shared" si="68"/>
        <v>0</v>
      </c>
      <c r="AQ105" s="7">
        <f t="shared" si="68"/>
        <v>0</v>
      </c>
      <c r="AR105" s="7">
        <f t="shared" si="68"/>
        <v>0</v>
      </c>
      <c r="AS105" s="7">
        <f t="shared" si="68"/>
        <v>0</v>
      </c>
      <c r="AT105" s="7">
        <f t="shared" si="68"/>
        <v>0</v>
      </c>
      <c r="AU105" s="7">
        <f t="shared" si="68"/>
        <v>0</v>
      </c>
      <c r="AV105" s="7">
        <f t="shared" si="68"/>
        <v>0</v>
      </c>
      <c r="AW105" s="7">
        <f t="shared" si="68"/>
        <v>0</v>
      </c>
      <c r="AX105" s="7">
        <f t="shared" si="68"/>
        <v>0</v>
      </c>
      <c r="AY105" s="7">
        <f t="shared" si="68"/>
        <v>0</v>
      </c>
      <c r="AZ105" s="7">
        <f t="shared" si="66"/>
        <v>0</v>
      </c>
      <c r="BA105" s="7">
        <f t="shared" si="66"/>
        <v>0</v>
      </c>
      <c r="BB105" s="7">
        <f t="shared" si="66"/>
        <v>0</v>
      </c>
      <c r="BC105" s="7">
        <f t="shared" si="66"/>
        <v>0</v>
      </c>
      <c r="BD105" s="7">
        <f t="shared" si="66"/>
        <v>0</v>
      </c>
      <c r="BE105" s="7">
        <f t="shared" si="66"/>
        <v>0</v>
      </c>
      <c r="BF105" s="7">
        <f t="shared" si="66"/>
        <v>0</v>
      </c>
      <c r="BG105" s="7">
        <f t="shared" si="66"/>
        <v>0</v>
      </c>
      <c r="BH105" s="7">
        <f t="shared" si="66"/>
        <v>0</v>
      </c>
      <c r="BI105" s="7">
        <f t="shared" si="66"/>
        <v>0</v>
      </c>
      <c r="BJ105" s="7">
        <f t="shared" si="66"/>
        <v>0</v>
      </c>
      <c r="BK105" s="7">
        <f t="shared" si="66"/>
        <v>0</v>
      </c>
      <c r="BL105" s="7">
        <f t="shared" si="66"/>
        <v>0</v>
      </c>
      <c r="BM105" s="7">
        <f t="shared" si="73"/>
        <v>0</v>
      </c>
      <c r="BN105" s="7">
        <f t="shared" si="73"/>
        <v>0</v>
      </c>
      <c r="BO105" s="7">
        <f t="shared" si="73"/>
        <v>0</v>
      </c>
      <c r="BP105" s="7">
        <f t="shared" si="73"/>
        <v>0</v>
      </c>
      <c r="BQ105" s="7">
        <f t="shared" si="73"/>
        <v>0</v>
      </c>
      <c r="BR105" s="7">
        <f t="shared" si="73"/>
        <v>0</v>
      </c>
      <c r="BS105" s="7">
        <f t="shared" si="73"/>
        <v>0</v>
      </c>
      <c r="BT105" s="7">
        <f t="shared" si="73"/>
        <v>0</v>
      </c>
      <c r="BU105" s="7">
        <f t="shared" si="73"/>
        <v>0</v>
      </c>
      <c r="BV105" s="7">
        <f t="shared" si="73"/>
        <v>0</v>
      </c>
      <c r="BW105" s="7">
        <f t="shared" si="69"/>
        <v>0</v>
      </c>
      <c r="BX105" s="7">
        <f t="shared" si="69"/>
        <v>0</v>
      </c>
      <c r="BY105" s="7">
        <f t="shared" si="69"/>
        <v>0</v>
      </c>
      <c r="BZ105" s="7">
        <f t="shared" si="69"/>
        <v>0</v>
      </c>
      <c r="CA105" s="7">
        <f t="shared" si="69"/>
        <v>0</v>
      </c>
      <c r="CB105" s="7">
        <f t="shared" si="69"/>
        <v>0</v>
      </c>
      <c r="CC105" s="7">
        <f t="shared" si="69"/>
        <v>0</v>
      </c>
      <c r="CD105" s="7">
        <f t="shared" si="69"/>
        <v>0</v>
      </c>
      <c r="CE105" s="7">
        <f t="shared" si="69"/>
        <v>0</v>
      </c>
      <c r="CF105" s="7">
        <f t="shared" si="69"/>
        <v>0</v>
      </c>
      <c r="CG105" s="7">
        <f t="shared" si="69"/>
        <v>0</v>
      </c>
      <c r="CH105" s="7">
        <f t="shared" si="69"/>
        <v>0</v>
      </c>
      <c r="CI105" s="7">
        <f t="shared" si="69"/>
        <v>0</v>
      </c>
      <c r="CJ105" s="7">
        <f t="shared" si="69"/>
        <v>0</v>
      </c>
      <c r="CK105" s="7">
        <f t="shared" si="69"/>
        <v>0</v>
      </c>
      <c r="CL105" s="7">
        <f t="shared" si="69"/>
        <v>0</v>
      </c>
      <c r="CM105" s="7">
        <f t="shared" si="74"/>
        <v>0</v>
      </c>
      <c r="CN105" s="7">
        <f t="shared" si="74"/>
        <v>0</v>
      </c>
      <c r="CO105" s="7">
        <f t="shared" si="74"/>
        <v>0</v>
      </c>
      <c r="CP105" s="7">
        <f t="shared" si="74"/>
        <v>0</v>
      </c>
      <c r="CQ105" s="7">
        <f t="shared" si="74"/>
        <v>0</v>
      </c>
      <c r="CR105" s="7">
        <f t="shared" si="74"/>
        <v>0</v>
      </c>
      <c r="CS105" s="7">
        <f t="shared" si="74"/>
        <v>0</v>
      </c>
      <c r="CT105" s="7">
        <f t="shared" si="74"/>
        <v>0</v>
      </c>
      <c r="CU105" s="7">
        <f t="shared" si="74"/>
        <v>0</v>
      </c>
      <c r="CV105" s="7">
        <f t="shared" si="74"/>
        <v>0</v>
      </c>
      <c r="CW105" s="7">
        <f t="shared" si="74"/>
        <v>0</v>
      </c>
      <c r="CX105" s="7">
        <f t="shared" si="74"/>
        <v>0</v>
      </c>
      <c r="CY105" s="7">
        <f t="shared" si="74"/>
        <v>0</v>
      </c>
      <c r="CZ105" s="7">
        <f t="shared" si="74"/>
        <v>0</v>
      </c>
      <c r="DA105" s="7">
        <f t="shared" si="74"/>
        <v>0</v>
      </c>
      <c r="DB105" s="7">
        <f t="shared" si="74"/>
        <v>0</v>
      </c>
      <c r="DC105" s="7">
        <f t="shared" si="75"/>
        <v>0</v>
      </c>
      <c r="DD105" s="7">
        <f t="shared" si="75"/>
        <v>0</v>
      </c>
      <c r="DE105" s="7">
        <f t="shared" si="75"/>
        <v>0</v>
      </c>
      <c r="DF105" s="7">
        <f t="shared" si="75"/>
        <v>0</v>
      </c>
      <c r="DG105" s="7">
        <f t="shared" si="75"/>
        <v>0</v>
      </c>
      <c r="DH105" s="7">
        <f t="shared" si="75"/>
        <v>0</v>
      </c>
      <c r="DI105" s="7">
        <f t="shared" si="75"/>
        <v>0</v>
      </c>
      <c r="DJ105" s="7">
        <f t="shared" si="75"/>
        <v>0</v>
      </c>
      <c r="DK105" s="7">
        <f t="shared" si="75"/>
        <v>0</v>
      </c>
      <c r="DL105" s="7">
        <f t="shared" si="75"/>
        <v>0</v>
      </c>
      <c r="DM105" s="7">
        <f t="shared" si="75"/>
        <v>0</v>
      </c>
      <c r="DN105" s="7">
        <f t="shared" si="75"/>
        <v>0</v>
      </c>
      <c r="DO105" s="7">
        <f t="shared" si="75"/>
        <v>0</v>
      </c>
      <c r="DP105" s="7">
        <f t="shared" si="75"/>
        <v>0</v>
      </c>
      <c r="DQ105" s="7">
        <f t="shared" si="75"/>
        <v>0</v>
      </c>
      <c r="DR105" s="7">
        <f t="shared" si="75"/>
        <v>0</v>
      </c>
      <c r="DS105" s="7">
        <f t="shared" si="70"/>
        <v>0</v>
      </c>
      <c r="DT105" s="7">
        <f t="shared" si="70"/>
        <v>0</v>
      </c>
      <c r="DU105" s="7">
        <f t="shared" si="70"/>
        <v>0</v>
      </c>
      <c r="DV105" s="7">
        <f t="shared" si="70"/>
        <v>0</v>
      </c>
      <c r="DW105" s="7">
        <f t="shared" si="70"/>
        <v>0</v>
      </c>
      <c r="DX105" s="7">
        <f t="shared" si="70"/>
        <v>0</v>
      </c>
      <c r="DY105" s="7">
        <f t="shared" si="70"/>
        <v>0</v>
      </c>
      <c r="DZ105" s="7">
        <f t="shared" si="70"/>
        <v>0</v>
      </c>
      <c r="EA105" s="7">
        <f t="shared" si="70"/>
        <v>0</v>
      </c>
      <c r="EB105" s="7">
        <f t="shared" si="71"/>
        <v>0</v>
      </c>
      <c r="EC105" s="7">
        <f t="shared" si="71"/>
        <v>0</v>
      </c>
      <c r="ED105" s="7">
        <f t="shared" si="71"/>
        <v>0</v>
      </c>
      <c r="EE105" s="7">
        <f t="shared" si="71"/>
        <v>0</v>
      </c>
      <c r="EF105" s="7">
        <f t="shared" si="71"/>
        <v>0</v>
      </c>
      <c r="EG105" s="7">
        <f t="shared" si="71"/>
        <v>0</v>
      </c>
      <c r="EH105" s="7">
        <f t="shared" si="71"/>
        <v>0</v>
      </c>
      <c r="EI105" s="7">
        <f t="shared" si="71"/>
        <v>0</v>
      </c>
      <c r="EJ105" s="7">
        <f t="shared" si="71"/>
        <v>0</v>
      </c>
      <c r="EK105" s="7">
        <f t="shared" si="71"/>
        <v>0</v>
      </c>
      <c r="EL105" s="7">
        <f t="shared" si="71"/>
        <v>0</v>
      </c>
      <c r="EM105" s="7">
        <f t="shared" si="71"/>
        <v>0</v>
      </c>
      <c r="EN105" s="7">
        <f t="shared" si="71"/>
        <v>0</v>
      </c>
      <c r="EO105" s="7" cm="1">
        <f t="array" ref="EO105">SUMPRODUCT(--($B105='[3]Alum Smtg'!$B$5:$B$139),'[3]Alum Smtg'!D$5:D$139)</f>
        <v>0</v>
      </c>
      <c r="EP105" s="7" cm="1">
        <f t="array" ref="EP105">SUMPRODUCT(--($B105='[3]Alum Smtg'!$B$5:$B$139),'[3]Alum Smtg'!E$5:E$139)</f>
        <v>0</v>
      </c>
      <c r="EQ105" s="7" cm="1">
        <f t="array" ref="EQ105">SUMPRODUCT(--($B105='[3]Alum Smtg'!$B$5:$B$139),'[3]Alum Smtg'!F$5:F$139)</f>
        <v>0</v>
      </c>
      <c r="ER105" s="7" cm="1">
        <f t="array" ref="ER105">SUMPRODUCT(--($B105='[3]Alum Smtg'!$B$5:$B$139),'[3]Alum Smtg'!G$5:G$139)</f>
        <v>0</v>
      </c>
      <c r="ES105" s="7" cm="1">
        <f t="array" ref="ES105">SUMPRODUCT(--($B105='[3]Alum Smtg'!$B$5:$B$139),'[3]Alum Smtg'!H$5:H$139)</f>
        <v>0</v>
      </c>
      <c r="ET105" s="7" cm="1">
        <f t="array" ref="ET105">SUMPRODUCT(--($B105='[3]Alum Smtg'!$B$5:$B$139),'[3]Alum Smtg'!I$5:I$139)</f>
        <v>0</v>
      </c>
      <c r="EU105" s="7" cm="1">
        <f t="array" ref="EU105">SUMPRODUCT(--($B105='[3]Alum Smtg'!$B$5:$B$139),'[3]Alum Smtg'!J$5:J$139)</f>
        <v>0</v>
      </c>
      <c r="EV105" s="7" cm="1">
        <f t="array" ref="EV105">SUMPRODUCT(--($B105='[3]Alum Smtg'!$B$5:$B$139),'[3]Alum Smtg'!K$5:K$139)</f>
        <v>0</v>
      </c>
      <c r="EW105" s="7" cm="1">
        <f t="array" ref="EW105">SUMPRODUCT(--($B105='[3]Alum Smtg'!$B$5:$B$139),'[3]Alum Smtg'!L$5:L$139)</f>
        <v>0</v>
      </c>
      <c r="EX105" s="7" cm="1">
        <f t="array" ref="EX105">SUMPRODUCT(--($B105='[3]Alum Smtg'!$B$5:$B$139),'[3]Alum Smtg'!M$5:M$139)</f>
        <v>0</v>
      </c>
      <c r="EY105" s="7" cm="1">
        <f t="array" ref="EY105">SUMPRODUCT(--($B105='[3]Alum Smtg'!$B$5:$B$139),'[3]Alum Smtg'!N$5:N$139)</f>
        <v>0</v>
      </c>
      <c r="EZ105" s="7" cm="1">
        <f t="array" ref="EZ105">SUMPRODUCT(--($B105='[3]Alum Smtg'!$B$5:$B$139),'[3]Alum Smtg'!O$5:O$139)</f>
        <v>0</v>
      </c>
      <c r="FA105" s="7" cm="1">
        <f t="array" ref="FA105">SUMPRODUCT(--($B105='[3]Alum Smtg'!$B$5:$B$139),'[3]Alum Smtg'!P$5:P$139)</f>
        <v>0</v>
      </c>
      <c r="FB105" s="7" cm="1">
        <f t="array" ref="FB105">SUMPRODUCT(--($B105='[3]Alum Smtg'!$B$5:$B$139),'[3]Alum Smtg'!Q$5:Q$139)</f>
        <v>0</v>
      </c>
      <c r="FC105" s="7" cm="1">
        <f t="array" ref="FC105">SUMPRODUCT(--($B105='[3]Alum Smtg'!$B$5:$B$139),'[3]Alum Smtg'!R$5:R$139)</f>
        <v>0</v>
      </c>
      <c r="FD105" s="7" cm="1">
        <f t="array" ref="FD105">SUMPRODUCT(--($B105='[3]Alum Smtg'!$B$5:$B$139),'[3]Alum Smtg'!S$5:S$139)</f>
        <v>0</v>
      </c>
      <c r="FE105" s="7" cm="1">
        <f t="array" ref="FE105">SUMPRODUCT(--($B105='[3]Alum Smtg'!$B$5:$B$139),'[3]Alum Smtg'!T$5:T$139)</f>
        <v>0</v>
      </c>
      <c r="FF105" s="7" cm="1">
        <f t="array" ref="FF105">SUMPRODUCT(--($B105='[3]Alum Smtg'!$B$5:$B$139),'[3]Alum Smtg'!U$5:U$139)</f>
        <v>0</v>
      </c>
      <c r="FG105" s="7" cm="1">
        <f t="array" ref="FG105">SUMPRODUCT(--($B105='[3]Alum Smtg'!$B$5:$B$139),'[3]Alum Smtg'!V$5:V$139)</f>
        <v>0</v>
      </c>
      <c r="FH105" s="7" cm="1">
        <f t="array" ref="FH105">SUMPRODUCT(--($B105='[3]Alum Smtg'!$B$5:$B$139),'[3]Alum Smtg'!W$5:W$139)</f>
        <v>0</v>
      </c>
      <c r="FI105" s="7" cm="1">
        <f t="array" ref="FI105">SUMPRODUCT(--($B105='[3]Alum Smtg'!$B$5:$B$139),'[3]Alum Smtg'!X$5:X$139)</f>
        <v>0</v>
      </c>
      <c r="FJ105" s="7" cm="1">
        <f t="array" ref="FJ105">SUMPRODUCT(--($B105='[3]Alum Smtg'!$B$5:$B$139),'[3]Alum Smtg'!Y$5:Y$139)</f>
        <v>0</v>
      </c>
      <c r="FK105" s="7" cm="1">
        <f t="array" ref="FK105">SUMPRODUCT(--($B105='[3]Alum Smtg'!$B$5:$B$139),'[3]Alum Smtg'!Z$5:Z$139)</f>
        <v>0</v>
      </c>
      <c r="FL105" s="7" cm="1">
        <f t="array" ref="FL105">SUMPRODUCT(--($B105='[3]Alum Smtg'!$B$5:$B$139),'[3]Alum Smtg'!AA$5:AA$139)</f>
        <v>0</v>
      </c>
      <c r="FM105" s="7" cm="1">
        <f t="array" ref="FM105">SUMPRODUCT(--($B105='[3]Alum Smtg'!$B$5:$B$139),'[3]Alum Smtg'!AB$5:AB$139)</f>
        <v>0</v>
      </c>
      <c r="FN105" s="7" cm="1">
        <f t="array" ref="FN105">SUMPRODUCT(--($B105='[3]Alum Smtg'!$B$5:$B$139),'[3]Alum Smtg'!AC$5:AC$139)</f>
        <v>0</v>
      </c>
      <c r="FO105" s="7" cm="1">
        <f t="array" ref="FO105">SUMPRODUCT(--($B105='[3]Alum Smtg'!$B$5:$B$139),'[3]Alum Smtg'!AD$5:AD$139)</f>
        <v>0</v>
      </c>
      <c r="FP105" s="7" cm="1">
        <f t="array" ref="FP105">SUMPRODUCT(--($B105='[3]Alum Smtg'!$B$5:$B$139),'[3]Alum Smtg'!AE$5:AE$139)</f>
        <v>0</v>
      </c>
      <c r="FQ105" s="7" cm="1">
        <f t="array" ref="FQ105">SUMPRODUCT(--($B105='[3]Alum Smtg'!$B$5:$B$139),'[3]Alum Smtg'!AF$5:AF$139)</f>
        <v>0</v>
      </c>
      <c r="FU105" s="8">
        <f t="shared" si="55"/>
        <v>0</v>
      </c>
    </row>
    <row r="106" spans="1:177" x14ac:dyDescent="0.2">
      <c r="A106">
        <v>616</v>
      </c>
      <c r="B106" t="s">
        <v>109</v>
      </c>
      <c r="C106" s="1">
        <f>VLOOKUP($B106,'[4]IEA Reg #'!$B$2:$D$143,2,FALSE)</f>
        <v>12</v>
      </c>
      <c r="D106" s="1">
        <f>VLOOKUP($B106,'[4]IEA Reg #'!$B$2:$D$143,3,FALSE)</f>
        <v>33</v>
      </c>
      <c r="E106" s="7">
        <f t="shared" si="72"/>
        <v>0</v>
      </c>
      <c r="F106" s="7">
        <f t="shared" si="72"/>
        <v>0</v>
      </c>
      <c r="G106" s="7">
        <f t="shared" si="72"/>
        <v>0</v>
      </c>
      <c r="H106" s="7">
        <f t="shared" si="72"/>
        <v>0</v>
      </c>
      <c r="I106" s="7">
        <f t="shared" si="72"/>
        <v>0</v>
      </c>
      <c r="J106" s="7">
        <f t="shared" si="72"/>
        <v>0</v>
      </c>
      <c r="K106" s="7">
        <f t="shared" si="72"/>
        <v>0</v>
      </c>
      <c r="L106" s="7">
        <f t="shared" si="72"/>
        <v>0</v>
      </c>
      <c r="M106" s="7">
        <f t="shared" si="72"/>
        <v>0</v>
      </c>
      <c r="N106" s="7">
        <f t="shared" si="72"/>
        <v>0</v>
      </c>
      <c r="O106" s="7">
        <f t="shared" si="72"/>
        <v>0</v>
      </c>
      <c r="P106" s="7">
        <f t="shared" si="72"/>
        <v>0</v>
      </c>
      <c r="Q106" s="7">
        <f t="shared" si="72"/>
        <v>0</v>
      </c>
      <c r="R106" s="7">
        <f t="shared" si="72"/>
        <v>0</v>
      </c>
      <c r="S106" s="7">
        <f t="shared" si="72"/>
        <v>0</v>
      </c>
      <c r="T106" s="7">
        <f t="shared" si="72"/>
        <v>0</v>
      </c>
      <c r="U106" s="7">
        <f t="shared" si="67"/>
        <v>0</v>
      </c>
      <c r="V106" s="7">
        <f t="shared" si="67"/>
        <v>0</v>
      </c>
      <c r="W106" s="7">
        <f t="shared" si="67"/>
        <v>0</v>
      </c>
      <c r="X106" s="7">
        <f t="shared" si="67"/>
        <v>0</v>
      </c>
      <c r="Y106" s="7">
        <f t="shared" si="67"/>
        <v>0</v>
      </c>
      <c r="Z106" s="7">
        <f t="shared" si="67"/>
        <v>0</v>
      </c>
      <c r="AA106" s="7">
        <f t="shared" si="67"/>
        <v>0</v>
      </c>
      <c r="AB106" s="7">
        <f t="shared" si="67"/>
        <v>0</v>
      </c>
      <c r="AC106" s="7">
        <f t="shared" si="67"/>
        <v>0</v>
      </c>
      <c r="AD106" s="7">
        <f t="shared" si="67"/>
        <v>0</v>
      </c>
      <c r="AE106" s="7">
        <f t="shared" si="67"/>
        <v>0</v>
      </c>
      <c r="AF106" s="7">
        <f t="shared" si="67"/>
        <v>0</v>
      </c>
      <c r="AG106" s="7">
        <f t="shared" si="67"/>
        <v>0</v>
      </c>
      <c r="AH106" s="7">
        <f t="shared" si="67"/>
        <v>0</v>
      </c>
      <c r="AI106" s="7">
        <f t="shared" si="67"/>
        <v>0</v>
      </c>
      <c r="AJ106" s="7">
        <f t="shared" si="68"/>
        <v>0</v>
      </c>
      <c r="AK106" s="7">
        <f t="shared" si="68"/>
        <v>0</v>
      </c>
      <c r="AL106" s="7">
        <f t="shared" si="68"/>
        <v>0</v>
      </c>
      <c r="AM106" s="7">
        <f t="shared" si="68"/>
        <v>0</v>
      </c>
      <c r="AN106" s="7">
        <f t="shared" si="68"/>
        <v>0</v>
      </c>
      <c r="AO106" s="7">
        <f t="shared" si="68"/>
        <v>0</v>
      </c>
      <c r="AP106" s="7">
        <f t="shared" si="68"/>
        <v>0</v>
      </c>
      <c r="AQ106" s="7">
        <f t="shared" si="68"/>
        <v>0</v>
      </c>
      <c r="AR106" s="7">
        <f t="shared" si="68"/>
        <v>0</v>
      </c>
      <c r="AS106" s="7">
        <f t="shared" si="68"/>
        <v>0</v>
      </c>
      <c r="AT106" s="7">
        <f t="shared" si="68"/>
        <v>0</v>
      </c>
      <c r="AU106" s="7">
        <f t="shared" si="68"/>
        <v>0</v>
      </c>
      <c r="AV106" s="7">
        <f t="shared" si="68"/>
        <v>0</v>
      </c>
      <c r="AW106" s="7">
        <f t="shared" si="68"/>
        <v>0</v>
      </c>
      <c r="AX106" s="7">
        <f t="shared" si="68"/>
        <v>0</v>
      </c>
      <c r="AY106" s="7">
        <f t="shared" si="68"/>
        <v>0</v>
      </c>
      <c r="AZ106" s="7">
        <f t="shared" si="66"/>
        <v>0</v>
      </c>
      <c r="BA106" s="7">
        <f t="shared" si="66"/>
        <v>0</v>
      </c>
      <c r="BB106" s="7">
        <f t="shared" si="66"/>
        <v>0</v>
      </c>
      <c r="BC106" s="7">
        <f t="shared" si="66"/>
        <v>0</v>
      </c>
      <c r="BD106" s="7">
        <f t="shared" si="66"/>
        <v>0</v>
      </c>
      <c r="BE106" s="7">
        <f t="shared" si="66"/>
        <v>0</v>
      </c>
      <c r="BF106" s="7">
        <f t="shared" si="66"/>
        <v>0</v>
      </c>
      <c r="BG106" s="7">
        <f t="shared" si="66"/>
        <v>0</v>
      </c>
      <c r="BH106" s="7">
        <f t="shared" si="66"/>
        <v>0</v>
      </c>
      <c r="BI106" s="7">
        <f t="shared" si="66"/>
        <v>0</v>
      </c>
      <c r="BJ106" s="7">
        <f t="shared" si="66"/>
        <v>0</v>
      </c>
      <c r="BK106" s="7">
        <f t="shared" si="66"/>
        <v>0</v>
      </c>
      <c r="BL106" s="7">
        <f t="shared" si="66"/>
        <v>0</v>
      </c>
      <c r="BM106" s="7">
        <f t="shared" si="73"/>
        <v>0</v>
      </c>
      <c r="BN106" s="7">
        <f t="shared" si="73"/>
        <v>0</v>
      </c>
      <c r="BO106" s="7">
        <f t="shared" si="73"/>
        <v>0</v>
      </c>
      <c r="BP106" s="7">
        <f t="shared" si="73"/>
        <v>0</v>
      </c>
      <c r="BQ106" s="7">
        <f t="shared" si="73"/>
        <v>0</v>
      </c>
      <c r="BR106" s="7">
        <f t="shared" si="73"/>
        <v>0</v>
      </c>
      <c r="BS106" s="7">
        <f t="shared" si="73"/>
        <v>0</v>
      </c>
      <c r="BT106" s="7">
        <f t="shared" si="73"/>
        <v>0</v>
      </c>
      <c r="BU106" s="7">
        <f t="shared" si="73"/>
        <v>0</v>
      </c>
      <c r="BV106" s="7">
        <f t="shared" si="73"/>
        <v>0</v>
      </c>
      <c r="BW106" s="7">
        <f t="shared" si="69"/>
        <v>0</v>
      </c>
      <c r="BX106" s="7">
        <f t="shared" si="69"/>
        <v>0</v>
      </c>
      <c r="BY106" s="7">
        <f t="shared" si="69"/>
        <v>0</v>
      </c>
      <c r="BZ106" s="7">
        <f t="shared" si="69"/>
        <v>0</v>
      </c>
      <c r="CA106" s="7">
        <f t="shared" si="69"/>
        <v>0</v>
      </c>
      <c r="CB106" s="7">
        <f t="shared" si="69"/>
        <v>0</v>
      </c>
      <c r="CC106" s="7">
        <f t="shared" si="69"/>
        <v>0</v>
      </c>
      <c r="CD106" s="7">
        <f t="shared" si="69"/>
        <v>0</v>
      </c>
      <c r="CE106" s="7">
        <f t="shared" si="69"/>
        <v>0</v>
      </c>
      <c r="CF106" s="7">
        <f t="shared" si="69"/>
        <v>0</v>
      </c>
      <c r="CG106" s="7">
        <f t="shared" si="69"/>
        <v>0</v>
      </c>
      <c r="CH106" s="7">
        <f t="shared" si="69"/>
        <v>0</v>
      </c>
      <c r="CI106" s="7">
        <f t="shared" si="69"/>
        <v>0</v>
      </c>
      <c r="CJ106" s="7">
        <f t="shared" si="69"/>
        <v>0</v>
      </c>
      <c r="CK106" s="7">
        <f t="shared" si="69"/>
        <v>0</v>
      </c>
      <c r="CL106" s="7">
        <f t="shared" si="69"/>
        <v>0</v>
      </c>
      <c r="CM106" s="7">
        <f t="shared" si="74"/>
        <v>3.89280677009873E-2</v>
      </c>
      <c r="CN106" s="7">
        <f t="shared" si="74"/>
        <v>7.7856135401974599E-2</v>
      </c>
      <c r="CO106" s="7">
        <f t="shared" si="74"/>
        <v>0.11678420310296191</v>
      </c>
      <c r="CP106" s="7">
        <f t="shared" si="74"/>
        <v>0.1557122708039492</v>
      </c>
      <c r="CQ106" s="7">
        <f t="shared" si="74"/>
        <v>0.19464033850493651</v>
      </c>
      <c r="CR106" s="7">
        <f t="shared" si="74"/>
        <v>0.18166431593794075</v>
      </c>
      <c r="CS106" s="7">
        <f t="shared" si="74"/>
        <v>0.16868829337094496</v>
      </c>
      <c r="CT106" s="7">
        <f t="shared" si="74"/>
        <v>0.15571227080394917</v>
      </c>
      <c r="CU106" s="7">
        <f t="shared" si="74"/>
        <v>0.14273624823695338</v>
      </c>
      <c r="CV106" s="7">
        <f t="shared" si="74"/>
        <v>0.12976022566995768</v>
      </c>
      <c r="CW106" s="7">
        <f t="shared" si="74"/>
        <v>0.35035260930888573</v>
      </c>
      <c r="CX106" s="7">
        <f t="shared" si="74"/>
        <v>0.57094499294781376</v>
      </c>
      <c r="CY106" s="7">
        <f t="shared" si="74"/>
        <v>0.79153737658674184</v>
      </c>
      <c r="CZ106" s="7">
        <f t="shared" si="74"/>
        <v>1.01212976022567</v>
      </c>
      <c r="DA106" s="7">
        <f t="shared" si="74"/>
        <v>1.2327221438645979</v>
      </c>
      <c r="DB106" s="7">
        <f t="shared" si="74"/>
        <v>2.1929478138222844</v>
      </c>
      <c r="DC106" s="7">
        <f t="shared" si="75"/>
        <v>3.153173483779971</v>
      </c>
      <c r="DD106" s="7">
        <f t="shared" si="75"/>
        <v>4.1133991537376575</v>
      </c>
      <c r="DE106" s="7">
        <f t="shared" si="75"/>
        <v>5.0736248236953445</v>
      </c>
      <c r="DF106" s="7">
        <f t="shared" si="75"/>
        <v>6.0338504936530324</v>
      </c>
      <c r="DG106" s="7">
        <f t="shared" si="75"/>
        <v>6.656699576868828</v>
      </c>
      <c r="DH106" s="7">
        <f t="shared" si="75"/>
        <v>7.2795486600846244</v>
      </c>
      <c r="DI106" s="7">
        <f t="shared" si="75"/>
        <v>7.9023977433004218</v>
      </c>
      <c r="DJ106" s="7">
        <f t="shared" si="75"/>
        <v>8.5252468265162182</v>
      </c>
      <c r="DK106" s="7">
        <f t="shared" si="75"/>
        <v>9.1480959097320174</v>
      </c>
      <c r="DL106" s="7">
        <f t="shared" si="75"/>
        <v>9.6022566995768681</v>
      </c>
      <c r="DM106" s="7">
        <f t="shared" si="75"/>
        <v>10.056417489421719</v>
      </c>
      <c r="DN106" s="7">
        <f t="shared" si="75"/>
        <v>10.510578279266571</v>
      </c>
      <c r="DO106" s="7">
        <f t="shared" si="75"/>
        <v>10.964739069111424</v>
      </c>
      <c r="DP106" s="7">
        <f t="shared" si="75"/>
        <v>11.418899858956276</v>
      </c>
      <c r="DQ106" s="7">
        <f t="shared" si="75"/>
        <v>13.611847672778561</v>
      </c>
      <c r="DR106" s="7">
        <f t="shared" si="75"/>
        <v>15.804795486600847</v>
      </c>
      <c r="DS106" s="7">
        <f t="shared" si="70"/>
        <v>17.997743300423132</v>
      </c>
      <c r="DT106" s="7">
        <f t="shared" si="70"/>
        <v>20.190691114245418</v>
      </c>
      <c r="DU106" s="7">
        <f t="shared" si="70"/>
        <v>22.3836389280677</v>
      </c>
      <c r="DV106" s="7">
        <f t="shared" si="70"/>
        <v>25.549788434414669</v>
      </c>
      <c r="DW106" s="7">
        <f t="shared" si="70"/>
        <v>28.715937940761638</v>
      </c>
      <c r="DX106" s="7">
        <f t="shared" si="70"/>
        <v>31.882087447108606</v>
      </c>
      <c r="DY106" s="7">
        <f t="shared" si="70"/>
        <v>35.048236953455572</v>
      </c>
      <c r="DZ106" s="7">
        <f t="shared" si="70"/>
        <v>38.214386459802533</v>
      </c>
      <c r="EA106" s="7">
        <f t="shared" si="70"/>
        <v>38.525811001410432</v>
      </c>
      <c r="EB106" s="7">
        <f t="shared" si="71"/>
        <v>38.837235543018323</v>
      </c>
      <c r="EC106" s="7">
        <f t="shared" si="71"/>
        <v>39.148660084626222</v>
      </c>
      <c r="ED106" s="7">
        <f t="shared" si="71"/>
        <v>39.460084626234114</v>
      </c>
      <c r="EE106" s="7">
        <f t="shared" si="71"/>
        <v>39.771509167842034</v>
      </c>
      <c r="EF106" s="7">
        <f t="shared" si="71"/>
        <v>41.523272214386459</v>
      </c>
      <c r="EG106" s="7">
        <f t="shared" si="71"/>
        <v>43.275035260930885</v>
      </c>
      <c r="EH106" s="7">
        <f t="shared" si="71"/>
        <v>45.026798307475318</v>
      </c>
      <c r="EI106" s="7">
        <f t="shared" si="71"/>
        <v>46.778561354019743</v>
      </c>
      <c r="EJ106" s="7">
        <f t="shared" si="71"/>
        <v>48.530324400564169</v>
      </c>
      <c r="EK106" s="7">
        <f t="shared" si="71"/>
        <v>48.024259520451338</v>
      </c>
      <c r="EL106" s="7">
        <f t="shared" si="71"/>
        <v>47.518194640338507</v>
      </c>
      <c r="EM106" s="7">
        <f t="shared" si="71"/>
        <v>47.012129760225676</v>
      </c>
      <c r="EN106" s="7">
        <f t="shared" si="71"/>
        <v>46.506064880112845</v>
      </c>
      <c r="EO106" s="7" cm="1">
        <f t="array" ref="EO106">SUMPRODUCT(--($B106='[3]Alum Smtg'!$B$5:$B$139),'[3]Alum Smtg'!D$5:D$139)</f>
        <v>46</v>
      </c>
      <c r="EP106" s="7" cm="1">
        <f t="array" ref="EP106">SUMPRODUCT(--($B106='[3]Alum Smtg'!$B$5:$B$139),'[3]Alum Smtg'!E$5:E$139)</f>
        <v>46</v>
      </c>
      <c r="EQ106" s="7" cm="1">
        <f t="array" ref="EQ106">SUMPRODUCT(--($B106='[3]Alum Smtg'!$B$5:$B$139),'[3]Alum Smtg'!F$5:F$139)</f>
        <v>44</v>
      </c>
      <c r="ER106" s="7" cm="1">
        <f t="array" ref="ER106">SUMPRODUCT(--($B106='[3]Alum Smtg'!$B$5:$B$139),'[3]Alum Smtg'!G$5:G$139)</f>
        <v>47</v>
      </c>
      <c r="ES106" s="7" cm="1">
        <f t="array" ref="ES106">SUMPRODUCT(--($B106='[3]Alum Smtg'!$B$5:$B$139),'[3]Alum Smtg'!H$5:H$139)</f>
        <v>50</v>
      </c>
      <c r="ET106" s="7" cm="1">
        <f t="array" ref="ET106">SUMPRODUCT(--($B106='[3]Alum Smtg'!$B$5:$B$139),'[3]Alum Smtg'!I$5:I$139)</f>
        <v>56</v>
      </c>
      <c r="EU106" s="7" cm="1">
        <f t="array" ref="EU106">SUMPRODUCT(--($B106='[3]Alum Smtg'!$B$5:$B$139),'[3]Alum Smtg'!J$5:J$139)</f>
        <v>52</v>
      </c>
      <c r="EV106" s="7" cm="1">
        <f t="array" ref="EV106">SUMPRODUCT(--($B106='[3]Alum Smtg'!$B$5:$B$139),'[3]Alum Smtg'!K$5:K$139)</f>
        <v>55</v>
      </c>
      <c r="EW106" s="7" cm="1">
        <f t="array" ref="EW106">SUMPRODUCT(--($B106='[3]Alum Smtg'!$B$5:$B$139),'[3]Alum Smtg'!L$5:L$139)</f>
        <v>54</v>
      </c>
      <c r="EX106" s="7" cm="1">
        <f t="array" ref="EX106">SUMPRODUCT(--($B106='[3]Alum Smtg'!$B$5:$B$139),'[3]Alum Smtg'!M$5:M$139)</f>
        <v>51</v>
      </c>
      <c r="EY106" s="7" cm="1">
        <f t="array" ref="EY106">SUMPRODUCT(--($B106='[3]Alum Smtg'!$B$5:$B$139),'[3]Alum Smtg'!N$5:N$139)</f>
        <v>47</v>
      </c>
      <c r="EZ106" s="7" cm="1">
        <f t="array" ref="EZ106">SUMPRODUCT(--($B106='[3]Alum Smtg'!$B$5:$B$139),'[3]Alum Smtg'!O$5:O$139)</f>
        <v>45</v>
      </c>
      <c r="FA106" s="7" cm="1">
        <f t="array" ref="FA106">SUMPRODUCT(--($B106='[3]Alum Smtg'!$B$5:$B$139),'[3]Alum Smtg'!P$5:P$139)</f>
        <v>49.125</v>
      </c>
      <c r="FB106" s="7" cm="1">
        <f t="array" ref="FB106">SUMPRODUCT(--($B106='[3]Alum Smtg'!$B$5:$B$139),'[3]Alum Smtg'!Q$5:Q$139)</f>
        <v>45.371000000000002</v>
      </c>
      <c r="FC106" s="7" cm="1">
        <f t="array" ref="FC106">SUMPRODUCT(--($B106='[3]Alum Smtg'!$B$5:$B$139),'[3]Alum Smtg'!R$5:R$139)</f>
        <v>45.8</v>
      </c>
      <c r="FD106" s="7" cm="1">
        <f t="array" ref="FD106">SUMPRODUCT(--($B106='[3]Alum Smtg'!$B$5:$B$139),'[3]Alum Smtg'!S$5:S$139)</f>
        <v>42.7</v>
      </c>
      <c r="FE106" s="7" cm="1">
        <f t="array" ref="FE106">SUMPRODUCT(--($B106='[3]Alum Smtg'!$B$5:$B$139),'[3]Alum Smtg'!T$5:T$139)</f>
        <v>57.620000000000005</v>
      </c>
      <c r="FF106" s="7" cm="1">
        <f t="array" ref="FF106">SUMPRODUCT(--($B106='[3]Alum Smtg'!$B$5:$B$139),'[3]Alum Smtg'!U$5:U$139)</f>
        <v>54.468000000000004</v>
      </c>
      <c r="FG106" s="7" cm="1">
        <f t="array" ref="FG106">SUMPRODUCT(--($B106='[3]Alum Smtg'!$B$5:$B$139),'[3]Alum Smtg'!V$5:V$139)</f>
        <v>47.542999999999999</v>
      </c>
      <c r="FH106" s="7" cm="1">
        <f t="array" ref="FH106">SUMPRODUCT(--($B106='[3]Alum Smtg'!$B$5:$B$139),'[3]Alum Smtg'!W$5:W$139)</f>
        <v>0</v>
      </c>
      <c r="FI106" s="7" cm="1">
        <f t="array" ref="FI106">SUMPRODUCT(--($B106='[3]Alum Smtg'!$B$5:$B$139),'[3]Alum Smtg'!X$5:X$139)</f>
        <v>0</v>
      </c>
      <c r="FJ106" s="7" cm="1">
        <f t="array" ref="FJ106">SUMPRODUCT(--($B106='[3]Alum Smtg'!$B$5:$B$139),'[3]Alum Smtg'!Y$5:Y$139)</f>
        <v>0</v>
      </c>
      <c r="FK106" s="7" cm="1">
        <f t="array" ref="FK106">SUMPRODUCT(--($B106='[3]Alum Smtg'!$B$5:$B$139),'[3]Alum Smtg'!Z$5:Z$139)</f>
        <v>0</v>
      </c>
      <c r="FL106" s="7" cm="1">
        <f t="array" ref="FL106">SUMPRODUCT(--($B106='[3]Alum Smtg'!$B$5:$B$139),'[3]Alum Smtg'!AA$5:AA$139)</f>
        <v>0</v>
      </c>
      <c r="FM106" s="7" cm="1">
        <f t="array" ref="FM106">SUMPRODUCT(--($B106='[3]Alum Smtg'!$B$5:$B$139),'[3]Alum Smtg'!AB$5:AB$139)</f>
        <v>0</v>
      </c>
      <c r="FN106" s="7" cm="1">
        <f t="array" ref="FN106">SUMPRODUCT(--($B106='[3]Alum Smtg'!$B$5:$B$139),'[3]Alum Smtg'!AC$5:AC$139)</f>
        <v>0</v>
      </c>
      <c r="FO106" s="7" cm="1">
        <f t="array" ref="FO106">SUMPRODUCT(--($B106='[3]Alum Smtg'!$B$5:$B$139),'[3]Alum Smtg'!AD$5:AD$139)</f>
        <v>0</v>
      </c>
      <c r="FP106" s="7" cm="1">
        <f t="array" ref="FP106">SUMPRODUCT(--($B106='[3]Alum Smtg'!$B$5:$B$139),'[3]Alum Smtg'!AE$5:AE$139)</f>
        <v>0</v>
      </c>
      <c r="FQ106" s="7" cm="1">
        <f t="array" ref="FQ106">SUMPRODUCT(--($B106='[3]Alum Smtg'!$B$5:$B$139),'[3]Alum Smtg'!AF$5:AF$139)</f>
        <v>0</v>
      </c>
      <c r="FU106" s="8">
        <f t="shared" si="55"/>
        <v>6.218889526588757E-2</v>
      </c>
    </row>
    <row r="107" spans="1:177" x14ac:dyDescent="0.2">
      <c r="A107">
        <v>620</v>
      </c>
      <c r="B107" t="s">
        <v>110</v>
      </c>
      <c r="C107" s="1">
        <f>VLOOKUP($B107,'[4]IEA Reg #'!$B$2:$D$143,2,FALSE)</f>
        <v>3</v>
      </c>
      <c r="D107" s="1">
        <f>VLOOKUP($B107,'[4]IEA Reg #'!$B$2:$D$143,3,FALSE)</f>
        <v>7</v>
      </c>
      <c r="E107" s="7">
        <f t="shared" si="72"/>
        <v>0</v>
      </c>
      <c r="F107" s="7">
        <f t="shared" si="72"/>
        <v>0</v>
      </c>
      <c r="G107" s="7">
        <f t="shared" si="72"/>
        <v>0</v>
      </c>
      <c r="H107" s="7">
        <f t="shared" si="72"/>
        <v>0</v>
      </c>
      <c r="I107" s="7">
        <f t="shared" si="72"/>
        <v>0</v>
      </c>
      <c r="J107" s="7">
        <f t="shared" si="72"/>
        <v>0</v>
      </c>
      <c r="K107" s="7">
        <f t="shared" si="72"/>
        <v>0</v>
      </c>
      <c r="L107" s="7">
        <f t="shared" si="72"/>
        <v>0</v>
      </c>
      <c r="M107" s="7">
        <f t="shared" si="72"/>
        <v>0</v>
      </c>
      <c r="N107" s="7">
        <f t="shared" si="72"/>
        <v>0</v>
      </c>
      <c r="O107" s="7">
        <f t="shared" si="72"/>
        <v>0</v>
      </c>
      <c r="P107" s="7">
        <f t="shared" si="72"/>
        <v>0</v>
      </c>
      <c r="Q107" s="7">
        <f t="shared" si="72"/>
        <v>0</v>
      </c>
      <c r="R107" s="7">
        <f t="shared" si="72"/>
        <v>0</v>
      </c>
      <c r="S107" s="7">
        <f t="shared" si="72"/>
        <v>0</v>
      </c>
      <c r="T107" s="7">
        <f t="shared" si="72"/>
        <v>0</v>
      </c>
      <c r="U107" s="7">
        <f t="shared" si="67"/>
        <v>0</v>
      </c>
      <c r="V107" s="7">
        <f t="shared" si="67"/>
        <v>0</v>
      </c>
      <c r="W107" s="7">
        <f t="shared" si="67"/>
        <v>0</v>
      </c>
      <c r="X107" s="7">
        <f t="shared" si="67"/>
        <v>0</v>
      </c>
      <c r="Y107" s="7">
        <f t="shared" si="67"/>
        <v>0</v>
      </c>
      <c r="Z107" s="7">
        <f t="shared" si="67"/>
        <v>0</v>
      </c>
      <c r="AA107" s="7">
        <f t="shared" si="67"/>
        <v>0</v>
      </c>
      <c r="AB107" s="7">
        <f t="shared" si="67"/>
        <v>0</v>
      </c>
      <c r="AC107" s="7">
        <f t="shared" si="67"/>
        <v>0</v>
      </c>
      <c r="AD107" s="7">
        <f t="shared" si="67"/>
        <v>0</v>
      </c>
      <c r="AE107" s="7">
        <f t="shared" si="67"/>
        <v>0</v>
      </c>
      <c r="AF107" s="7">
        <f t="shared" si="67"/>
        <v>0</v>
      </c>
      <c r="AG107" s="7">
        <f t="shared" si="67"/>
        <v>0</v>
      </c>
      <c r="AH107" s="7">
        <f t="shared" si="67"/>
        <v>0</v>
      </c>
      <c r="AI107" s="7">
        <f t="shared" si="67"/>
        <v>0</v>
      </c>
      <c r="AJ107" s="7">
        <f t="shared" si="68"/>
        <v>0</v>
      </c>
      <c r="AK107" s="7">
        <f t="shared" si="68"/>
        <v>0</v>
      </c>
      <c r="AL107" s="7">
        <f t="shared" si="68"/>
        <v>0</v>
      </c>
      <c r="AM107" s="7">
        <f t="shared" si="68"/>
        <v>0</v>
      </c>
      <c r="AN107" s="7">
        <f t="shared" si="68"/>
        <v>0</v>
      </c>
      <c r="AO107" s="7">
        <f t="shared" si="68"/>
        <v>0</v>
      </c>
      <c r="AP107" s="7">
        <f t="shared" si="68"/>
        <v>0</v>
      </c>
      <c r="AQ107" s="7">
        <f t="shared" si="68"/>
        <v>0</v>
      </c>
      <c r="AR107" s="7">
        <f t="shared" si="68"/>
        <v>0</v>
      </c>
      <c r="AS107" s="7">
        <f t="shared" si="68"/>
        <v>0</v>
      </c>
      <c r="AT107" s="7">
        <f t="shared" si="68"/>
        <v>0</v>
      </c>
      <c r="AU107" s="7">
        <f t="shared" si="68"/>
        <v>0</v>
      </c>
      <c r="AV107" s="7">
        <f t="shared" si="68"/>
        <v>0</v>
      </c>
      <c r="AW107" s="7">
        <f t="shared" si="68"/>
        <v>0</v>
      </c>
      <c r="AX107" s="7">
        <f t="shared" si="68"/>
        <v>0</v>
      </c>
      <c r="AY107" s="7">
        <f t="shared" si="68"/>
        <v>0</v>
      </c>
      <c r="AZ107" s="7">
        <f t="shared" si="66"/>
        <v>0</v>
      </c>
      <c r="BA107" s="7">
        <f t="shared" si="66"/>
        <v>0</v>
      </c>
      <c r="BB107" s="7">
        <f t="shared" si="66"/>
        <v>0</v>
      </c>
      <c r="BC107" s="7">
        <f t="shared" si="66"/>
        <v>0</v>
      </c>
      <c r="BD107" s="7">
        <f t="shared" si="66"/>
        <v>0</v>
      </c>
      <c r="BE107" s="7">
        <f t="shared" si="66"/>
        <v>0</v>
      </c>
      <c r="BF107" s="7">
        <f t="shared" si="66"/>
        <v>0</v>
      </c>
      <c r="BG107" s="7">
        <f t="shared" si="66"/>
        <v>0</v>
      </c>
      <c r="BH107" s="7">
        <f t="shared" si="66"/>
        <v>0</v>
      </c>
      <c r="BI107" s="7">
        <f t="shared" si="66"/>
        <v>0</v>
      </c>
      <c r="BJ107" s="7">
        <f t="shared" si="66"/>
        <v>0</v>
      </c>
      <c r="BK107" s="7">
        <f t="shared" si="66"/>
        <v>0</v>
      </c>
      <c r="BL107" s="7">
        <f t="shared" si="66"/>
        <v>0</v>
      </c>
      <c r="BM107" s="7">
        <f t="shared" si="73"/>
        <v>0</v>
      </c>
      <c r="BN107" s="7">
        <f t="shared" si="73"/>
        <v>0</v>
      </c>
      <c r="BO107" s="7">
        <f t="shared" si="73"/>
        <v>0</v>
      </c>
      <c r="BP107" s="7">
        <f t="shared" si="73"/>
        <v>0</v>
      </c>
      <c r="BQ107" s="7">
        <f t="shared" si="73"/>
        <v>0</v>
      </c>
      <c r="BR107" s="7">
        <f t="shared" si="73"/>
        <v>0</v>
      </c>
      <c r="BS107" s="7">
        <f t="shared" si="73"/>
        <v>0</v>
      </c>
      <c r="BT107" s="7">
        <f t="shared" si="73"/>
        <v>0</v>
      </c>
      <c r="BU107" s="7">
        <f t="shared" si="73"/>
        <v>0</v>
      </c>
      <c r="BV107" s="7">
        <f t="shared" si="73"/>
        <v>0</v>
      </c>
      <c r="BW107" s="7">
        <f t="shared" si="69"/>
        <v>0</v>
      </c>
      <c r="BX107" s="7">
        <f t="shared" si="69"/>
        <v>0</v>
      </c>
      <c r="BY107" s="7">
        <f t="shared" si="69"/>
        <v>0</v>
      </c>
      <c r="BZ107" s="7">
        <f t="shared" si="69"/>
        <v>0</v>
      </c>
      <c r="CA107" s="7">
        <f t="shared" si="69"/>
        <v>0</v>
      </c>
      <c r="CB107" s="7">
        <f t="shared" si="69"/>
        <v>0</v>
      </c>
      <c r="CC107" s="7">
        <f t="shared" si="69"/>
        <v>0</v>
      </c>
      <c r="CD107" s="7">
        <f t="shared" si="69"/>
        <v>0</v>
      </c>
      <c r="CE107" s="7">
        <f t="shared" si="69"/>
        <v>0</v>
      </c>
      <c r="CF107" s="7">
        <f t="shared" si="69"/>
        <v>0</v>
      </c>
      <c r="CG107" s="7">
        <f t="shared" si="69"/>
        <v>0</v>
      </c>
      <c r="CH107" s="7">
        <f t="shared" si="69"/>
        <v>0</v>
      </c>
      <c r="CI107" s="7">
        <f t="shared" si="69"/>
        <v>0</v>
      </c>
      <c r="CJ107" s="7">
        <f t="shared" si="69"/>
        <v>0</v>
      </c>
      <c r="CK107" s="7">
        <f t="shared" si="69"/>
        <v>0</v>
      </c>
      <c r="CL107" s="7">
        <f t="shared" si="69"/>
        <v>0</v>
      </c>
      <c r="CM107" s="7">
        <f t="shared" si="74"/>
        <v>0</v>
      </c>
      <c r="CN107" s="7">
        <f t="shared" si="74"/>
        <v>0</v>
      </c>
      <c r="CO107" s="7">
        <f t="shared" si="74"/>
        <v>0</v>
      </c>
      <c r="CP107" s="7">
        <f t="shared" si="74"/>
        <v>0</v>
      </c>
      <c r="CQ107" s="7">
        <f t="shared" si="74"/>
        <v>0</v>
      </c>
      <c r="CR107" s="7">
        <f t="shared" si="74"/>
        <v>0</v>
      </c>
      <c r="CS107" s="7">
        <f t="shared" si="74"/>
        <v>0</v>
      </c>
      <c r="CT107" s="7">
        <f t="shared" si="74"/>
        <v>0</v>
      </c>
      <c r="CU107" s="7">
        <f t="shared" si="74"/>
        <v>0</v>
      </c>
      <c r="CV107" s="7">
        <f t="shared" si="74"/>
        <v>0</v>
      </c>
      <c r="CW107" s="7">
        <f t="shared" si="74"/>
        <v>0</v>
      </c>
      <c r="CX107" s="7">
        <f t="shared" si="74"/>
        <v>0</v>
      </c>
      <c r="CY107" s="7">
        <f t="shared" si="74"/>
        <v>0</v>
      </c>
      <c r="CZ107" s="7">
        <f t="shared" si="74"/>
        <v>0</v>
      </c>
      <c r="DA107" s="7">
        <f t="shared" si="74"/>
        <v>0</v>
      </c>
      <c r="DB107" s="7">
        <f t="shared" si="74"/>
        <v>0</v>
      </c>
      <c r="DC107" s="7">
        <f t="shared" si="75"/>
        <v>0</v>
      </c>
      <c r="DD107" s="7">
        <f t="shared" si="75"/>
        <v>0</v>
      </c>
      <c r="DE107" s="7">
        <f t="shared" si="75"/>
        <v>0</v>
      </c>
      <c r="DF107" s="7">
        <f t="shared" si="75"/>
        <v>0</v>
      </c>
      <c r="DG107" s="7">
        <f t="shared" si="75"/>
        <v>0</v>
      </c>
      <c r="DH107" s="7">
        <f t="shared" si="75"/>
        <v>0</v>
      </c>
      <c r="DI107" s="7">
        <f t="shared" si="75"/>
        <v>0</v>
      </c>
      <c r="DJ107" s="7">
        <f t="shared" si="75"/>
        <v>0</v>
      </c>
      <c r="DK107" s="7">
        <f t="shared" si="75"/>
        <v>0</v>
      </c>
      <c r="DL107" s="7">
        <f t="shared" si="75"/>
        <v>0</v>
      </c>
      <c r="DM107" s="7">
        <f t="shared" si="75"/>
        <v>0</v>
      </c>
      <c r="DN107" s="7">
        <f t="shared" si="75"/>
        <v>0</v>
      </c>
      <c r="DO107" s="7">
        <f t="shared" si="75"/>
        <v>0</v>
      </c>
      <c r="DP107" s="7">
        <f t="shared" si="75"/>
        <v>0</v>
      </c>
      <c r="DQ107" s="7">
        <f t="shared" si="75"/>
        <v>0</v>
      </c>
      <c r="DR107" s="7">
        <f t="shared" si="75"/>
        <v>0</v>
      </c>
      <c r="DS107" s="7">
        <f t="shared" si="70"/>
        <v>0</v>
      </c>
      <c r="DT107" s="7">
        <f t="shared" si="70"/>
        <v>0</v>
      </c>
      <c r="DU107" s="7">
        <f t="shared" si="70"/>
        <v>0</v>
      </c>
      <c r="DV107" s="7">
        <f t="shared" si="70"/>
        <v>0</v>
      </c>
      <c r="DW107" s="7">
        <f t="shared" si="70"/>
        <v>0</v>
      </c>
      <c r="DX107" s="7">
        <f t="shared" si="70"/>
        <v>0</v>
      </c>
      <c r="DY107" s="7">
        <f t="shared" si="70"/>
        <v>0</v>
      </c>
      <c r="DZ107" s="7">
        <f t="shared" si="70"/>
        <v>0</v>
      </c>
      <c r="EA107" s="7">
        <f t="shared" si="70"/>
        <v>0</v>
      </c>
      <c r="EB107" s="7">
        <f t="shared" si="71"/>
        <v>0</v>
      </c>
      <c r="EC107" s="7">
        <f t="shared" si="71"/>
        <v>0</v>
      </c>
      <c r="ED107" s="7">
        <f t="shared" si="71"/>
        <v>0</v>
      </c>
      <c r="EE107" s="7">
        <f t="shared" si="71"/>
        <v>0</v>
      </c>
      <c r="EF107" s="7">
        <f t="shared" si="71"/>
        <v>0</v>
      </c>
      <c r="EG107" s="7">
        <f t="shared" si="71"/>
        <v>0</v>
      </c>
      <c r="EH107" s="7">
        <f t="shared" si="71"/>
        <v>0</v>
      </c>
      <c r="EI107" s="7">
        <f t="shared" si="71"/>
        <v>0</v>
      </c>
      <c r="EJ107" s="7">
        <f t="shared" si="71"/>
        <v>0</v>
      </c>
      <c r="EK107" s="7">
        <f t="shared" si="71"/>
        <v>0</v>
      </c>
      <c r="EL107" s="7">
        <f t="shared" si="71"/>
        <v>0</v>
      </c>
      <c r="EM107" s="7">
        <f t="shared" si="71"/>
        <v>0</v>
      </c>
      <c r="EN107" s="7">
        <f t="shared" si="71"/>
        <v>0</v>
      </c>
      <c r="EO107" s="7" cm="1">
        <f t="array" ref="EO107">SUMPRODUCT(--($B107='[3]Alum Smtg'!$B$5:$B$139),'[3]Alum Smtg'!D$5:D$139)</f>
        <v>0</v>
      </c>
      <c r="EP107" s="7" cm="1">
        <f t="array" ref="EP107">SUMPRODUCT(--($B107='[3]Alum Smtg'!$B$5:$B$139),'[3]Alum Smtg'!E$5:E$139)</f>
        <v>0</v>
      </c>
      <c r="EQ107" s="7" cm="1">
        <f t="array" ref="EQ107">SUMPRODUCT(--($B107='[3]Alum Smtg'!$B$5:$B$139),'[3]Alum Smtg'!F$5:F$139)</f>
        <v>0</v>
      </c>
      <c r="ER107" s="7" cm="1">
        <f t="array" ref="ER107">SUMPRODUCT(--($B107='[3]Alum Smtg'!$B$5:$B$139),'[3]Alum Smtg'!G$5:G$139)</f>
        <v>0</v>
      </c>
      <c r="ES107" s="7" cm="1">
        <f t="array" ref="ES107">SUMPRODUCT(--($B107='[3]Alum Smtg'!$B$5:$B$139),'[3]Alum Smtg'!H$5:H$139)</f>
        <v>0</v>
      </c>
      <c r="ET107" s="7" cm="1">
        <f t="array" ref="ET107">SUMPRODUCT(--($B107='[3]Alum Smtg'!$B$5:$B$139),'[3]Alum Smtg'!I$5:I$139)</f>
        <v>0</v>
      </c>
      <c r="EU107" s="7" cm="1">
        <f t="array" ref="EU107">SUMPRODUCT(--($B107='[3]Alum Smtg'!$B$5:$B$139),'[3]Alum Smtg'!J$5:J$139)</f>
        <v>0</v>
      </c>
      <c r="EV107" s="7" cm="1">
        <f t="array" ref="EV107">SUMPRODUCT(--($B107='[3]Alum Smtg'!$B$5:$B$139),'[3]Alum Smtg'!K$5:K$139)</f>
        <v>0</v>
      </c>
      <c r="EW107" s="7" cm="1">
        <f t="array" ref="EW107">SUMPRODUCT(--($B107='[3]Alum Smtg'!$B$5:$B$139),'[3]Alum Smtg'!L$5:L$139)</f>
        <v>0</v>
      </c>
      <c r="EX107" s="7" cm="1">
        <f t="array" ref="EX107">SUMPRODUCT(--($B107='[3]Alum Smtg'!$B$5:$B$139),'[3]Alum Smtg'!M$5:M$139)</f>
        <v>0</v>
      </c>
      <c r="EY107" s="7" cm="1">
        <f t="array" ref="EY107">SUMPRODUCT(--($B107='[3]Alum Smtg'!$B$5:$B$139),'[3]Alum Smtg'!N$5:N$139)</f>
        <v>0</v>
      </c>
      <c r="EZ107" s="7" cm="1">
        <f t="array" ref="EZ107">SUMPRODUCT(--($B107='[3]Alum Smtg'!$B$5:$B$139),'[3]Alum Smtg'!O$5:O$139)</f>
        <v>0</v>
      </c>
      <c r="FA107" s="7" cm="1">
        <f t="array" ref="FA107">SUMPRODUCT(--($B107='[3]Alum Smtg'!$B$5:$B$139),'[3]Alum Smtg'!P$5:P$139)</f>
        <v>0</v>
      </c>
      <c r="FB107" s="7" cm="1">
        <f t="array" ref="FB107">SUMPRODUCT(--($B107='[3]Alum Smtg'!$B$5:$B$139),'[3]Alum Smtg'!Q$5:Q$139)</f>
        <v>0</v>
      </c>
      <c r="FC107" s="7" cm="1">
        <f t="array" ref="FC107">SUMPRODUCT(--($B107='[3]Alum Smtg'!$B$5:$B$139),'[3]Alum Smtg'!R$5:R$139)</f>
        <v>0</v>
      </c>
      <c r="FD107" s="7" cm="1">
        <f t="array" ref="FD107">SUMPRODUCT(--($B107='[3]Alum Smtg'!$B$5:$B$139),'[3]Alum Smtg'!S$5:S$139)</f>
        <v>0</v>
      </c>
      <c r="FE107" s="7" cm="1">
        <f t="array" ref="FE107">SUMPRODUCT(--($B107='[3]Alum Smtg'!$B$5:$B$139),'[3]Alum Smtg'!T$5:T$139)</f>
        <v>0</v>
      </c>
      <c r="FF107" s="7" cm="1">
        <f t="array" ref="FF107">SUMPRODUCT(--($B107='[3]Alum Smtg'!$B$5:$B$139),'[3]Alum Smtg'!U$5:U$139)</f>
        <v>0</v>
      </c>
      <c r="FG107" s="7" cm="1">
        <f t="array" ref="FG107">SUMPRODUCT(--($B107='[3]Alum Smtg'!$B$5:$B$139),'[3]Alum Smtg'!V$5:V$139)</f>
        <v>0</v>
      </c>
      <c r="FH107" s="7" cm="1">
        <f t="array" ref="FH107">SUMPRODUCT(--($B107='[3]Alum Smtg'!$B$5:$B$139),'[3]Alum Smtg'!W$5:W$139)</f>
        <v>0</v>
      </c>
      <c r="FI107" s="7" cm="1">
        <f t="array" ref="FI107">SUMPRODUCT(--($B107='[3]Alum Smtg'!$B$5:$B$139),'[3]Alum Smtg'!X$5:X$139)</f>
        <v>0</v>
      </c>
      <c r="FJ107" s="7" cm="1">
        <f t="array" ref="FJ107">SUMPRODUCT(--($B107='[3]Alum Smtg'!$B$5:$B$139),'[3]Alum Smtg'!Y$5:Y$139)</f>
        <v>0</v>
      </c>
      <c r="FK107" s="7" cm="1">
        <f t="array" ref="FK107">SUMPRODUCT(--($B107='[3]Alum Smtg'!$B$5:$B$139),'[3]Alum Smtg'!Z$5:Z$139)</f>
        <v>0</v>
      </c>
      <c r="FL107" s="7" cm="1">
        <f t="array" ref="FL107">SUMPRODUCT(--($B107='[3]Alum Smtg'!$B$5:$B$139),'[3]Alum Smtg'!AA$5:AA$139)</f>
        <v>0</v>
      </c>
      <c r="FM107" s="7" cm="1">
        <f t="array" ref="FM107">SUMPRODUCT(--($B107='[3]Alum Smtg'!$B$5:$B$139),'[3]Alum Smtg'!AB$5:AB$139)</f>
        <v>0</v>
      </c>
      <c r="FN107" s="7" cm="1">
        <f t="array" ref="FN107">SUMPRODUCT(--($B107='[3]Alum Smtg'!$B$5:$B$139),'[3]Alum Smtg'!AC$5:AC$139)</f>
        <v>0</v>
      </c>
      <c r="FO107" s="7" cm="1">
        <f t="array" ref="FO107">SUMPRODUCT(--($B107='[3]Alum Smtg'!$B$5:$B$139),'[3]Alum Smtg'!AD$5:AD$139)</f>
        <v>0</v>
      </c>
      <c r="FP107" s="7" cm="1">
        <f t="array" ref="FP107">SUMPRODUCT(--($B107='[3]Alum Smtg'!$B$5:$B$139),'[3]Alum Smtg'!AE$5:AE$139)</f>
        <v>0</v>
      </c>
      <c r="FQ107" s="7" cm="1">
        <f t="array" ref="FQ107">SUMPRODUCT(--($B107='[3]Alum Smtg'!$B$5:$B$139),'[3]Alum Smtg'!AF$5:AF$139)</f>
        <v>0</v>
      </c>
      <c r="FU107" s="8">
        <f t="shared" si="55"/>
        <v>0</v>
      </c>
    </row>
    <row r="108" spans="1:177" x14ac:dyDescent="0.2">
      <c r="A108">
        <v>634</v>
      </c>
      <c r="B108" t="s">
        <v>111</v>
      </c>
      <c r="C108" s="1">
        <f>VLOOKUP($B108,'[4]IEA Reg #'!$B$2:$D$143,2,FALSE)</f>
        <v>8</v>
      </c>
      <c r="D108" s="1">
        <f>VLOOKUP($B108,'[4]IEA Reg #'!$B$2:$D$143,3,FALSE)</f>
        <v>18</v>
      </c>
      <c r="E108" s="7">
        <f t="shared" si="72"/>
        <v>0</v>
      </c>
      <c r="F108" s="7">
        <f t="shared" si="72"/>
        <v>0</v>
      </c>
      <c r="G108" s="7">
        <f t="shared" si="72"/>
        <v>0</v>
      </c>
      <c r="H108" s="7">
        <f t="shared" si="72"/>
        <v>0</v>
      </c>
      <c r="I108" s="7">
        <f t="shared" si="72"/>
        <v>0</v>
      </c>
      <c r="J108" s="7">
        <f t="shared" si="72"/>
        <v>0</v>
      </c>
      <c r="K108" s="7">
        <f t="shared" si="72"/>
        <v>0</v>
      </c>
      <c r="L108" s="7">
        <f t="shared" si="72"/>
        <v>0</v>
      </c>
      <c r="M108" s="7">
        <f t="shared" si="72"/>
        <v>0</v>
      </c>
      <c r="N108" s="7">
        <f t="shared" si="72"/>
        <v>0</v>
      </c>
      <c r="O108" s="7">
        <f t="shared" si="72"/>
        <v>0</v>
      </c>
      <c r="P108" s="7">
        <f t="shared" si="72"/>
        <v>0</v>
      </c>
      <c r="Q108" s="7">
        <f t="shared" si="72"/>
        <v>0</v>
      </c>
      <c r="R108" s="7">
        <f t="shared" si="72"/>
        <v>0</v>
      </c>
      <c r="S108" s="7">
        <f t="shared" si="72"/>
        <v>0</v>
      </c>
      <c r="T108" s="7">
        <f t="shared" si="72"/>
        <v>0</v>
      </c>
      <c r="U108" s="7">
        <f t="shared" si="67"/>
        <v>0</v>
      </c>
      <c r="V108" s="7">
        <f t="shared" si="67"/>
        <v>0</v>
      </c>
      <c r="W108" s="7">
        <f t="shared" si="67"/>
        <v>0</v>
      </c>
      <c r="X108" s="7">
        <f t="shared" si="67"/>
        <v>0</v>
      </c>
      <c r="Y108" s="7">
        <f t="shared" si="67"/>
        <v>0</v>
      </c>
      <c r="Z108" s="7">
        <f t="shared" si="67"/>
        <v>0</v>
      </c>
      <c r="AA108" s="7">
        <f t="shared" si="67"/>
        <v>0</v>
      </c>
      <c r="AB108" s="7">
        <f t="shared" si="67"/>
        <v>0</v>
      </c>
      <c r="AC108" s="7">
        <f t="shared" si="67"/>
        <v>0</v>
      </c>
      <c r="AD108" s="7">
        <f t="shared" si="67"/>
        <v>0</v>
      </c>
      <c r="AE108" s="7">
        <f t="shared" si="67"/>
        <v>0</v>
      </c>
      <c r="AF108" s="7">
        <f t="shared" si="67"/>
        <v>0</v>
      </c>
      <c r="AG108" s="7">
        <f t="shared" si="67"/>
        <v>0</v>
      </c>
      <c r="AH108" s="7">
        <f t="shared" si="67"/>
        <v>0</v>
      </c>
      <c r="AI108" s="7">
        <f t="shared" si="67"/>
        <v>0</v>
      </c>
      <c r="AJ108" s="7">
        <f t="shared" si="68"/>
        <v>0</v>
      </c>
      <c r="AK108" s="7">
        <f t="shared" si="68"/>
        <v>0</v>
      </c>
      <c r="AL108" s="7">
        <f t="shared" si="68"/>
        <v>0</v>
      </c>
      <c r="AM108" s="7">
        <f t="shared" si="68"/>
        <v>0</v>
      </c>
      <c r="AN108" s="7">
        <f t="shared" si="68"/>
        <v>0</v>
      </c>
      <c r="AO108" s="7">
        <f t="shared" si="68"/>
        <v>0</v>
      </c>
      <c r="AP108" s="7">
        <f t="shared" si="68"/>
        <v>0</v>
      </c>
      <c r="AQ108" s="7">
        <f t="shared" si="68"/>
        <v>0</v>
      </c>
      <c r="AR108" s="7">
        <f t="shared" si="68"/>
        <v>0</v>
      </c>
      <c r="AS108" s="7">
        <f t="shared" si="68"/>
        <v>0</v>
      </c>
      <c r="AT108" s="7">
        <f t="shared" si="68"/>
        <v>0</v>
      </c>
      <c r="AU108" s="7">
        <f t="shared" si="68"/>
        <v>0</v>
      </c>
      <c r="AV108" s="7">
        <f t="shared" si="68"/>
        <v>0</v>
      </c>
      <c r="AW108" s="7">
        <f t="shared" si="68"/>
        <v>0</v>
      </c>
      <c r="AX108" s="7">
        <f t="shared" si="68"/>
        <v>0</v>
      </c>
      <c r="AY108" s="7">
        <f t="shared" si="68"/>
        <v>0</v>
      </c>
      <c r="AZ108" s="7">
        <f t="shared" si="66"/>
        <v>0</v>
      </c>
      <c r="BA108" s="7">
        <f t="shared" si="66"/>
        <v>0</v>
      </c>
      <c r="BB108" s="7">
        <f t="shared" si="66"/>
        <v>0</v>
      </c>
      <c r="BC108" s="7">
        <f t="shared" si="66"/>
        <v>0</v>
      </c>
      <c r="BD108" s="7">
        <f t="shared" si="66"/>
        <v>0</v>
      </c>
      <c r="BE108" s="7">
        <f t="shared" si="66"/>
        <v>0</v>
      </c>
      <c r="BF108" s="7">
        <f t="shared" si="66"/>
        <v>0</v>
      </c>
      <c r="BG108" s="7">
        <f t="shared" si="66"/>
        <v>0</v>
      </c>
      <c r="BH108" s="7">
        <f t="shared" si="66"/>
        <v>0</v>
      </c>
      <c r="BI108" s="7">
        <f t="shared" si="66"/>
        <v>0</v>
      </c>
      <c r="BJ108" s="7">
        <f t="shared" si="66"/>
        <v>0</v>
      </c>
      <c r="BK108" s="7">
        <f t="shared" si="66"/>
        <v>0</v>
      </c>
      <c r="BL108" s="7">
        <f t="shared" si="66"/>
        <v>0</v>
      </c>
      <c r="BM108" s="7">
        <f t="shared" si="73"/>
        <v>0</v>
      </c>
      <c r="BN108" s="7">
        <f t="shared" si="73"/>
        <v>0</v>
      </c>
      <c r="BO108" s="7">
        <f t="shared" si="73"/>
        <v>0</v>
      </c>
      <c r="BP108" s="7">
        <f t="shared" si="73"/>
        <v>0</v>
      </c>
      <c r="BQ108" s="7">
        <f t="shared" si="73"/>
        <v>0</v>
      </c>
      <c r="BR108" s="7">
        <f t="shared" si="73"/>
        <v>0</v>
      </c>
      <c r="BS108" s="7">
        <f t="shared" si="73"/>
        <v>0</v>
      </c>
      <c r="BT108" s="7">
        <f t="shared" si="73"/>
        <v>0</v>
      </c>
      <c r="BU108" s="7">
        <f t="shared" si="73"/>
        <v>0</v>
      </c>
      <c r="BV108" s="7">
        <f t="shared" si="73"/>
        <v>0</v>
      </c>
      <c r="BW108" s="7">
        <f t="shared" si="69"/>
        <v>0</v>
      </c>
      <c r="BX108" s="7">
        <f t="shared" si="69"/>
        <v>0</v>
      </c>
      <c r="BY108" s="7">
        <f t="shared" si="69"/>
        <v>0</v>
      </c>
      <c r="BZ108" s="7">
        <f t="shared" si="69"/>
        <v>0</v>
      </c>
      <c r="CA108" s="7">
        <f t="shared" si="69"/>
        <v>0</v>
      </c>
      <c r="CB108" s="7">
        <f t="shared" si="69"/>
        <v>0</v>
      </c>
      <c r="CC108" s="7">
        <f t="shared" si="69"/>
        <v>0</v>
      </c>
      <c r="CD108" s="7">
        <f t="shared" si="69"/>
        <v>0</v>
      </c>
      <c r="CE108" s="7">
        <f t="shared" si="69"/>
        <v>0</v>
      </c>
      <c r="CF108" s="7">
        <f t="shared" si="69"/>
        <v>0</v>
      </c>
      <c r="CG108" s="7">
        <f t="shared" si="69"/>
        <v>0</v>
      </c>
      <c r="CH108" s="7">
        <f t="shared" si="69"/>
        <v>0</v>
      </c>
      <c r="CI108" s="7">
        <f t="shared" si="69"/>
        <v>0</v>
      </c>
      <c r="CJ108" s="7">
        <f t="shared" si="69"/>
        <v>0</v>
      </c>
      <c r="CK108" s="7">
        <f t="shared" si="69"/>
        <v>0</v>
      </c>
      <c r="CL108" s="7">
        <f t="shared" si="69"/>
        <v>0</v>
      </c>
      <c r="CM108" s="7">
        <f t="shared" si="74"/>
        <v>0</v>
      </c>
      <c r="CN108" s="7">
        <f t="shared" si="74"/>
        <v>0</v>
      </c>
      <c r="CO108" s="7">
        <f t="shared" si="74"/>
        <v>0</v>
      </c>
      <c r="CP108" s="7">
        <f t="shared" si="74"/>
        <v>0</v>
      </c>
      <c r="CQ108" s="7">
        <f t="shared" si="74"/>
        <v>0</v>
      </c>
      <c r="CR108" s="7">
        <f t="shared" si="74"/>
        <v>0</v>
      </c>
      <c r="CS108" s="7">
        <f t="shared" si="74"/>
        <v>0</v>
      </c>
      <c r="CT108" s="7">
        <f t="shared" si="74"/>
        <v>0</v>
      </c>
      <c r="CU108" s="7">
        <f t="shared" si="74"/>
        <v>0</v>
      </c>
      <c r="CV108" s="7">
        <f t="shared" si="74"/>
        <v>0</v>
      </c>
      <c r="CW108" s="7">
        <f t="shared" si="74"/>
        <v>0</v>
      </c>
      <c r="CX108" s="7">
        <f t="shared" si="74"/>
        <v>0</v>
      </c>
      <c r="CY108" s="7">
        <f t="shared" si="74"/>
        <v>0</v>
      </c>
      <c r="CZ108" s="7">
        <f t="shared" si="74"/>
        <v>0</v>
      </c>
      <c r="DA108" s="7">
        <f t="shared" si="74"/>
        <v>0</v>
      </c>
      <c r="DB108" s="7">
        <f t="shared" si="74"/>
        <v>0</v>
      </c>
      <c r="DC108" s="7">
        <f t="shared" si="75"/>
        <v>0</v>
      </c>
      <c r="DD108" s="7">
        <f t="shared" si="75"/>
        <v>0</v>
      </c>
      <c r="DE108" s="7">
        <f t="shared" si="75"/>
        <v>0</v>
      </c>
      <c r="DF108" s="7">
        <f t="shared" si="75"/>
        <v>0</v>
      </c>
      <c r="DG108" s="7">
        <f t="shared" si="75"/>
        <v>0</v>
      </c>
      <c r="DH108" s="7">
        <f t="shared" si="75"/>
        <v>0</v>
      </c>
      <c r="DI108" s="7">
        <f t="shared" si="75"/>
        <v>0</v>
      </c>
      <c r="DJ108" s="7">
        <f t="shared" si="75"/>
        <v>0</v>
      </c>
      <c r="DK108" s="7">
        <f t="shared" si="75"/>
        <v>0</v>
      </c>
      <c r="DL108" s="7">
        <f t="shared" si="75"/>
        <v>0</v>
      </c>
      <c r="DM108" s="7">
        <f t="shared" si="75"/>
        <v>0</v>
      </c>
      <c r="DN108" s="7">
        <f t="shared" si="75"/>
        <v>0</v>
      </c>
      <c r="DO108" s="7">
        <f t="shared" si="75"/>
        <v>0</v>
      </c>
      <c r="DP108" s="7">
        <f t="shared" si="75"/>
        <v>0</v>
      </c>
      <c r="DQ108" s="7">
        <f t="shared" si="75"/>
        <v>0</v>
      </c>
      <c r="DR108" s="7">
        <f t="shared" si="75"/>
        <v>0</v>
      </c>
      <c r="DS108" s="7">
        <f t="shared" si="70"/>
        <v>0</v>
      </c>
      <c r="DT108" s="7">
        <f t="shared" si="70"/>
        <v>0</v>
      </c>
      <c r="DU108" s="7">
        <f t="shared" si="70"/>
        <v>0</v>
      </c>
      <c r="DV108" s="7">
        <f t="shared" si="70"/>
        <v>0</v>
      </c>
      <c r="DW108" s="7">
        <f t="shared" si="70"/>
        <v>0</v>
      </c>
      <c r="DX108" s="7">
        <f t="shared" si="70"/>
        <v>0</v>
      </c>
      <c r="DY108" s="7">
        <f t="shared" si="70"/>
        <v>0</v>
      </c>
      <c r="DZ108" s="7">
        <f t="shared" si="70"/>
        <v>0</v>
      </c>
      <c r="EA108" s="7">
        <f t="shared" si="70"/>
        <v>0</v>
      </c>
      <c r="EB108" s="7">
        <f t="shared" si="71"/>
        <v>0</v>
      </c>
      <c r="EC108" s="7">
        <f t="shared" si="71"/>
        <v>0</v>
      </c>
      <c r="ED108" s="7">
        <f t="shared" si="71"/>
        <v>0</v>
      </c>
      <c r="EE108" s="7">
        <f t="shared" si="71"/>
        <v>0</v>
      </c>
      <c r="EF108" s="7">
        <f t="shared" si="71"/>
        <v>0</v>
      </c>
      <c r="EG108" s="7">
        <f t="shared" si="71"/>
        <v>0</v>
      </c>
      <c r="EH108" s="7">
        <f t="shared" si="71"/>
        <v>0</v>
      </c>
      <c r="EI108" s="7">
        <f t="shared" si="71"/>
        <v>0</v>
      </c>
      <c r="EJ108" s="7">
        <f t="shared" si="71"/>
        <v>0</v>
      </c>
      <c r="EK108" s="7">
        <f t="shared" si="71"/>
        <v>0</v>
      </c>
      <c r="EL108" s="7">
        <f t="shared" si="71"/>
        <v>0</v>
      </c>
      <c r="EM108" s="7">
        <f t="shared" si="71"/>
        <v>0</v>
      </c>
      <c r="EN108" s="7">
        <f t="shared" si="71"/>
        <v>0</v>
      </c>
      <c r="EO108" s="7" cm="1">
        <f t="array" ref="EO108">SUMPRODUCT(--($B108='[3]Alum Smtg'!$B$5:$B$139),'[3]Alum Smtg'!D$5:D$139)</f>
        <v>0</v>
      </c>
      <c r="EP108" s="7" cm="1">
        <f t="array" ref="EP108">SUMPRODUCT(--($B108='[3]Alum Smtg'!$B$5:$B$139),'[3]Alum Smtg'!E$5:E$139)</f>
        <v>0</v>
      </c>
      <c r="EQ108" s="7" cm="1">
        <f t="array" ref="EQ108">SUMPRODUCT(--($B108='[3]Alum Smtg'!$B$5:$B$139),'[3]Alum Smtg'!F$5:F$139)</f>
        <v>0</v>
      </c>
      <c r="ER108" s="7" cm="1">
        <f t="array" ref="ER108">SUMPRODUCT(--($B108='[3]Alum Smtg'!$B$5:$B$139),'[3]Alum Smtg'!G$5:G$139)</f>
        <v>0</v>
      </c>
      <c r="ES108" s="7" cm="1">
        <f t="array" ref="ES108">SUMPRODUCT(--($B108='[3]Alum Smtg'!$B$5:$B$139),'[3]Alum Smtg'!H$5:H$139)</f>
        <v>0</v>
      </c>
      <c r="ET108" s="7" cm="1">
        <f t="array" ref="ET108">SUMPRODUCT(--($B108='[3]Alum Smtg'!$B$5:$B$139),'[3]Alum Smtg'!I$5:I$139)</f>
        <v>0</v>
      </c>
      <c r="EU108" s="7" cm="1">
        <f t="array" ref="EU108">SUMPRODUCT(--($B108='[3]Alum Smtg'!$B$5:$B$139),'[3]Alum Smtg'!J$5:J$139)</f>
        <v>0</v>
      </c>
      <c r="EV108" s="7" cm="1">
        <f t="array" ref="EV108">SUMPRODUCT(--($B108='[3]Alum Smtg'!$B$5:$B$139),'[3]Alum Smtg'!K$5:K$139)</f>
        <v>0</v>
      </c>
      <c r="EW108" s="7" cm="1">
        <f t="array" ref="EW108">SUMPRODUCT(--($B108='[3]Alum Smtg'!$B$5:$B$139),'[3]Alum Smtg'!L$5:L$139)</f>
        <v>0</v>
      </c>
      <c r="EX108" s="7" cm="1">
        <f t="array" ref="EX108">SUMPRODUCT(--($B108='[3]Alum Smtg'!$B$5:$B$139),'[3]Alum Smtg'!M$5:M$139)</f>
        <v>0</v>
      </c>
      <c r="EY108" s="7" cm="1">
        <f t="array" ref="EY108">SUMPRODUCT(--($B108='[3]Alum Smtg'!$B$5:$B$139),'[3]Alum Smtg'!N$5:N$139)</f>
        <v>0</v>
      </c>
      <c r="EZ108" s="7" cm="1">
        <f t="array" ref="EZ108">SUMPRODUCT(--($B108='[3]Alum Smtg'!$B$5:$B$139),'[3]Alum Smtg'!O$5:O$139)</f>
        <v>0</v>
      </c>
      <c r="FA108" s="7" cm="1">
        <f t="array" ref="FA108">SUMPRODUCT(--($B108='[3]Alum Smtg'!$B$5:$B$139),'[3]Alum Smtg'!P$5:P$139)</f>
        <v>0</v>
      </c>
      <c r="FB108" s="7" cm="1">
        <f t="array" ref="FB108">SUMPRODUCT(--($B108='[3]Alum Smtg'!$B$5:$B$139),'[3]Alum Smtg'!Q$5:Q$139)</f>
        <v>0</v>
      </c>
      <c r="FC108" s="7" cm="1">
        <f t="array" ref="FC108">SUMPRODUCT(--($B108='[3]Alum Smtg'!$B$5:$B$139),'[3]Alum Smtg'!R$5:R$139)</f>
        <v>0</v>
      </c>
      <c r="FD108" s="7" cm="1">
        <f t="array" ref="FD108">SUMPRODUCT(--($B108='[3]Alum Smtg'!$B$5:$B$139),'[3]Alum Smtg'!S$5:S$139)</f>
        <v>0</v>
      </c>
      <c r="FE108" s="7" cm="1">
        <f t="array" ref="FE108">SUMPRODUCT(--($B108='[3]Alum Smtg'!$B$5:$B$139),'[3]Alum Smtg'!T$5:T$139)</f>
        <v>0</v>
      </c>
      <c r="FF108" s="7" cm="1">
        <f t="array" ref="FF108">SUMPRODUCT(--($B108='[3]Alum Smtg'!$B$5:$B$139),'[3]Alum Smtg'!U$5:U$139)</f>
        <v>0</v>
      </c>
      <c r="FG108" s="7" cm="1">
        <f t="array" ref="FG108">SUMPRODUCT(--($B108='[3]Alum Smtg'!$B$5:$B$139),'[3]Alum Smtg'!V$5:V$139)</f>
        <v>0</v>
      </c>
      <c r="FH108" s="7" cm="1">
        <f t="array" ref="FH108">SUMPRODUCT(--($B108='[3]Alum Smtg'!$B$5:$B$139),'[3]Alum Smtg'!W$5:W$139)</f>
        <v>0</v>
      </c>
      <c r="FI108" s="7" cm="1">
        <f t="array" ref="FI108">SUMPRODUCT(--($B108='[3]Alum Smtg'!$B$5:$B$139),'[3]Alum Smtg'!X$5:X$139)</f>
        <v>0</v>
      </c>
      <c r="FJ108" s="7" cm="1">
        <f t="array" ref="FJ108">SUMPRODUCT(--($B108='[3]Alum Smtg'!$B$5:$B$139),'[3]Alum Smtg'!Y$5:Y$139)</f>
        <v>0</v>
      </c>
      <c r="FK108" s="7" cm="1">
        <f t="array" ref="FK108">SUMPRODUCT(--($B108='[3]Alum Smtg'!$B$5:$B$139),'[3]Alum Smtg'!Z$5:Z$139)</f>
        <v>0</v>
      </c>
      <c r="FL108" s="7" cm="1">
        <f t="array" ref="FL108">SUMPRODUCT(--($B108='[3]Alum Smtg'!$B$5:$B$139),'[3]Alum Smtg'!AA$5:AA$139)</f>
        <v>0</v>
      </c>
      <c r="FM108" s="7" cm="1">
        <f t="array" ref="FM108">SUMPRODUCT(--($B108='[3]Alum Smtg'!$B$5:$B$139),'[3]Alum Smtg'!AB$5:AB$139)</f>
        <v>0</v>
      </c>
      <c r="FN108" s="7" cm="1">
        <f t="array" ref="FN108">SUMPRODUCT(--($B108='[3]Alum Smtg'!$B$5:$B$139),'[3]Alum Smtg'!AC$5:AC$139)</f>
        <v>0</v>
      </c>
      <c r="FO108" s="7" cm="1">
        <f t="array" ref="FO108">SUMPRODUCT(--($B108='[3]Alum Smtg'!$B$5:$B$139),'[3]Alum Smtg'!AD$5:AD$139)</f>
        <v>0</v>
      </c>
      <c r="FP108" s="7" cm="1">
        <f t="array" ref="FP108">SUMPRODUCT(--($B108='[3]Alum Smtg'!$B$5:$B$139),'[3]Alum Smtg'!AE$5:AE$139)</f>
        <v>0</v>
      </c>
      <c r="FQ108" s="7" cm="1">
        <f t="array" ref="FQ108">SUMPRODUCT(--($B108='[3]Alum Smtg'!$B$5:$B$139),'[3]Alum Smtg'!AF$5:AF$139)</f>
        <v>0</v>
      </c>
      <c r="FU108" s="8">
        <f t="shared" si="55"/>
        <v>0</v>
      </c>
    </row>
    <row r="109" spans="1:177" x14ac:dyDescent="0.2">
      <c r="A109">
        <v>642</v>
      </c>
      <c r="B109" t="s">
        <v>112</v>
      </c>
      <c r="C109" s="1">
        <f>VLOOKUP($B109,'[4]IEA Reg #'!$B$2:$D$143,2,FALSE)</f>
        <v>12</v>
      </c>
      <c r="D109" s="1">
        <f>VLOOKUP($B109,'[4]IEA Reg #'!$B$2:$D$143,3,FALSE)</f>
        <v>33</v>
      </c>
      <c r="E109" s="7">
        <f t="shared" si="72"/>
        <v>0</v>
      </c>
      <c r="F109" s="7">
        <f t="shared" si="72"/>
        <v>0</v>
      </c>
      <c r="G109" s="7">
        <f t="shared" si="72"/>
        <v>0</v>
      </c>
      <c r="H109" s="7">
        <f t="shared" si="72"/>
        <v>0</v>
      </c>
      <c r="I109" s="7">
        <f t="shared" si="72"/>
        <v>0</v>
      </c>
      <c r="J109" s="7">
        <f t="shared" si="72"/>
        <v>0</v>
      </c>
      <c r="K109" s="7">
        <f t="shared" si="72"/>
        <v>0</v>
      </c>
      <c r="L109" s="7">
        <f t="shared" si="72"/>
        <v>0</v>
      </c>
      <c r="M109" s="7">
        <f t="shared" si="72"/>
        <v>0</v>
      </c>
      <c r="N109" s="7">
        <f t="shared" si="72"/>
        <v>0</v>
      </c>
      <c r="O109" s="7">
        <f t="shared" si="72"/>
        <v>0</v>
      </c>
      <c r="P109" s="7">
        <f t="shared" si="72"/>
        <v>0</v>
      </c>
      <c r="Q109" s="7">
        <f t="shared" si="72"/>
        <v>0</v>
      </c>
      <c r="R109" s="7">
        <f t="shared" si="72"/>
        <v>0</v>
      </c>
      <c r="S109" s="7">
        <f t="shared" si="72"/>
        <v>0</v>
      </c>
      <c r="T109" s="7">
        <f t="shared" si="72"/>
        <v>0</v>
      </c>
      <c r="U109" s="7">
        <f t="shared" si="67"/>
        <v>0</v>
      </c>
      <c r="V109" s="7">
        <f t="shared" si="67"/>
        <v>0</v>
      </c>
      <c r="W109" s="7">
        <f t="shared" si="67"/>
        <v>0</v>
      </c>
      <c r="X109" s="7">
        <f t="shared" si="67"/>
        <v>0</v>
      </c>
      <c r="Y109" s="7">
        <f t="shared" si="67"/>
        <v>0</v>
      </c>
      <c r="Z109" s="7">
        <f t="shared" si="67"/>
        <v>0</v>
      </c>
      <c r="AA109" s="7">
        <f t="shared" si="67"/>
        <v>0</v>
      </c>
      <c r="AB109" s="7">
        <f t="shared" si="67"/>
        <v>0</v>
      </c>
      <c r="AC109" s="7">
        <f t="shared" si="67"/>
        <v>0</v>
      </c>
      <c r="AD109" s="7">
        <f t="shared" si="67"/>
        <v>0</v>
      </c>
      <c r="AE109" s="7">
        <f t="shared" si="67"/>
        <v>0</v>
      </c>
      <c r="AF109" s="7">
        <f t="shared" si="67"/>
        <v>0</v>
      </c>
      <c r="AG109" s="7">
        <f t="shared" si="67"/>
        <v>0</v>
      </c>
      <c r="AH109" s="7">
        <f t="shared" si="67"/>
        <v>0</v>
      </c>
      <c r="AI109" s="7">
        <f t="shared" si="67"/>
        <v>0</v>
      </c>
      <c r="AJ109" s="7">
        <f t="shared" si="68"/>
        <v>0</v>
      </c>
      <c r="AK109" s="7">
        <f t="shared" si="68"/>
        <v>0</v>
      </c>
      <c r="AL109" s="7">
        <f t="shared" si="68"/>
        <v>0</v>
      </c>
      <c r="AM109" s="7">
        <f t="shared" si="68"/>
        <v>0</v>
      </c>
      <c r="AN109" s="7">
        <f t="shared" si="68"/>
        <v>0</v>
      </c>
      <c r="AO109" s="7">
        <f t="shared" si="68"/>
        <v>0</v>
      </c>
      <c r="AP109" s="7">
        <f t="shared" si="68"/>
        <v>0</v>
      </c>
      <c r="AQ109" s="7">
        <f t="shared" si="68"/>
        <v>0</v>
      </c>
      <c r="AR109" s="7">
        <f t="shared" si="68"/>
        <v>0</v>
      </c>
      <c r="AS109" s="7">
        <f t="shared" si="68"/>
        <v>0</v>
      </c>
      <c r="AT109" s="7">
        <f t="shared" si="68"/>
        <v>0</v>
      </c>
      <c r="AU109" s="7">
        <f t="shared" si="68"/>
        <v>0</v>
      </c>
      <c r="AV109" s="7">
        <f t="shared" si="68"/>
        <v>0</v>
      </c>
      <c r="AW109" s="7">
        <f t="shared" si="68"/>
        <v>0</v>
      </c>
      <c r="AX109" s="7">
        <f t="shared" si="68"/>
        <v>0</v>
      </c>
      <c r="AY109" s="7">
        <f t="shared" si="68"/>
        <v>0</v>
      </c>
      <c r="AZ109" s="7">
        <f t="shared" si="66"/>
        <v>0</v>
      </c>
      <c r="BA109" s="7">
        <f t="shared" si="66"/>
        <v>0</v>
      </c>
      <c r="BB109" s="7">
        <f t="shared" si="66"/>
        <v>0</v>
      </c>
      <c r="BC109" s="7">
        <f t="shared" si="66"/>
        <v>0</v>
      </c>
      <c r="BD109" s="7">
        <f t="shared" si="66"/>
        <v>0</v>
      </c>
      <c r="BE109" s="7">
        <f t="shared" si="66"/>
        <v>0</v>
      </c>
      <c r="BF109" s="7">
        <f t="shared" si="66"/>
        <v>0</v>
      </c>
      <c r="BG109" s="7">
        <f t="shared" si="66"/>
        <v>0</v>
      </c>
      <c r="BH109" s="7">
        <f t="shared" si="66"/>
        <v>0</v>
      </c>
      <c r="BI109" s="7">
        <f t="shared" si="66"/>
        <v>0</v>
      </c>
      <c r="BJ109" s="7">
        <f t="shared" si="66"/>
        <v>0</v>
      </c>
      <c r="BK109" s="7">
        <f t="shared" si="66"/>
        <v>0</v>
      </c>
      <c r="BL109" s="7">
        <f t="shared" si="66"/>
        <v>0</v>
      </c>
      <c r="BM109" s="7">
        <f t="shared" si="73"/>
        <v>0</v>
      </c>
      <c r="BN109" s="7">
        <f t="shared" si="73"/>
        <v>0</v>
      </c>
      <c r="BO109" s="7">
        <f t="shared" si="73"/>
        <v>0</v>
      </c>
      <c r="BP109" s="7">
        <f t="shared" si="73"/>
        <v>0</v>
      </c>
      <c r="BQ109" s="7">
        <f t="shared" si="73"/>
        <v>0</v>
      </c>
      <c r="BR109" s="7">
        <f t="shared" si="73"/>
        <v>0</v>
      </c>
      <c r="BS109" s="7">
        <f t="shared" si="73"/>
        <v>0</v>
      </c>
      <c r="BT109" s="7">
        <f t="shared" si="73"/>
        <v>0</v>
      </c>
      <c r="BU109" s="7">
        <f t="shared" si="73"/>
        <v>0</v>
      </c>
      <c r="BV109" s="7">
        <f t="shared" si="73"/>
        <v>0</v>
      </c>
      <c r="BW109" s="7">
        <f t="shared" si="69"/>
        <v>0</v>
      </c>
      <c r="BX109" s="7">
        <f t="shared" si="69"/>
        <v>0</v>
      </c>
      <c r="BY109" s="7">
        <f t="shared" si="69"/>
        <v>0</v>
      </c>
      <c r="BZ109" s="7">
        <f t="shared" si="69"/>
        <v>0</v>
      </c>
      <c r="CA109" s="7">
        <f t="shared" si="69"/>
        <v>0</v>
      </c>
      <c r="CB109" s="7">
        <f t="shared" si="69"/>
        <v>0</v>
      </c>
      <c r="CC109" s="7">
        <f t="shared" si="69"/>
        <v>0</v>
      </c>
      <c r="CD109" s="7">
        <f t="shared" si="69"/>
        <v>0</v>
      </c>
      <c r="CE109" s="7">
        <f t="shared" si="69"/>
        <v>0</v>
      </c>
      <c r="CF109" s="7">
        <f t="shared" si="69"/>
        <v>0</v>
      </c>
      <c r="CG109" s="7">
        <f t="shared" si="69"/>
        <v>0</v>
      </c>
      <c r="CH109" s="7">
        <f t="shared" si="69"/>
        <v>0</v>
      </c>
      <c r="CI109" s="7">
        <f t="shared" si="69"/>
        <v>0</v>
      </c>
      <c r="CJ109" s="7">
        <f t="shared" si="69"/>
        <v>0</v>
      </c>
      <c r="CK109" s="7">
        <f t="shared" si="69"/>
        <v>0</v>
      </c>
      <c r="CL109" s="7">
        <f t="shared" si="69"/>
        <v>0</v>
      </c>
      <c r="CM109" s="7">
        <f t="shared" si="74"/>
        <v>0.14217207334273621</v>
      </c>
      <c r="CN109" s="7">
        <f t="shared" si="74"/>
        <v>0.28434414668547242</v>
      </c>
      <c r="CO109" s="7">
        <f t="shared" si="74"/>
        <v>0.42651622002820871</v>
      </c>
      <c r="CP109" s="7">
        <f t="shared" si="74"/>
        <v>0.56868829337094484</v>
      </c>
      <c r="CQ109" s="7">
        <f t="shared" si="74"/>
        <v>0.71086036671368125</v>
      </c>
      <c r="CR109" s="7">
        <f t="shared" si="74"/>
        <v>0.6634696755994357</v>
      </c>
      <c r="CS109" s="7">
        <f t="shared" si="74"/>
        <v>0.61607898448519027</v>
      </c>
      <c r="CT109" s="7">
        <f t="shared" si="74"/>
        <v>0.56868829337094484</v>
      </c>
      <c r="CU109" s="7">
        <f t="shared" si="74"/>
        <v>0.52129760225669941</v>
      </c>
      <c r="CV109" s="7">
        <f t="shared" si="74"/>
        <v>0.47390691114245415</v>
      </c>
      <c r="CW109" s="7">
        <f t="shared" si="74"/>
        <v>1.2795486600846262</v>
      </c>
      <c r="CX109" s="7">
        <f t="shared" si="74"/>
        <v>2.0851904090267981</v>
      </c>
      <c r="CY109" s="7">
        <f t="shared" si="74"/>
        <v>2.8908321579689704</v>
      </c>
      <c r="CZ109" s="7">
        <f t="shared" si="74"/>
        <v>3.6964739069111427</v>
      </c>
      <c r="DA109" s="7">
        <f t="shared" si="74"/>
        <v>4.5021156558533146</v>
      </c>
      <c r="DB109" s="7">
        <f t="shared" si="74"/>
        <v>8.0090267983074739</v>
      </c>
      <c r="DC109" s="7">
        <f t="shared" si="75"/>
        <v>11.515937940761635</v>
      </c>
      <c r="DD109" s="7">
        <f t="shared" si="75"/>
        <v>15.022849083215792</v>
      </c>
      <c r="DE109" s="7">
        <f t="shared" si="75"/>
        <v>18.529760225669957</v>
      </c>
      <c r="DF109" s="7">
        <f t="shared" si="75"/>
        <v>22.036671368124118</v>
      </c>
      <c r="DG109" s="7">
        <f t="shared" si="75"/>
        <v>24.311424541607895</v>
      </c>
      <c r="DH109" s="7">
        <f t="shared" si="75"/>
        <v>26.586177715091672</v>
      </c>
      <c r="DI109" s="7">
        <f t="shared" si="75"/>
        <v>28.860930888575453</v>
      </c>
      <c r="DJ109" s="7">
        <f t="shared" si="75"/>
        <v>31.13568406205923</v>
      </c>
      <c r="DK109" s="7">
        <f t="shared" si="75"/>
        <v>33.410437235543014</v>
      </c>
      <c r="DL109" s="7">
        <f t="shared" si="75"/>
        <v>35.069111424541603</v>
      </c>
      <c r="DM109" s="7">
        <f t="shared" si="75"/>
        <v>36.727785613540192</v>
      </c>
      <c r="DN109" s="7">
        <f t="shared" si="75"/>
        <v>38.386459802538788</v>
      </c>
      <c r="DO109" s="7">
        <f t="shared" si="75"/>
        <v>40.045133991537369</v>
      </c>
      <c r="DP109" s="7">
        <f t="shared" si="75"/>
        <v>41.703808180535965</v>
      </c>
      <c r="DQ109" s="7">
        <f t="shared" si="75"/>
        <v>49.712834978843439</v>
      </c>
      <c r="DR109" s="7">
        <f t="shared" si="75"/>
        <v>57.72186177715092</v>
      </c>
      <c r="DS109" s="7">
        <f t="shared" si="70"/>
        <v>65.730888575458394</v>
      </c>
      <c r="DT109" s="7">
        <f t="shared" si="70"/>
        <v>73.739915373765868</v>
      </c>
      <c r="DU109" s="7">
        <f t="shared" si="70"/>
        <v>81.748942172073342</v>
      </c>
      <c r="DV109" s="7">
        <f t="shared" si="70"/>
        <v>93.312270803949218</v>
      </c>
      <c r="DW109" s="7">
        <f t="shared" si="70"/>
        <v>104.87559943582511</v>
      </c>
      <c r="DX109" s="7">
        <f t="shared" si="70"/>
        <v>116.438928067701</v>
      </c>
      <c r="DY109" s="7">
        <f t="shared" si="70"/>
        <v>128.00225669957689</v>
      </c>
      <c r="DZ109" s="7">
        <f t="shared" si="70"/>
        <v>139.56558533145272</v>
      </c>
      <c r="EA109" s="7">
        <f t="shared" si="70"/>
        <v>140.70296191819463</v>
      </c>
      <c r="EB109" s="7">
        <f t="shared" si="71"/>
        <v>141.84033850493648</v>
      </c>
      <c r="EC109" s="7">
        <f t="shared" si="71"/>
        <v>142.97771509167839</v>
      </c>
      <c r="ED109" s="7">
        <f t="shared" si="71"/>
        <v>144.11509167842024</v>
      </c>
      <c r="EE109" s="7">
        <f t="shared" si="71"/>
        <v>145.25246826516221</v>
      </c>
      <c r="EF109" s="7">
        <f t="shared" si="71"/>
        <v>151.65021156558532</v>
      </c>
      <c r="EG109" s="7">
        <f t="shared" si="71"/>
        <v>158.04795486600844</v>
      </c>
      <c r="EH109" s="7">
        <f t="shared" si="71"/>
        <v>164.44569816643158</v>
      </c>
      <c r="EI109" s="7">
        <f t="shared" si="71"/>
        <v>170.8434414668547</v>
      </c>
      <c r="EJ109" s="7">
        <f t="shared" si="71"/>
        <v>177.24118476727784</v>
      </c>
      <c r="EK109" s="7">
        <f t="shared" si="71"/>
        <v>175.39294781382227</v>
      </c>
      <c r="EL109" s="7">
        <f t="shared" si="71"/>
        <v>173.54471086036673</v>
      </c>
      <c r="EM109" s="7">
        <f t="shared" si="71"/>
        <v>171.69647390691117</v>
      </c>
      <c r="EN109" s="7">
        <f t="shared" si="71"/>
        <v>169.8482369534556</v>
      </c>
      <c r="EO109" s="7" cm="1">
        <f t="array" ref="EO109">SUMPRODUCT(--($B109='[3]Alum Smtg'!$B$5:$B$139),'[3]Alum Smtg'!D$5:D$139)</f>
        <v>168</v>
      </c>
      <c r="EP109" s="7" cm="1">
        <f t="array" ref="EP109">SUMPRODUCT(--($B109='[3]Alum Smtg'!$B$5:$B$139),'[3]Alum Smtg'!E$5:E$139)</f>
        <v>113</v>
      </c>
      <c r="EQ109" s="7" cm="1">
        <f t="array" ref="EQ109">SUMPRODUCT(--($B109='[3]Alum Smtg'!$B$5:$B$139),'[3]Alum Smtg'!F$5:F$139)</f>
        <v>112</v>
      </c>
      <c r="ER109" s="7" cm="1">
        <f t="array" ref="ER109">SUMPRODUCT(--($B109='[3]Alum Smtg'!$B$5:$B$139),'[3]Alum Smtg'!G$5:G$139)</f>
        <v>112</v>
      </c>
      <c r="ES109" s="7" cm="1">
        <f t="array" ref="ES109">SUMPRODUCT(--($B109='[3]Alum Smtg'!$B$5:$B$139),'[3]Alum Smtg'!H$5:H$139)</f>
        <v>120</v>
      </c>
      <c r="ET109" s="7" cm="1">
        <f t="array" ref="ET109">SUMPRODUCT(--($B109='[3]Alum Smtg'!$B$5:$B$139),'[3]Alum Smtg'!I$5:I$139)</f>
        <v>141</v>
      </c>
      <c r="EU109" s="7" cm="1">
        <f t="array" ref="EU109">SUMPRODUCT(--($B109='[3]Alum Smtg'!$B$5:$B$139),'[3]Alum Smtg'!J$5:J$139)</f>
        <v>141</v>
      </c>
      <c r="EV109" s="7" cm="1">
        <f t="array" ref="EV109">SUMPRODUCT(--($B109='[3]Alum Smtg'!$B$5:$B$139),'[3]Alum Smtg'!K$5:K$139)</f>
        <v>140</v>
      </c>
      <c r="EW109" s="7" cm="1">
        <f t="array" ref="EW109">SUMPRODUCT(--($B109='[3]Alum Smtg'!$B$5:$B$139),'[3]Alum Smtg'!L$5:L$139)</f>
        <v>174</v>
      </c>
      <c r="EX109" s="7" cm="1">
        <f t="array" ref="EX109">SUMPRODUCT(--($B109='[3]Alum Smtg'!$B$5:$B$139),'[3]Alum Smtg'!M$5:M$139)</f>
        <v>174</v>
      </c>
      <c r="EY109" s="7" cm="1">
        <f t="array" ref="EY109">SUMPRODUCT(--($B109='[3]Alum Smtg'!$B$5:$B$139),'[3]Alum Smtg'!N$5:N$139)</f>
        <v>179</v>
      </c>
      <c r="EZ109" s="7" cm="1">
        <f t="array" ref="EZ109">SUMPRODUCT(--($B109='[3]Alum Smtg'!$B$5:$B$139),'[3]Alum Smtg'!O$5:O$139)</f>
        <v>182</v>
      </c>
      <c r="FA109" s="7" cm="1">
        <f t="array" ref="FA109">SUMPRODUCT(--($B109='[3]Alum Smtg'!$B$5:$B$139),'[3]Alum Smtg'!P$5:P$139)</f>
        <v>187.05199999999999</v>
      </c>
      <c r="FB109" s="7" cm="1">
        <f t="array" ref="FB109">SUMPRODUCT(--($B109='[3]Alum Smtg'!$B$5:$B$139),'[3]Alum Smtg'!Q$5:Q$139)</f>
        <v>196.84399999999999</v>
      </c>
      <c r="FC109" s="7" cm="1">
        <f t="array" ref="FC109">SUMPRODUCT(--($B109='[3]Alum Smtg'!$B$5:$B$139),'[3]Alum Smtg'!R$5:R$139)</f>
        <v>218.53399999999999</v>
      </c>
      <c r="FD109" s="7" cm="1">
        <f t="array" ref="FD109">SUMPRODUCT(--($B109='[3]Alum Smtg'!$B$5:$B$139),'[3]Alum Smtg'!S$5:S$139)</f>
        <v>243.6</v>
      </c>
      <c r="FE109" s="7" cm="1">
        <f t="array" ref="FE109">SUMPRODUCT(--($B109='[3]Alum Smtg'!$B$5:$B$139),'[3]Alum Smtg'!T$5:T$139)</f>
        <v>255.8</v>
      </c>
      <c r="FF109" s="7" cm="1">
        <f t="array" ref="FF109">SUMPRODUCT(--($B109='[3]Alum Smtg'!$B$5:$B$139),'[3]Alum Smtg'!U$5:U$139)</f>
        <v>282.505</v>
      </c>
      <c r="FG109" s="7" cm="1">
        <f t="array" ref="FG109">SUMPRODUCT(--($B109='[3]Alum Smtg'!$B$5:$B$139),'[3]Alum Smtg'!V$5:V$139)</f>
        <v>264.75200000000001</v>
      </c>
      <c r="FH109" s="7" cm="1">
        <f t="array" ref="FH109">SUMPRODUCT(--($B109='[3]Alum Smtg'!$B$5:$B$139),'[3]Alum Smtg'!W$5:W$139)</f>
        <v>201</v>
      </c>
      <c r="FI109" s="7" cm="1">
        <f t="array" ref="FI109">SUMPRODUCT(--($B109='[3]Alum Smtg'!$B$5:$B$139),'[3]Alum Smtg'!X$5:X$139)</f>
        <v>241</v>
      </c>
      <c r="FJ109" s="7" cm="1">
        <f t="array" ref="FJ109">SUMPRODUCT(--($B109='[3]Alum Smtg'!$B$5:$B$139),'[3]Alum Smtg'!Y$5:Y$139)</f>
        <v>260</v>
      </c>
      <c r="FK109" s="7" cm="1">
        <f t="array" ref="FK109">SUMPRODUCT(--($B109='[3]Alum Smtg'!$B$5:$B$139),'[3]Alum Smtg'!Z$5:Z$139)</f>
        <v>249</v>
      </c>
      <c r="FL109" s="7" cm="1">
        <f t="array" ref="FL109">SUMPRODUCT(--($B109='[3]Alum Smtg'!$B$5:$B$139),'[3]Alum Smtg'!AA$5:AA$139)</f>
        <v>250</v>
      </c>
      <c r="FM109" s="7" cm="1">
        <f t="array" ref="FM109">SUMPRODUCT(--($B109='[3]Alum Smtg'!$B$5:$B$139),'[3]Alum Smtg'!AB$5:AB$139)</f>
        <v>263</v>
      </c>
      <c r="FN109" s="7" cm="1">
        <f t="array" ref="FN109">SUMPRODUCT(--($B109='[3]Alum Smtg'!$B$5:$B$139),'[3]Alum Smtg'!AC$5:AC$139)</f>
        <v>271</v>
      </c>
      <c r="FO109" s="7" cm="1">
        <f t="array" ref="FO109">SUMPRODUCT(--($B109='[3]Alum Smtg'!$B$5:$B$139),'[3]Alum Smtg'!AD$5:AD$139)</f>
        <v>273</v>
      </c>
      <c r="FP109" s="7" cm="1">
        <f t="array" ref="FP109">SUMPRODUCT(--($B109='[3]Alum Smtg'!$B$5:$B$139),'[3]Alum Smtg'!AE$5:AE$139)</f>
        <v>282</v>
      </c>
      <c r="FQ109" s="7" cm="1">
        <f t="array" ref="FQ109">SUMPRODUCT(--($B109='[3]Alum Smtg'!$B$5:$B$139),'[3]Alum Smtg'!AF$5:AF$139)</f>
        <v>280</v>
      </c>
      <c r="FU109" s="8">
        <f t="shared" si="55"/>
        <v>0.22712466097106765</v>
      </c>
    </row>
    <row r="110" spans="1:177" x14ac:dyDescent="0.2">
      <c r="A110">
        <v>643</v>
      </c>
      <c r="B110" t="s">
        <v>113</v>
      </c>
      <c r="C110" s="1">
        <f>VLOOKUP($B110,'[4]IEA Reg #'!$B$2:$D$143,2,FALSE)</f>
        <v>6</v>
      </c>
      <c r="D110" s="1">
        <f>VLOOKUP($B110,'[4]IEA Reg #'!$B$2:$D$143,3,FALSE)</f>
        <v>15</v>
      </c>
      <c r="E110" s="7">
        <f t="shared" si="72"/>
        <v>0</v>
      </c>
      <c r="F110" s="7">
        <f t="shared" si="72"/>
        <v>0</v>
      </c>
      <c r="G110" s="7">
        <f t="shared" si="72"/>
        <v>0</v>
      </c>
      <c r="H110" s="7">
        <f t="shared" si="72"/>
        <v>0</v>
      </c>
      <c r="I110" s="7">
        <f t="shared" si="72"/>
        <v>0</v>
      </c>
      <c r="J110" s="7">
        <f t="shared" si="72"/>
        <v>0</v>
      </c>
      <c r="K110" s="7">
        <f t="shared" si="72"/>
        <v>0</v>
      </c>
      <c r="L110" s="7">
        <f t="shared" si="72"/>
        <v>0</v>
      </c>
      <c r="M110" s="7">
        <f t="shared" si="72"/>
        <v>0</v>
      </c>
      <c r="N110" s="7">
        <f t="shared" si="72"/>
        <v>0</v>
      </c>
      <c r="O110" s="7">
        <f t="shared" si="72"/>
        <v>0</v>
      </c>
      <c r="P110" s="7">
        <f t="shared" si="72"/>
        <v>0</v>
      </c>
      <c r="Q110" s="7">
        <f t="shared" si="72"/>
        <v>0</v>
      </c>
      <c r="R110" s="7">
        <f t="shared" si="72"/>
        <v>0</v>
      </c>
      <c r="S110" s="7">
        <f t="shared" si="72"/>
        <v>0</v>
      </c>
      <c r="T110" s="7">
        <f t="shared" si="72"/>
        <v>0</v>
      </c>
      <c r="U110" s="7">
        <f t="shared" si="67"/>
        <v>0</v>
      </c>
      <c r="V110" s="7">
        <f t="shared" si="67"/>
        <v>0</v>
      </c>
      <c r="W110" s="7">
        <f t="shared" si="67"/>
        <v>0</v>
      </c>
      <c r="X110" s="7">
        <f t="shared" si="67"/>
        <v>0</v>
      </c>
      <c r="Y110" s="7">
        <f t="shared" si="67"/>
        <v>0</v>
      </c>
      <c r="Z110" s="7">
        <f t="shared" si="67"/>
        <v>0</v>
      </c>
      <c r="AA110" s="7">
        <f t="shared" si="67"/>
        <v>0</v>
      </c>
      <c r="AB110" s="7">
        <f t="shared" si="67"/>
        <v>0</v>
      </c>
      <c r="AC110" s="7">
        <f t="shared" si="67"/>
        <v>0</v>
      </c>
      <c r="AD110" s="7">
        <f t="shared" si="67"/>
        <v>0</v>
      </c>
      <c r="AE110" s="7">
        <f t="shared" si="67"/>
        <v>0</v>
      </c>
      <c r="AF110" s="7">
        <f t="shared" si="67"/>
        <v>0</v>
      </c>
      <c r="AG110" s="7">
        <f t="shared" si="67"/>
        <v>0</v>
      </c>
      <c r="AH110" s="7">
        <f t="shared" si="67"/>
        <v>0</v>
      </c>
      <c r="AI110" s="7">
        <f t="shared" si="67"/>
        <v>0</v>
      </c>
      <c r="AJ110" s="7">
        <f t="shared" si="68"/>
        <v>0</v>
      </c>
      <c r="AK110" s="7">
        <f t="shared" si="68"/>
        <v>0</v>
      </c>
      <c r="AL110" s="7">
        <f t="shared" si="68"/>
        <v>0</v>
      </c>
      <c r="AM110" s="7">
        <f t="shared" si="68"/>
        <v>0</v>
      </c>
      <c r="AN110" s="7">
        <f t="shared" si="68"/>
        <v>0</v>
      </c>
      <c r="AO110" s="7">
        <f t="shared" si="68"/>
        <v>0</v>
      </c>
      <c r="AP110" s="7">
        <f t="shared" si="68"/>
        <v>0</v>
      </c>
      <c r="AQ110" s="7">
        <f t="shared" si="68"/>
        <v>0</v>
      </c>
      <c r="AR110" s="7">
        <f t="shared" si="68"/>
        <v>0</v>
      </c>
      <c r="AS110" s="7">
        <f t="shared" si="68"/>
        <v>0</v>
      </c>
      <c r="AT110" s="7">
        <f t="shared" si="68"/>
        <v>0</v>
      </c>
      <c r="AU110" s="7">
        <f t="shared" si="68"/>
        <v>0</v>
      </c>
      <c r="AV110" s="7">
        <f t="shared" si="68"/>
        <v>0</v>
      </c>
      <c r="AW110" s="7">
        <f t="shared" si="68"/>
        <v>0</v>
      </c>
      <c r="AX110" s="7">
        <f t="shared" si="68"/>
        <v>0</v>
      </c>
      <c r="AY110" s="7">
        <f t="shared" si="68"/>
        <v>0</v>
      </c>
      <c r="AZ110" s="7">
        <f t="shared" si="66"/>
        <v>0</v>
      </c>
      <c r="BA110" s="7">
        <f t="shared" si="66"/>
        <v>0</v>
      </c>
      <c r="BB110" s="7">
        <f t="shared" si="66"/>
        <v>0</v>
      </c>
      <c r="BC110" s="7">
        <f t="shared" si="66"/>
        <v>0</v>
      </c>
      <c r="BD110" s="7">
        <f t="shared" si="66"/>
        <v>0</v>
      </c>
      <c r="BE110" s="7">
        <f t="shared" si="66"/>
        <v>0</v>
      </c>
      <c r="BF110" s="7">
        <f t="shared" si="66"/>
        <v>0</v>
      </c>
      <c r="BG110" s="7">
        <f t="shared" si="66"/>
        <v>0</v>
      </c>
      <c r="BH110" s="7">
        <f t="shared" si="66"/>
        <v>0</v>
      </c>
      <c r="BI110" s="7">
        <f t="shared" si="66"/>
        <v>0</v>
      </c>
      <c r="BJ110" s="7">
        <f t="shared" si="66"/>
        <v>0</v>
      </c>
      <c r="BK110" s="7">
        <f t="shared" si="66"/>
        <v>0</v>
      </c>
      <c r="BL110" s="7">
        <f t="shared" si="66"/>
        <v>0</v>
      </c>
      <c r="BM110" s="7">
        <f t="shared" si="73"/>
        <v>0</v>
      </c>
      <c r="BN110" s="7">
        <f t="shared" si="73"/>
        <v>0</v>
      </c>
      <c r="BO110" s="7">
        <f t="shared" si="73"/>
        <v>0</v>
      </c>
      <c r="BP110" s="7">
        <f t="shared" si="73"/>
        <v>0</v>
      </c>
      <c r="BQ110" s="7">
        <f t="shared" si="73"/>
        <v>0</v>
      </c>
      <c r="BR110" s="7">
        <f t="shared" si="73"/>
        <v>0</v>
      </c>
      <c r="BS110" s="7">
        <f t="shared" si="73"/>
        <v>0</v>
      </c>
      <c r="BT110" s="7">
        <f t="shared" si="73"/>
        <v>0</v>
      </c>
      <c r="BU110" s="7">
        <f t="shared" si="73"/>
        <v>0</v>
      </c>
      <c r="BV110" s="7">
        <f t="shared" si="73"/>
        <v>0</v>
      </c>
      <c r="BW110" s="7">
        <f t="shared" si="69"/>
        <v>0</v>
      </c>
      <c r="BX110" s="7">
        <f t="shared" si="69"/>
        <v>0</v>
      </c>
      <c r="BY110" s="7">
        <f t="shared" si="69"/>
        <v>0</v>
      </c>
      <c r="BZ110" s="7">
        <f t="shared" si="69"/>
        <v>0</v>
      </c>
      <c r="CA110" s="7">
        <f t="shared" si="69"/>
        <v>0</v>
      </c>
      <c r="CB110" s="7">
        <f t="shared" si="69"/>
        <v>0</v>
      </c>
      <c r="CC110" s="7">
        <f t="shared" si="69"/>
        <v>0</v>
      </c>
      <c r="CD110" s="7">
        <f t="shared" si="69"/>
        <v>0</v>
      </c>
      <c r="CE110" s="7">
        <f t="shared" si="69"/>
        <v>0</v>
      </c>
      <c r="CF110" s="7">
        <f t="shared" si="69"/>
        <v>0</v>
      </c>
      <c r="CG110" s="7">
        <f t="shared" si="69"/>
        <v>0</v>
      </c>
      <c r="CH110" s="7">
        <f t="shared" si="69"/>
        <v>0</v>
      </c>
      <c r="CI110" s="7">
        <f t="shared" si="69"/>
        <v>0</v>
      </c>
      <c r="CJ110" s="7">
        <f t="shared" si="69"/>
        <v>0</v>
      </c>
      <c r="CK110" s="7">
        <f t="shared" si="69"/>
        <v>0</v>
      </c>
      <c r="CL110" s="7">
        <f t="shared" si="69"/>
        <v>0</v>
      </c>
      <c r="CM110" s="7">
        <f t="shared" si="74"/>
        <v>7.390357698289268</v>
      </c>
      <c r="CN110" s="7">
        <f t="shared" si="74"/>
        <v>14.780715396578536</v>
      </c>
      <c r="CO110" s="7">
        <f t="shared" si="74"/>
        <v>22.171073094867804</v>
      </c>
      <c r="CP110" s="7">
        <f t="shared" si="74"/>
        <v>29.561430793157072</v>
      </c>
      <c r="CQ110" s="7">
        <f t="shared" si="74"/>
        <v>36.951788491446337</v>
      </c>
      <c r="CR110" s="7">
        <f t="shared" si="74"/>
        <v>29.561430793157072</v>
      </c>
      <c r="CS110" s="7">
        <f t="shared" si="74"/>
        <v>22.171073094867804</v>
      </c>
      <c r="CT110" s="7">
        <f t="shared" si="74"/>
        <v>14.780715396578536</v>
      </c>
      <c r="CU110" s="7">
        <f t="shared" si="74"/>
        <v>7.390357698289268</v>
      </c>
      <c r="CV110" s="7">
        <f t="shared" si="74"/>
        <v>0</v>
      </c>
      <c r="CW110" s="7">
        <f t="shared" si="74"/>
        <v>23.514774494556761</v>
      </c>
      <c r="CX110" s="7">
        <f t="shared" si="74"/>
        <v>47.029548989113522</v>
      </c>
      <c r="CY110" s="7">
        <f t="shared" si="74"/>
        <v>70.544323483670283</v>
      </c>
      <c r="CZ110" s="7">
        <f t="shared" si="74"/>
        <v>94.059097978227044</v>
      </c>
      <c r="DA110" s="7">
        <f t="shared" si="74"/>
        <v>117.57387247278379</v>
      </c>
      <c r="DB110" s="7">
        <f t="shared" si="74"/>
        <v>162.92379471228611</v>
      </c>
      <c r="DC110" s="7">
        <f t="shared" si="75"/>
        <v>208.27371695178846</v>
      </c>
      <c r="DD110" s="7">
        <f t="shared" si="75"/>
        <v>253.62363919129075</v>
      </c>
      <c r="DE110" s="7">
        <f t="shared" si="75"/>
        <v>298.9735614307931</v>
      </c>
      <c r="DF110" s="7">
        <f t="shared" si="75"/>
        <v>344.32348367029545</v>
      </c>
      <c r="DG110" s="7">
        <f t="shared" si="75"/>
        <v>382.95489891135298</v>
      </c>
      <c r="DH110" s="7">
        <f t="shared" si="75"/>
        <v>421.58631415241052</v>
      </c>
      <c r="DI110" s="7">
        <f t="shared" si="75"/>
        <v>460.21772939346801</v>
      </c>
      <c r="DJ110" s="7">
        <f t="shared" si="75"/>
        <v>498.84914463452554</v>
      </c>
      <c r="DK110" s="7">
        <f t="shared" si="75"/>
        <v>537.48055987558303</v>
      </c>
      <c r="DL110" s="7">
        <f t="shared" si="75"/>
        <v>648.33592534992215</v>
      </c>
      <c r="DM110" s="7">
        <f t="shared" si="75"/>
        <v>759.19129082426116</v>
      </c>
      <c r="DN110" s="7">
        <f t="shared" si="75"/>
        <v>870.04665629860006</v>
      </c>
      <c r="DO110" s="7">
        <f t="shared" si="75"/>
        <v>980.90202177293907</v>
      </c>
      <c r="DP110" s="7">
        <f t="shared" si="75"/>
        <v>1091.7573872472781</v>
      </c>
      <c r="DQ110" s="7">
        <f t="shared" si="75"/>
        <v>1158.9424572317259</v>
      </c>
      <c r="DR110" s="7">
        <f t="shared" si="75"/>
        <v>1226.1275272161738</v>
      </c>
      <c r="DS110" s="7">
        <f t="shared" si="70"/>
        <v>1293.3125972006219</v>
      </c>
      <c r="DT110" s="7">
        <f t="shared" si="70"/>
        <v>1360.4976671850698</v>
      </c>
      <c r="DU110" s="7">
        <f t="shared" si="70"/>
        <v>1427.6827371695176</v>
      </c>
      <c r="DV110" s="7">
        <f t="shared" si="70"/>
        <v>1503.2659409020214</v>
      </c>
      <c r="DW110" s="7">
        <f t="shared" si="70"/>
        <v>1578.8491446345254</v>
      </c>
      <c r="DX110" s="7">
        <f t="shared" si="70"/>
        <v>1654.4323483670291</v>
      </c>
      <c r="DY110" s="7">
        <f t="shared" si="70"/>
        <v>1730.0155520995329</v>
      </c>
      <c r="DZ110" s="7">
        <f t="shared" si="70"/>
        <v>1805.5987558320369</v>
      </c>
      <c r="EA110" s="7">
        <f t="shared" si="70"/>
        <v>1850.9486780715392</v>
      </c>
      <c r="EB110" s="7">
        <f t="shared" si="71"/>
        <v>1896.2986003110416</v>
      </c>
      <c r="EC110" s="7">
        <f t="shared" si="71"/>
        <v>1941.6485225505437</v>
      </c>
      <c r="ED110" s="7">
        <f t="shared" si="71"/>
        <v>1986.9984447900461</v>
      </c>
      <c r="EE110" s="7">
        <f t="shared" si="71"/>
        <v>2032.3483670295484</v>
      </c>
      <c r="EF110" s="7">
        <f t="shared" si="71"/>
        <v>2171.7573872472781</v>
      </c>
      <c r="EG110" s="7">
        <f t="shared" si="71"/>
        <v>2311.1664074650071</v>
      </c>
      <c r="EH110" s="7">
        <f t="shared" si="71"/>
        <v>2450.5754276827365</v>
      </c>
      <c r="EI110" s="7">
        <f t="shared" si="71"/>
        <v>2589.984447900466</v>
      </c>
      <c r="EJ110" s="7">
        <f t="shared" si="71"/>
        <v>2729.3934681181954</v>
      </c>
      <c r="EK110" s="7">
        <f t="shared" si="71"/>
        <v>2775.247278382581</v>
      </c>
      <c r="EL110" s="7">
        <f t="shared" si="71"/>
        <v>2821.1010886469667</v>
      </c>
      <c r="EM110" s="7">
        <f t="shared" si="71"/>
        <v>2866.9548989113523</v>
      </c>
      <c r="EN110" s="7">
        <f t="shared" si="71"/>
        <v>2912.8087091757379</v>
      </c>
      <c r="EO110" s="9">
        <f>$EQ110*(LOOKUP($C110,$C$150:$C$166,$EO$150:$EO$166)/LOOKUP($C110,$C$150:$C$166,$EQ$150:$EQ$166))</f>
        <v>2958.662519440124</v>
      </c>
      <c r="EP110" s="9">
        <f>(EQ110+EO110)/2</f>
        <v>2829.331259720062</v>
      </c>
      <c r="EQ110" s="7" cm="1">
        <f t="array" ref="EQ110">SUMPRODUCT(--($B110='[3]Alum Smtg'!$B$5:$B$139),'[3]Alum Smtg'!F$5:F$139)</f>
        <v>2700</v>
      </c>
      <c r="ER110" s="7" cm="1">
        <f t="array" ref="ER110">SUMPRODUCT(--($B110='[3]Alum Smtg'!$B$5:$B$139),'[3]Alum Smtg'!G$5:G$139)</f>
        <v>2900</v>
      </c>
      <c r="ES110" s="7" cm="1">
        <f t="array" ref="ES110">SUMPRODUCT(--($B110='[3]Alum Smtg'!$B$5:$B$139),'[3]Alum Smtg'!H$5:H$139)</f>
        <v>2670</v>
      </c>
      <c r="ET110" s="7" cm="1">
        <f t="array" ref="ET110">SUMPRODUCT(--($B110='[3]Alum Smtg'!$B$5:$B$139),'[3]Alum Smtg'!I$5:I$139)</f>
        <v>2724</v>
      </c>
      <c r="EU110" s="7" cm="1">
        <f t="array" ref="EU110">SUMPRODUCT(--($B110='[3]Alum Smtg'!$B$5:$B$139),'[3]Alum Smtg'!J$5:J$139)</f>
        <v>2874</v>
      </c>
      <c r="EV110" s="7" cm="1">
        <f t="array" ref="EV110">SUMPRODUCT(--($B110='[3]Alum Smtg'!$B$5:$B$139),'[3]Alum Smtg'!K$5:K$139)</f>
        <v>2906</v>
      </c>
      <c r="EW110" s="7" cm="1">
        <f t="array" ref="EW110">SUMPRODUCT(--($B110='[3]Alum Smtg'!$B$5:$B$139),'[3]Alum Smtg'!L$5:L$139)</f>
        <v>3005</v>
      </c>
      <c r="EX110" s="7" cm="1">
        <f t="array" ref="EX110">SUMPRODUCT(--($B110='[3]Alum Smtg'!$B$5:$B$139),'[3]Alum Smtg'!M$5:M$139)</f>
        <v>3146</v>
      </c>
      <c r="EY110" s="7" cm="1">
        <f t="array" ref="EY110">SUMPRODUCT(--($B110='[3]Alum Smtg'!$B$5:$B$139),'[3]Alum Smtg'!N$5:N$139)</f>
        <v>3245</v>
      </c>
      <c r="EZ110" s="7" cm="1">
        <f t="array" ref="EZ110">SUMPRODUCT(--($B110='[3]Alum Smtg'!$B$5:$B$139),'[3]Alum Smtg'!O$5:O$139)</f>
        <v>3300</v>
      </c>
      <c r="FA110" s="7" cm="1">
        <f t="array" ref="FA110">SUMPRODUCT(--($B110='[3]Alum Smtg'!$B$5:$B$139),'[3]Alum Smtg'!P$5:P$139)</f>
        <v>3347.413</v>
      </c>
      <c r="FB110" s="7" cm="1">
        <f t="array" ref="FB110">SUMPRODUCT(--($B110='[3]Alum Smtg'!$B$5:$B$139),'[3]Alum Smtg'!Q$5:Q$139)</f>
        <v>3478.0569999999998</v>
      </c>
      <c r="FC110" s="7" cm="1">
        <f t="array" ref="FC110">SUMPRODUCT(--($B110='[3]Alum Smtg'!$B$5:$B$139),'[3]Alum Smtg'!R$5:R$139)</f>
        <v>3591.7469999999998</v>
      </c>
      <c r="FD110" s="7" cm="1">
        <f t="array" ref="FD110">SUMPRODUCT(--($B110='[3]Alum Smtg'!$B$5:$B$139),'[3]Alum Smtg'!S$5:S$139)</f>
        <v>3647.0720000000001</v>
      </c>
      <c r="FE110" s="7" cm="1">
        <f t="array" ref="FE110">SUMPRODUCT(--($B110='[3]Alum Smtg'!$B$5:$B$139),'[3]Alum Smtg'!T$5:T$139)</f>
        <v>3717.9070000000002</v>
      </c>
      <c r="FF110" s="7" cm="1">
        <f t="array" ref="FF110">SUMPRODUCT(--($B110='[3]Alum Smtg'!$B$5:$B$139),'[3]Alum Smtg'!U$5:U$139)</f>
        <v>3955.4169999999999</v>
      </c>
      <c r="FG110" s="7" cm="1">
        <f t="array" ref="FG110">SUMPRODUCT(--($B110='[3]Alum Smtg'!$B$5:$B$139),'[3]Alum Smtg'!V$5:V$139)</f>
        <v>4190</v>
      </c>
      <c r="FH110" s="7" cm="1">
        <f t="array" ref="FH110">SUMPRODUCT(--($B110='[3]Alum Smtg'!$B$5:$B$139),'[3]Alum Smtg'!W$5:W$139)</f>
        <v>3815</v>
      </c>
      <c r="FI110" s="7" cm="1">
        <f t="array" ref="FI110">SUMPRODUCT(--($B110='[3]Alum Smtg'!$B$5:$B$139),'[3]Alum Smtg'!X$5:X$139)</f>
        <v>3947</v>
      </c>
      <c r="FJ110" s="7" cm="1">
        <f t="array" ref="FJ110">SUMPRODUCT(--($B110='[3]Alum Smtg'!$B$5:$B$139),'[3]Alum Smtg'!Y$5:Y$139)</f>
        <v>3992.9989999999998</v>
      </c>
      <c r="FK110" s="7" cm="1">
        <f t="array" ref="FK110">SUMPRODUCT(--($B110='[3]Alum Smtg'!$B$5:$B$139),'[3]Alum Smtg'!Z$5:Z$139)</f>
        <v>4024</v>
      </c>
      <c r="FL110" s="7" cm="1">
        <f t="array" ref="FL110">SUMPRODUCT(--($B110='[3]Alum Smtg'!$B$5:$B$139),'[3]Alum Smtg'!AA$5:AA$139)</f>
        <v>3601</v>
      </c>
      <c r="FM110" s="7" cm="1">
        <f t="array" ref="FM110">SUMPRODUCT(--($B110='[3]Alum Smtg'!$B$5:$B$139),'[3]Alum Smtg'!AB$5:AB$139)</f>
        <v>3300</v>
      </c>
      <c r="FN110" s="7" cm="1">
        <f t="array" ref="FN110">SUMPRODUCT(--($B110='[3]Alum Smtg'!$B$5:$B$139),'[3]Alum Smtg'!AC$5:AC$139)</f>
        <v>3529</v>
      </c>
      <c r="FO110" s="7" cm="1">
        <f t="array" ref="FO110">SUMPRODUCT(--($B110='[3]Alum Smtg'!$B$5:$B$139),'[3]Alum Smtg'!AD$5:AD$139)</f>
        <v>3561</v>
      </c>
      <c r="FP110" s="7" cm="1">
        <f t="array" ref="FP110">SUMPRODUCT(--($B110='[3]Alum Smtg'!$B$5:$B$139),'[3]Alum Smtg'!AE$5:AE$139)</f>
        <v>3583</v>
      </c>
      <c r="FQ110" s="7" cm="1">
        <f t="array" ref="FQ110">SUMPRODUCT(--($B110='[3]Alum Smtg'!$B$5:$B$139),'[3]Alum Smtg'!AF$5:AF$139)</f>
        <v>3627</v>
      </c>
      <c r="FU110" s="8">
        <f t="shared" si="55"/>
        <v>0.8398133748055987</v>
      </c>
    </row>
    <row r="111" spans="1:177" x14ac:dyDescent="0.2">
      <c r="A111">
        <v>682</v>
      </c>
      <c r="B111" t="s">
        <v>114</v>
      </c>
      <c r="C111" s="1">
        <f>VLOOKUP($B111,'[4]IEA Reg #'!$B$2:$D$143,2,FALSE)</f>
        <v>8</v>
      </c>
      <c r="D111" s="1">
        <f>VLOOKUP($B111,'[4]IEA Reg #'!$B$2:$D$143,3,FALSE)</f>
        <v>18</v>
      </c>
      <c r="E111" s="7">
        <f t="shared" si="72"/>
        <v>0</v>
      </c>
      <c r="F111" s="7">
        <f t="shared" si="72"/>
        <v>0</v>
      </c>
      <c r="G111" s="7">
        <f t="shared" si="72"/>
        <v>0</v>
      </c>
      <c r="H111" s="7">
        <f t="shared" si="72"/>
        <v>0</v>
      </c>
      <c r="I111" s="7">
        <f t="shared" si="72"/>
        <v>0</v>
      </c>
      <c r="J111" s="7">
        <f t="shared" si="72"/>
        <v>0</v>
      </c>
      <c r="K111" s="7">
        <f t="shared" si="72"/>
        <v>0</v>
      </c>
      <c r="L111" s="7">
        <f t="shared" si="72"/>
        <v>0</v>
      </c>
      <c r="M111" s="7">
        <f t="shared" si="72"/>
        <v>0</v>
      </c>
      <c r="N111" s="7">
        <f t="shared" si="72"/>
        <v>0</v>
      </c>
      <c r="O111" s="7">
        <f t="shared" si="72"/>
        <v>0</v>
      </c>
      <c r="P111" s="7">
        <f t="shared" si="72"/>
        <v>0</v>
      </c>
      <c r="Q111" s="7">
        <f t="shared" si="72"/>
        <v>0</v>
      </c>
      <c r="R111" s="7">
        <f t="shared" si="72"/>
        <v>0</v>
      </c>
      <c r="S111" s="7">
        <f t="shared" si="72"/>
        <v>0</v>
      </c>
      <c r="T111" s="7">
        <f t="shared" si="72"/>
        <v>0</v>
      </c>
      <c r="U111" s="7">
        <f t="shared" si="67"/>
        <v>0</v>
      </c>
      <c r="V111" s="7">
        <f t="shared" si="67"/>
        <v>0</v>
      </c>
      <c r="W111" s="7">
        <f t="shared" si="67"/>
        <v>0</v>
      </c>
      <c r="X111" s="7">
        <f t="shared" si="67"/>
        <v>0</v>
      </c>
      <c r="Y111" s="7">
        <f t="shared" si="67"/>
        <v>0</v>
      </c>
      <c r="Z111" s="7">
        <f t="shared" si="67"/>
        <v>0</v>
      </c>
      <c r="AA111" s="7">
        <f t="shared" si="67"/>
        <v>0</v>
      </c>
      <c r="AB111" s="7">
        <f t="shared" si="67"/>
        <v>0</v>
      </c>
      <c r="AC111" s="7">
        <f t="shared" si="67"/>
        <v>0</v>
      </c>
      <c r="AD111" s="7">
        <f t="shared" si="67"/>
        <v>0</v>
      </c>
      <c r="AE111" s="7">
        <f t="shared" si="67"/>
        <v>0</v>
      </c>
      <c r="AF111" s="7">
        <f t="shared" si="67"/>
        <v>0</v>
      </c>
      <c r="AG111" s="7">
        <f t="shared" si="67"/>
        <v>0</v>
      </c>
      <c r="AH111" s="7">
        <f t="shared" si="67"/>
        <v>0</v>
      </c>
      <c r="AI111" s="7">
        <f t="shared" si="67"/>
        <v>0</v>
      </c>
      <c r="AJ111" s="7">
        <f t="shared" si="68"/>
        <v>0</v>
      </c>
      <c r="AK111" s="7">
        <f t="shared" si="68"/>
        <v>0</v>
      </c>
      <c r="AL111" s="7">
        <f t="shared" si="68"/>
        <v>0</v>
      </c>
      <c r="AM111" s="7">
        <f t="shared" si="68"/>
        <v>0</v>
      </c>
      <c r="AN111" s="7">
        <f t="shared" si="68"/>
        <v>0</v>
      </c>
      <c r="AO111" s="7">
        <f t="shared" si="68"/>
        <v>0</v>
      </c>
      <c r="AP111" s="7">
        <f t="shared" si="68"/>
        <v>0</v>
      </c>
      <c r="AQ111" s="7">
        <f t="shared" si="68"/>
        <v>0</v>
      </c>
      <c r="AR111" s="7">
        <f t="shared" si="68"/>
        <v>0</v>
      </c>
      <c r="AS111" s="7">
        <f t="shared" si="68"/>
        <v>0</v>
      </c>
      <c r="AT111" s="7">
        <f t="shared" si="68"/>
        <v>0</v>
      </c>
      <c r="AU111" s="7">
        <f t="shared" si="68"/>
        <v>0</v>
      </c>
      <c r="AV111" s="7">
        <f t="shared" si="68"/>
        <v>0</v>
      </c>
      <c r="AW111" s="7">
        <f t="shared" si="68"/>
        <v>0</v>
      </c>
      <c r="AX111" s="7">
        <f t="shared" si="68"/>
        <v>0</v>
      </c>
      <c r="AY111" s="7">
        <f t="shared" si="68"/>
        <v>0</v>
      </c>
      <c r="AZ111" s="7">
        <f t="shared" si="66"/>
        <v>0</v>
      </c>
      <c r="BA111" s="7">
        <f t="shared" si="66"/>
        <v>0</v>
      </c>
      <c r="BB111" s="7">
        <f t="shared" si="66"/>
        <v>0</v>
      </c>
      <c r="BC111" s="7">
        <f t="shared" si="66"/>
        <v>0</v>
      </c>
      <c r="BD111" s="7">
        <f t="shared" si="66"/>
        <v>0</v>
      </c>
      <c r="BE111" s="7">
        <f t="shared" si="66"/>
        <v>0</v>
      </c>
      <c r="BF111" s="7">
        <f t="shared" si="66"/>
        <v>0</v>
      </c>
      <c r="BG111" s="7">
        <f t="shared" si="66"/>
        <v>0</v>
      </c>
      <c r="BH111" s="7">
        <f t="shared" si="66"/>
        <v>0</v>
      </c>
      <c r="BI111" s="7">
        <f t="shared" si="66"/>
        <v>0</v>
      </c>
      <c r="BJ111" s="7">
        <f t="shared" si="66"/>
        <v>0</v>
      </c>
      <c r="BK111" s="7">
        <f t="shared" si="66"/>
        <v>0</v>
      </c>
      <c r="BL111" s="7">
        <f t="shared" si="66"/>
        <v>0</v>
      </c>
      <c r="BM111" s="7">
        <f t="shared" si="73"/>
        <v>0</v>
      </c>
      <c r="BN111" s="7">
        <f t="shared" si="73"/>
        <v>0</v>
      </c>
      <c r="BO111" s="7">
        <f t="shared" si="73"/>
        <v>0</v>
      </c>
      <c r="BP111" s="7">
        <f t="shared" si="73"/>
        <v>0</v>
      </c>
      <c r="BQ111" s="7">
        <f t="shared" si="73"/>
        <v>0</v>
      </c>
      <c r="BR111" s="7">
        <f t="shared" si="73"/>
        <v>0</v>
      </c>
      <c r="BS111" s="7">
        <f t="shared" si="73"/>
        <v>0</v>
      </c>
      <c r="BT111" s="7">
        <f t="shared" si="73"/>
        <v>0</v>
      </c>
      <c r="BU111" s="7">
        <f t="shared" si="73"/>
        <v>0</v>
      </c>
      <c r="BV111" s="7">
        <f t="shared" si="73"/>
        <v>0</v>
      </c>
      <c r="BW111" s="7">
        <f t="shared" si="69"/>
        <v>0</v>
      </c>
      <c r="BX111" s="7">
        <f t="shared" si="69"/>
        <v>0</v>
      </c>
      <c r="BY111" s="7">
        <f t="shared" si="69"/>
        <v>0</v>
      </c>
      <c r="BZ111" s="7">
        <f t="shared" si="69"/>
        <v>0</v>
      </c>
      <c r="CA111" s="7">
        <f t="shared" si="69"/>
        <v>0</v>
      </c>
      <c r="CB111" s="7">
        <f t="shared" si="69"/>
        <v>0</v>
      </c>
      <c r="CC111" s="7">
        <f t="shared" si="69"/>
        <v>0</v>
      </c>
      <c r="CD111" s="7">
        <f t="shared" si="69"/>
        <v>0</v>
      </c>
      <c r="CE111" s="7">
        <f t="shared" si="69"/>
        <v>0</v>
      </c>
      <c r="CF111" s="7">
        <f t="shared" si="69"/>
        <v>0</v>
      </c>
      <c r="CG111" s="7">
        <f t="shared" si="69"/>
        <v>0</v>
      </c>
      <c r="CH111" s="7">
        <f t="shared" si="69"/>
        <v>0</v>
      </c>
      <c r="CI111" s="7">
        <f t="shared" si="69"/>
        <v>0</v>
      </c>
      <c r="CJ111" s="7">
        <f t="shared" si="69"/>
        <v>0</v>
      </c>
      <c r="CK111" s="7">
        <f t="shared" si="69"/>
        <v>0</v>
      </c>
      <c r="CL111" s="7">
        <f t="shared" si="69"/>
        <v>0</v>
      </c>
      <c r="CM111" s="7">
        <f t="shared" si="74"/>
        <v>0</v>
      </c>
      <c r="CN111" s="7">
        <f t="shared" si="74"/>
        <v>0</v>
      </c>
      <c r="CO111" s="7">
        <f t="shared" si="74"/>
        <v>0</v>
      </c>
      <c r="CP111" s="7">
        <f t="shared" si="74"/>
        <v>0</v>
      </c>
      <c r="CQ111" s="7">
        <f t="shared" si="74"/>
        <v>0</v>
      </c>
      <c r="CR111" s="7">
        <f t="shared" si="74"/>
        <v>0</v>
      </c>
      <c r="CS111" s="7">
        <f t="shared" si="74"/>
        <v>0</v>
      </c>
      <c r="CT111" s="7">
        <f t="shared" si="74"/>
        <v>0</v>
      </c>
      <c r="CU111" s="7">
        <f t="shared" si="74"/>
        <v>0</v>
      </c>
      <c r="CV111" s="7">
        <f t="shared" si="74"/>
        <v>0</v>
      </c>
      <c r="CW111" s="7">
        <f t="shared" si="74"/>
        <v>0</v>
      </c>
      <c r="CX111" s="7">
        <f t="shared" si="74"/>
        <v>0</v>
      </c>
      <c r="CY111" s="7">
        <f t="shared" si="74"/>
        <v>0</v>
      </c>
      <c r="CZ111" s="7">
        <f t="shared" si="74"/>
        <v>0</v>
      </c>
      <c r="DA111" s="7">
        <f t="shared" si="74"/>
        <v>0</v>
      </c>
      <c r="DB111" s="7">
        <f t="shared" si="74"/>
        <v>0</v>
      </c>
      <c r="DC111" s="7">
        <f t="shared" si="75"/>
        <v>0</v>
      </c>
      <c r="DD111" s="7">
        <f t="shared" si="75"/>
        <v>0</v>
      </c>
      <c r="DE111" s="7">
        <f t="shared" si="75"/>
        <v>0</v>
      </c>
      <c r="DF111" s="7">
        <f t="shared" si="75"/>
        <v>0</v>
      </c>
      <c r="DG111" s="7">
        <f t="shared" si="75"/>
        <v>0</v>
      </c>
      <c r="DH111" s="7">
        <f t="shared" si="75"/>
        <v>0</v>
      </c>
      <c r="DI111" s="7">
        <f t="shared" si="75"/>
        <v>0</v>
      </c>
      <c r="DJ111" s="7">
        <f t="shared" si="75"/>
        <v>0</v>
      </c>
      <c r="DK111" s="7">
        <f t="shared" si="75"/>
        <v>0</v>
      </c>
      <c r="DL111" s="7">
        <f t="shared" si="75"/>
        <v>0</v>
      </c>
      <c r="DM111" s="7">
        <f t="shared" si="75"/>
        <v>0</v>
      </c>
      <c r="DN111" s="7">
        <f t="shared" si="75"/>
        <v>0</v>
      </c>
      <c r="DO111" s="7">
        <f t="shared" si="75"/>
        <v>0</v>
      </c>
      <c r="DP111" s="7">
        <f t="shared" si="75"/>
        <v>0</v>
      </c>
      <c r="DQ111" s="7">
        <f t="shared" si="75"/>
        <v>0</v>
      </c>
      <c r="DR111" s="7">
        <f t="shared" si="75"/>
        <v>0</v>
      </c>
      <c r="DS111" s="7">
        <f t="shared" si="70"/>
        <v>0</v>
      </c>
      <c r="DT111" s="7">
        <f t="shared" si="70"/>
        <v>0</v>
      </c>
      <c r="DU111" s="7">
        <f t="shared" si="70"/>
        <v>0</v>
      </c>
      <c r="DV111" s="7">
        <f t="shared" si="70"/>
        <v>0</v>
      </c>
      <c r="DW111" s="7">
        <f t="shared" si="70"/>
        <v>0</v>
      </c>
      <c r="DX111" s="7">
        <f t="shared" si="70"/>
        <v>0</v>
      </c>
      <c r="DY111" s="7">
        <f t="shared" si="70"/>
        <v>0</v>
      </c>
      <c r="DZ111" s="7">
        <f t="shared" si="70"/>
        <v>0</v>
      </c>
      <c r="EA111" s="7">
        <f t="shared" si="70"/>
        <v>0</v>
      </c>
      <c r="EB111" s="7">
        <f t="shared" si="71"/>
        <v>0</v>
      </c>
      <c r="EC111" s="7">
        <f t="shared" si="71"/>
        <v>0</v>
      </c>
      <c r="ED111" s="7">
        <f t="shared" si="71"/>
        <v>0</v>
      </c>
      <c r="EE111" s="7">
        <f t="shared" si="71"/>
        <v>0</v>
      </c>
      <c r="EF111" s="7">
        <f t="shared" si="71"/>
        <v>0</v>
      </c>
      <c r="EG111" s="7">
        <f t="shared" si="71"/>
        <v>0</v>
      </c>
      <c r="EH111" s="7">
        <f t="shared" si="71"/>
        <v>0</v>
      </c>
      <c r="EI111" s="7">
        <f t="shared" si="71"/>
        <v>0</v>
      </c>
      <c r="EJ111" s="7">
        <f t="shared" si="71"/>
        <v>0</v>
      </c>
      <c r="EK111" s="7">
        <f t="shared" si="71"/>
        <v>0</v>
      </c>
      <c r="EL111" s="7">
        <f t="shared" si="71"/>
        <v>0</v>
      </c>
      <c r="EM111" s="7">
        <f t="shared" si="71"/>
        <v>0</v>
      </c>
      <c r="EN111" s="7">
        <f t="shared" si="71"/>
        <v>0</v>
      </c>
      <c r="EO111" s="7" cm="1">
        <f t="array" ref="EO111">SUMPRODUCT(--($B111='[3]Alum Smtg'!$B$5:$B$139),'[3]Alum Smtg'!D$5:D$139)</f>
        <v>0</v>
      </c>
      <c r="EP111" s="7" cm="1">
        <f t="array" ref="EP111">SUMPRODUCT(--($B111='[3]Alum Smtg'!$B$5:$B$139),'[3]Alum Smtg'!E$5:E$139)</f>
        <v>0</v>
      </c>
      <c r="EQ111" s="7" cm="1">
        <f t="array" ref="EQ111">SUMPRODUCT(--($B111='[3]Alum Smtg'!$B$5:$B$139),'[3]Alum Smtg'!F$5:F$139)</f>
        <v>0</v>
      </c>
      <c r="ER111" s="7" cm="1">
        <f t="array" ref="ER111">SUMPRODUCT(--($B111='[3]Alum Smtg'!$B$5:$B$139),'[3]Alum Smtg'!G$5:G$139)</f>
        <v>0</v>
      </c>
      <c r="ES111" s="7" cm="1">
        <f t="array" ref="ES111">SUMPRODUCT(--($B111='[3]Alum Smtg'!$B$5:$B$139),'[3]Alum Smtg'!H$5:H$139)</f>
        <v>0</v>
      </c>
      <c r="ET111" s="7" cm="1">
        <f t="array" ref="ET111">SUMPRODUCT(--($B111='[3]Alum Smtg'!$B$5:$B$139),'[3]Alum Smtg'!I$5:I$139)</f>
        <v>0</v>
      </c>
      <c r="EU111" s="7" cm="1">
        <f t="array" ref="EU111">SUMPRODUCT(--($B111='[3]Alum Smtg'!$B$5:$B$139),'[3]Alum Smtg'!J$5:J$139)</f>
        <v>0</v>
      </c>
      <c r="EV111" s="7" cm="1">
        <f t="array" ref="EV111">SUMPRODUCT(--($B111='[3]Alum Smtg'!$B$5:$B$139),'[3]Alum Smtg'!K$5:K$139)</f>
        <v>0</v>
      </c>
      <c r="EW111" s="7" cm="1">
        <f t="array" ref="EW111">SUMPRODUCT(--($B111='[3]Alum Smtg'!$B$5:$B$139),'[3]Alum Smtg'!L$5:L$139)</f>
        <v>0</v>
      </c>
      <c r="EX111" s="7" cm="1">
        <f t="array" ref="EX111">SUMPRODUCT(--($B111='[3]Alum Smtg'!$B$5:$B$139),'[3]Alum Smtg'!M$5:M$139)</f>
        <v>0</v>
      </c>
      <c r="EY111" s="7" cm="1">
        <f t="array" ref="EY111">SUMPRODUCT(--($B111='[3]Alum Smtg'!$B$5:$B$139),'[3]Alum Smtg'!N$5:N$139)</f>
        <v>0</v>
      </c>
      <c r="EZ111" s="7" cm="1">
        <f t="array" ref="EZ111">SUMPRODUCT(--($B111='[3]Alum Smtg'!$B$5:$B$139),'[3]Alum Smtg'!O$5:O$139)</f>
        <v>0</v>
      </c>
      <c r="FA111" s="7" cm="1">
        <f t="array" ref="FA111">SUMPRODUCT(--($B111='[3]Alum Smtg'!$B$5:$B$139),'[3]Alum Smtg'!P$5:P$139)</f>
        <v>0</v>
      </c>
      <c r="FB111" s="7" cm="1">
        <f t="array" ref="FB111">SUMPRODUCT(--($B111='[3]Alum Smtg'!$B$5:$B$139),'[3]Alum Smtg'!Q$5:Q$139)</f>
        <v>0</v>
      </c>
      <c r="FC111" s="7" cm="1">
        <f t="array" ref="FC111">SUMPRODUCT(--($B111='[3]Alum Smtg'!$B$5:$B$139),'[3]Alum Smtg'!R$5:R$139)</f>
        <v>0</v>
      </c>
      <c r="FD111" s="7" cm="1">
        <f t="array" ref="FD111">SUMPRODUCT(--($B111='[3]Alum Smtg'!$B$5:$B$139),'[3]Alum Smtg'!S$5:S$139)</f>
        <v>0</v>
      </c>
      <c r="FE111" s="7" cm="1">
        <f t="array" ref="FE111">SUMPRODUCT(--($B111='[3]Alum Smtg'!$B$5:$B$139),'[3]Alum Smtg'!T$5:T$139)</f>
        <v>0</v>
      </c>
      <c r="FF111" s="7" cm="1">
        <f t="array" ref="FF111">SUMPRODUCT(--($B111='[3]Alum Smtg'!$B$5:$B$139),'[3]Alum Smtg'!U$5:U$139)</f>
        <v>0</v>
      </c>
      <c r="FG111" s="7" cm="1">
        <f t="array" ref="FG111">SUMPRODUCT(--($B111='[3]Alum Smtg'!$B$5:$B$139),'[3]Alum Smtg'!V$5:V$139)</f>
        <v>0</v>
      </c>
      <c r="FH111" s="7" cm="1">
        <f t="array" ref="FH111">SUMPRODUCT(--($B111='[3]Alum Smtg'!$B$5:$B$139),'[3]Alum Smtg'!W$5:W$139)</f>
        <v>0</v>
      </c>
      <c r="FI111" s="7" cm="1">
        <f t="array" ref="FI111">SUMPRODUCT(--($B111='[3]Alum Smtg'!$B$5:$B$139),'[3]Alum Smtg'!X$5:X$139)</f>
        <v>0</v>
      </c>
      <c r="FJ111" s="7" cm="1">
        <f t="array" ref="FJ111">SUMPRODUCT(--($B111='[3]Alum Smtg'!$B$5:$B$139),'[3]Alum Smtg'!Y$5:Y$139)</f>
        <v>0</v>
      </c>
      <c r="FK111" s="7" cm="1">
        <f t="array" ref="FK111">SUMPRODUCT(--($B111='[3]Alum Smtg'!$B$5:$B$139),'[3]Alum Smtg'!Z$5:Z$139)</f>
        <v>0</v>
      </c>
      <c r="FL111" s="7" cm="1">
        <f t="array" ref="FL111">SUMPRODUCT(--($B111='[3]Alum Smtg'!$B$5:$B$139),'[3]Alum Smtg'!AA$5:AA$139)</f>
        <v>0</v>
      </c>
      <c r="FM111" s="7" cm="1">
        <f t="array" ref="FM111">SUMPRODUCT(--($B111='[3]Alum Smtg'!$B$5:$B$139),'[3]Alum Smtg'!AB$5:AB$139)</f>
        <v>0</v>
      </c>
      <c r="FN111" s="7" cm="1">
        <f t="array" ref="FN111">SUMPRODUCT(--($B111='[3]Alum Smtg'!$B$5:$B$139),'[3]Alum Smtg'!AC$5:AC$139)</f>
        <v>0</v>
      </c>
      <c r="FO111" s="7" cm="1">
        <f t="array" ref="FO111">SUMPRODUCT(--($B111='[3]Alum Smtg'!$B$5:$B$139),'[3]Alum Smtg'!AD$5:AD$139)</f>
        <v>0</v>
      </c>
      <c r="FP111" s="7" cm="1">
        <f t="array" ref="FP111">SUMPRODUCT(--($B111='[3]Alum Smtg'!$B$5:$B$139),'[3]Alum Smtg'!AE$5:AE$139)</f>
        <v>0</v>
      </c>
      <c r="FQ111" s="7" cm="1">
        <f t="array" ref="FQ111">SUMPRODUCT(--($B111='[3]Alum Smtg'!$B$5:$B$139),'[3]Alum Smtg'!AF$5:AF$139)</f>
        <v>0</v>
      </c>
      <c r="FU111" s="8">
        <f t="shared" si="55"/>
        <v>0</v>
      </c>
    </row>
    <row r="112" spans="1:177" x14ac:dyDescent="0.2">
      <c r="A112">
        <v>686</v>
      </c>
      <c r="B112" t="s">
        <v>115</v>
      </c>
      <c r="C112" s="1">
        <f>VLOOKUP($B112,'[4]IEA Reg #'!$B$2:$D$143,2,FALSE)</f>
        <v>9</v>
      </c>
      <c r="D112" s="1">
        <f>VLOOKUP($B112,'[4]IEA Reg #'!$B$2:$D$143,3,FALSE)</f>
        <v>20</v>
      </c>
      <c r="E112" s="7">
        <f t="shared" si="72"/>
        <v>0</v>
      </c>
      <c r="F112" s="7">
        <f t="shared" si="72"/>
        <v>0</v>
      </c>
      <c r="G112" s="7">
        <f t="shared" si="72"/>
        <v>0</v>
      </c>
      <c r="H112" s="7">
        <f t="shared" si="72"/>
        <v>0</v>
      </c>
      <c r="I112" s="7">
        <f t="shared" si="72"/>
        <v>0</v>
      </c>
      <c r="J112" s="7">
        <f t="shared" si="72"/>
        <v>0</v>
      </c>
      <c r="K112" s="7">
        <f t="shared" si="72"/>
        <v>0</v>
      </c>
      <c r="L112" s="7">
        <f t="shared" si="72"/>
        <v>0</v>
      </c>
      <c r="M112" s="7">
        <f t="shared" si="72"/>
        <v>0</v>
      </c>
      <c r="N112" s="7">
        <f t="shared" si="72"/>
        <v>0</v>
      </c>
      <c r="O112" s="7">
        <f t="shared" si="72"/>
        <v>0</v>
      </c>
      <c r="P112" s="7">
        <f t="shared" si="72"/>
        <v>0</v>
      </c>
      <c r="Q112" s="7">
        <f t="shared" si="72"/>
        <v>0</v>
      </c>
      <c r="R112" s="7">
        <f t="shared" si="72"/>
        <v>0</v>
      </c>
      <c r="S112" s="7">
        <f t="shared" si="72"/>
        <v>0</v>
      </c>
      <c r="T112" s="7">
        <f t="shared" si="72"/>
        <v>0</v>
      </c>
      <c r="U112" s="7">
        <f t="shared" si="67"/>
        <v>0</v>
      </c>
      <c r="V112" s="7">
        <f t="shared" si="67"/>
        <v>0</v>
      </c>
      <c r="W112" s="7">
        <f t="shared" si="67"/>
        <v>0</v>
      </c>
      <c r="X112" s="7">
        <f t="shared" si="67"/>
        <v>0</v>
      </c>
      <c r="Y112" s="7">
        <f t="shared" si="67"/>
        <v>0</v>
      </c>
      <c r="Z112" s="7">
        <f t="shared" si="67"/>
        <v>0</v>
      </c>
      <c r="AA112" s="7">
        <f t="shared" si="67"/>
        <v>0</v>
      </c>
      <c r="AB112" s="7">
        <f t="shared" si="67"/>
        <v>0</v>
      </c>
      <c r="AC112" s="7">
        <f t="shared" si="67"/>
        <v>0</v>
      </c>
      <c r="AD112" s="7">
        <f t="shared" si="67"/>
        <v>0</v>
      </c>
      <c r="AE112" s="7">
        <f t="shared" si="67"/>
        <v>0</v>
      </c>
      <c r="AF112" s="7">
        <f t="shared" si="67"/>
        <v>0</v>
      </c>
      <c r="AG112" s="7">
        <f t="shared" si="67"/>
        <v>0</v>
      </c>
      <c r="AH112" s="7">
        <f t="shared" si="67"/>
        <v>0</v>
      </c>
      <c r="AI112" s="7">
        <f t="shared" si="67"/>
        <v>0</v>
      </c>
      <c r="AJ112" s="7">
        <f t="shared" si="68"/>
        <v>0</v>
      </c>
      <c r="AK112" s="7">
        <f t="shared" si="68"/>
        <v>0</v>
      </c>
      <c r="AL112" s="7">
        <f t="shared" si="68"/>
        <v>0</v>
      </c>
      <c r="AM112" s="7">
        <f t="shared" si="68"/>
        <v>0</v>
      </c>
      <c r="AN112" s="7">
        <f t="shared" si="68"/>
        <v>0</v>
      </c>
      <c r="AO112" s="7">
        <f t="shared" si="68"/>
        <v>0</v>
      </c>
      <c r="AP112" s="7">
        <f t="shared" si="68"/>
        <v>0</v>
      </c>
      <c r="AQ112" s="7">
        <f t="shared" si="68"/>
        <v>0</v>
      </c>
      <c r="AR112" s="7">
        <f t="shared" si="68"/>
        <v>0</v>
      </c>
      <c r="AS112" s="7">
        <f t="shared" si="68"/>
        <v>0</v>
      </c>
      <c r="AT112" s="7">
        <f t="shared" si="68"/>
        <v>0</v>
      </c>
      <c r="AU112" s="7">
        <f t="shared" si="68"/>
        <v>0</v>
      </c>
      <c r="AV112" s="7">
        <f t="shared" si="68"/>
        <v>0</v>
      </c>
      <c r="AW112" s="7">
        <f t="shared" si="68"/>
        <v>0</v>
      </c>
      <c r="AX112" s="7">
        <f t="shared" si="68"/>
        <v>0</v>
      </c>
      <c r="AY112" s="7">
        <f t="shared" si="68"/>
        <v>0</v>
      </c>
      <c r="AZ112" s="7">
        <f t="shared" si="66"/>
        <v>0</v>
      </c>
      <c r="BA112" s="7">
        <f t="shared" si="66"/>
        <v>0</v>
      </c>
      <c r="BB112" s="7">
        <f t="shared" si="66"/>
        <v>0</v>
      </c>
      <c r="BC112" s="7">
        <f t="shared" si="66"/>
        <v>0</v>
      </c>
      <c r="BD112" s="7">
        <f t="shared" si="66"/>
        <v>0</v>
      </c>
      <c r="BE112" s="7">
        <f t="shared" si="66"/>
        <v>0</v>
      </c>
      <c r="BF112" s="7">
        <f t="shared" si="66"/>
        <v>0</v>
      </c>
      <c r="BG112" s="7">
        <f t="shared" si="66"/>
        <v>0</v>
      </c>
      <c r="BH112" s="7">
        <f t="shared" si="66"/>
        <v>0</v>
      </c>
      <c r="BI112" s="7">
        <f t="shared" si="66"/>
        <v>0</v>
      </c>
      <c r="BJ112" s="7">
        <f t="shared" si="66"/>
        <v>0</v>
      </c>
      <c r="BK112" s="7">
        <f t="shared" si="66"/>
        <v>0</v>
      </c>
      <c r="BL112" s="7">
        <f t="shared" si="66"/>
        <v>0</v>
      </c>
      <c r="BM112" s="7">
        <f t="shared" si="73"/>
        <v>0</v>
      </c>
      <c r="BN112" s="7">
        <f t="shared" si="73"/>
        <v>0</v>
      </c>
      <c r="BO112" s="7">
        <f t="shared" si="73"/>
        <v>0</v>
      </c>
      <c r="BP112" s="7">
        <f t="shared" si="73"/>
        <v>0</v>
      </c>
      <c r="BQ112" s="7">
        <f t="shared" si="73"/>
        <v>0</v>
      </c>
      <c r="BR112" s="7">
        <f t="shared" si="73"/>
        <v>0</v>
      </c>
      <c r="BS112" s="7">
        <f t="shared" si="73"/>
        <v>0</v>
      </c>
      <c r="BT112" s="7">
        <f t="shared" si="73"/>
        <v>0</v>
      </c>
      <c r="BU112" s="7">
        <f t="shared" si="73"/>
        <v>0</v>
      </c>
      <c r="BV112" s="7">
        <f t="shared" si="73"/>
        <v>0</v>
      </c>
      <c r="BW112" s="7">
        <f t="shared" si="69"/>
        <v>0</v>
      </c>
      <c r="BX112" s="7">
        <f t="shared" si="69"/>
        <v>0</v>
      </c>
      <c r="BY112" s="7">
        <f t="shared" si="69"/>
        <v>0</v>
      </c>
      <c r="BZ112" s="7">
        <f t="shared" si="69"/>
        <v>0</v>
      </c>
      <c r="CA112" s="7">
        <f t="shared" si="69"/>
        <v>0</v>
      </c>
      <c r="CB112" s="7">
        <f t="shared" si="69"/>
        <v>0</v>
      </c>
      <c r="CC112" s="7">
        <f t="shared" si="69"/>
        <v>0</v>
      </c>
      <c r="CD112" s="7">
        <f t="shared" si="69"/>
        <v>0</v>
      </c>
      <c r="CE112" s="7">
        <f t="shared" si="69"/>
        <v>0</v>
      </c>
      <c r="CF112" s="7">
        <f t="shared" si="69"/>
        <v>0</v>
      </c>
      <c r="CG112" s="7">
        <f t="shared" si="69"/>
        <v>0</v>
      </c>
      <c r="CH112" s="7">
        <f t="shared" si="69"/>
        <v>0</v>
      </c>
      <c r="CI112" s="7">
        <f t="shared" si="69"/>
        <v>0</v>
      </c>
      <c r="CJ112" s="7">
        <f t="shared" si="69"/>
        <v>0</v>
      </c>
      <c r="CK112" s="7">
        <f t="shared" si="69"/>
        <v>0</v>
      </c>
      <c r="CL112" s="7">
        <f t="shared" si="69"/>
        <v>0</v>
      </c>
      <c r="CM112" s="7">
        <f t="shared" si="74"/>
        <v>0</v>
      </c>
      <c r="CN112" s="7">
        <f t="shared" si="74"/>
        <v>0</v>
      </c>
      <c r="CO112" s="7">
        <f t="shared" si="74"/>
        <v>0</v>
      </c>
      <c r="CP112" s="7">
        <f t="shared" si="74"/>
        <v>0</v>
      </c>
      <c r="CQ112" s="7">
        <f t="shared" si="74"/>
        <v>0</v>
      </c>
      <c r="CR112" s="7">
        <f t="shared" si="74"/>
        <v>0</v>
      </c>
      <c r="CS112" s="7">
        <f t="shared" si="74"/>
        <v>0</v>
      </c>
      <c r="CT112" s="7">
        <f t="shared" si="74"/>
        <v>0</v>
      </c>
      <c r="CU112" s="7">
        <f t="shared" si="74"/>
        <v>0</v>
      </c>
      <c r="CV112" s="7">
        <f t="shared" si="74"/>
        <v>0</v>
      </c>
      <c r="CW112" s="7">
        <f t="shared" si="74"/>
        <v>0</v>
      </c>
      <c r="CX112" s="7">
        <f t="shared" si="74"/>
        <v>0</v>
      </c>
      <c r="CY112" s="7">
        <f t="shared" si="74"/>
        <v>0</v>
      </c>
      <c r="CZ112" s="7">
        <f t="shared" si="74"/>
        <v>0</v>
      </c>
      <c r="DA112" s="7">
        <f t="shared" si="74"/>
        <v>0</v>
      </c>
      <c r="DB112" s="7">
        <f t="shared" si="74"/>
        <v>0</v>
      </c>
      <c r="DC112" s="7">
        <f t="shared" si="75"/>
        <v>0</v>
      </c>
      <c r="DD112" s="7">
        <f t="shared" si="75"/>
        <v>0</v>
      </c>
      <c r="DE112" s="7">
        <f t="shared" si="75"/>
        <v>0</v>
      </c>
      <c r="DF112" s="7">
        <f t="shared" si="75"/>
        <v>0</v>
      </c>
      <c r="DG112" s="7">
        <f t="shared" si="75"/>
        <v>0</v>
      </c>
      <c r="DH112" s="7">
        <f t="shared" si="75"/>
        <v>0</v>
      </c>
      <c r="DI112" s="7">
        <f t="shared" si="75"/>
        <v>0</v>
      </c>
      <c r="DJ112" s="7">
        <f t="shared" si="75"/>
        <v>0</v>
      </c>
      <c r="DK112" s="7">
        <f t="shared" si="75"/>
        <v>0</v>
      </c>
      <c r="DL112" s="7">
        <f t="shared" si="75"/>
        <v>0</v>
      </c>
      <c r="DM112" s="7">
        <f t="shared" si="75"/>
        <v>0</v>
      </c>
      <c r="DN112" s="7">
        <f t="shared" si="75"/>
        <v>0</v>
      </c>
      <c r="DO112" s="7">
        <f t="shared" si="75"/>
        <v>0</v>
      </c>
      <c r="DP112" s="7">
        <f t="shared" si="75"/>
        <v>0</v>
      </c>
      <c r="DQ112" s="7">
        <f t="shared" si="75"/>
        <v>0</v>
      </c>
      <c r="DR112" s="7">
        <f t="shared" si="75"/>
        <v>0</v>
      </c>
      <c r="DS112" s="7">
        <f t="shared" si="70"/>
        <v>0</v>
      </c>
      <c r="DT112" s="7">
        <f t="shared" si="70"/>
        <v>0</v>
      </c>
      <c r="DU112" s="7">
        <f t="shared" si="70"/>
        <v>0</v>
      </c>
      <c r="DV112" s="7">
        <f t="shared" si="70"/>
        <v>0</v>
      </c>
      <c r="DW112" s="7">
        <f t="shared" si="70"/>
        <v>0</v>
      </c>
      <c r="DX112" s="7">
        <f t="shared" si="70"/>
        <v>0</v>
      </c>
      <c r="DY112" s="7">
        <f t="shared" si="70"/>
        <v>0</v>
      </c>
      <c r="DZ112" s="7">
        <f t="shared" si="70"/>
        <v>0</v>
      </c>
      <c r="EA112" s="7">
        <f t="shared" si="70"/>
        <v>0</v>
      </c>
      <c r="EB112" s="7">
        <f t="shared" si="71"/>
        <v>0</v>
      </c>
      <c r="EC112" s="7">
        <f t="shared" si="71"/>
        <v>0</v>
      </c>
      <c r="ED112" s="7">
        <f t="shared" si="71"/>
        <v>0</v>
      </c>
      <c r="EE112" s="7">
        <f t="shared" si="71"/>
        <v>0</v>
      </c>
      <c r="EF112" s="7">
        <f t="shared" si="71"/>
        <v>0</v>
      </c>
      <c r="EG112" s="7">
        <f t="shared" si="71"/>
        <v>0</v>
      </c>
      <c r="EH112" s="7">
        <f t="shared" si="71"/>
        <v>0</v>
      </c>
      <c r="EI112" s="7">
        <f t="shared" si="71"/>
        <v>0</v>
      </c>
      <c r="EJ112" s="7">
        <f t="shared" si="71"/>
        <v>0</v>
      </c>
      <c r="EK112" s="7">
        <f t="shared" si="71"/>
        <v>0</v>
      </c>
      <c r="EL112" s="7">
        <f t="shared" si="71"/>
        <v>0</v>
      </c>
      <c r="EM112" s="7">
        <f t="shared" si="71"/>
        <v>0</v>
      </c>
      <c r="EN112" s="7">
        <f t="shared" si="71"/>
        <v>0</v>
      </c>
      <c r="EO112" s="7" cm="1">
        <f t="array" ref="EO112">SUMPRODUCT(--($B112='[3]Alum Smtg'!$B$5:$B$139),'[3]Alum Smtg'!D$5:D$139)</f>
        <v>0</v>
      </c>
      <c r="EP112" s="7" cm="1">
        <f t="array" ref="EP112">SUMPRODUCT(--($B112='[3]Alum Smtg'!$B$5:$B$139),'[3]Alum Smtg'!E$5:E$139)</f>
        <v>0</v>
      </c>
      <c r="EQ112" s="7" cm="1">
        <f t="array" ref="EQ112">SUMPRODUCT(--($B112='[3]Alum Smtg'!$B$5:$B$139),'[3]Alum Smtg'!F$5:F$139)</f>
        <v>0</v>
      </c>
      <c r="ER112" s="7" cm="1">
        <f t="array" ref="ER112">SUMPRODUCT(--($B112='[3]Alum Smtg'!$B$5:$B$139),'[3]Alum Smtg'!G$5:G$139)</f>
        <v>0</v>
      </c>
      <c r="ES112" s="7" cm="1">
        <f t="array" ref="ES112">SUMPRODUCT(--($B112='[3]Alum Smtg'!$B$5:$B$139),'[3]Alum Smtg'!H$5:H$139)</f>
        <v>0</v>
      </c>
      <c r="ET112" s="7" cm="1">
        <f t="array" ref="ET112">SUMPRODUCT(--($B112='[3]Alum Smtg'!$B$5:$B$139),'[3]Alum Smtg'!I$5:I$139)</f>
        <v>0</v>
      </c>
      <c r="EU112" s="7" cm="1">
        <f t="array" ref="EU112">SUMPRODUCT(--($B112='[3]Alum Smtg'!$B$5:$B$139),'[3]Alum Smtg'!J$5:J$139)</f>
        <v>0</v>
      </c>
      <c r="EV112" s="7" cm="1">
        <f t="array" ref="EV112">SUMPRODUCT(--($B112='[3]Alum Smtg'!$B$5:$B$139),'[3]Alum Smtg'!K$5:K$139)</f>
        <v>0</v>
      </c>
      <c r="EW112" s="7" cm="1">
        <f t="array" ref="EW112">SUMPRODUCT(--($B112='[3]Alum Smtg'!$B$5:$B$139),'[3]Alum Smtg'!L$5:L$139)</f>
        <v>0</v>
      </c>
      <c r="EX112" s="7" cm="1">
        <f t="array" ref="EX112">SUMPRODUCT(--($B112='[3]Alum Smtg'!$B$5:$B$139),'[3]Alum Smtg'!M$5:M$139)</f>
        <v>0</v>
      </c>
      <c r="EY112" s="7" cm="1">
        <f t="array" ref="EY112">SUMPRODUCT(--($B112='[3]Alum Smtg'!$B$5:$B$139),'[3]Alum Smtg'!N$5:N$139)</f>
        <v>0</v>
      </c>
      <c r="EZ112" s="7" cm="1">
        <f t="array" ref="EZ112">SUMPRODUCT(--($B112='[3]Alum Smtg'!$B$5:$B$139),'[3]Alum Smtg'!O$5:O$139)</f>
        <v>0</v>
      </c>
      <c r="FA112" s="7" cm="1">
        <f t="array" ref="FA112">SUMPRODUCT(--($B112='[3]Alum Smtg'!$B$5:$B$139),'[3]Alum Smtg'!P$5:P$139)</f>
        <v>0</v>
      </c>
      <c r="FB112" s="7" cm="1">
        <f t="array" ref="FB112">SUMPRODUCT(--($B112='[3]Alum Smtg'!$B$5:$B$139),'[3]Alum Smtg'!Q$5:Q$139)</f>
        <v>0</v>
      </c>
      <c r="FC112" s="7" cm="1">
        <f t="array" ref="FC112">SUMPRODUCT(--($B112='[3]Alum Smtg'!$B$5:$B$139),'[3]Alum Smtg'!R$5:R$139)</f>
        <v>0</v>
      </c>
      <c r="FD112" s="7" cm="1">
        <f t="array" ref="FD112">SUMPRODUCT(--($B112='[3]Alum Smtg'!$B$5:$B$139),'[3]Alum Smtg'!S$5:S$139)</f>
        <v>0</v>
      </c>
      <c r="FE112" s="7" cm="1">
        <f t="array" ref="FE112">SUMPRODUCT(--($B112='[3]Alum Smtg'!$B$5:$B$139),'[3]Alum Smtg'!T$5:T$139)</f>
        <v>0</v>
      </c>
      <c r="FF112" s="7" cm="1">
        <f t="array" ref="FF112">SUMPRODUCT(--($B112='[3]Alum Smtg'!$B$5:$B$139),'[3]Alum Smtg'!U$5:U$139)</f>
        <v>0</v>
      </c>
      <c r="FG112" s="7" cm="1">
        <f t="array" ref="FG112">SUMPRODUCT(--($B112='[3]Alum Smtg'!$B$5:$B$139),'[3]Alum Smtg'!V$5:V$139)</f>
        <v>0</v>
      </c>
      <c r="FH112" s="7" cm="1">
        <f t="array" ref="FH112">SUMPRODUCT(--($B112='[3]Alum Smtg'!$B$5:$B$139),'[3]Alum Smtg'!W$5:W$139)</f>
        <v>0</v>
      </c>
      <c r="FI112" s="7" cm="1">
        <f t="array" ref="FI112">SUMPRODUCT(--($B112='[3]Alum Smtg'!$B$5:$B$139),'[3]Alum Smtg'!X$5:X$139)</f>
        <v>0</v>
      </c>
      <c r="FJ112" s="7" cm="1">
        <f t="array" ref="FJ112">SUMPRODUCT(--($B112='[3]Alum Smtg'!$B$5:$B$139),'[3]Alum Smtg'!Y$5:Y$139)</f>
        <v>0</v>
      </c>
      <c r="FK112" s="7" cm="1">
        <f t="array" ref="FK112">SUMPRODUCT(--($B112='[3]Alum Smtg'!$B$5:$B$139),'[3]Alum Smtg'!Z$5:Z$139)</f>
        <v>0</v>
      </c>
      <c r="FL112" s="7" cm="1">
        <f t="array" ref="FL112">SUMPRODUCT(--($B112='[3]Alum Smtg'!$B$5:$B$139),'[3]Alum Smtg'!AA$5:AA$139)</f>
        <v>0</v>
      </c>
      <c r="FM112" s="7" cm="1">
        <f t="array" ref="FM112">SUMPRODUCT(--($B112='[3]Alum Smtg'!$B$5:$B$139),'[3]Alum Smtg'!AB$5:AB$139)</f>
        <v>0</v>
      </c>
      <c r="FN112" s="7" cm="1">
        <f t="array" ref="FN112">SUMPRODUCT(--($B112='[3]Alum Smtg'!$B$5:$B$139),'[3]Alum Smtg'!AC$5:AC$139)</f>
        <v>0</v>
      </c>
      <c r="FO112" s="7" cm="1">
        <f t="array" ref="FO112">SUMPRODUCT(--($B112='[3]Alum Smtg'!$B$5:$B$139),'[3]Alum Smtg'!AD$5:AD$139)</f>
        <v>0</v>
      </c>
      <c r="FP112" s="7" cm="1">
        <f t="array" ref="FP112">SUMPRODUCT(--($B112='[3]Alum Smtg'!$B$5:$B$139),'[3]Alum Smtg'!AE$5:AE$139)</f>
        <v>0</v>
      </c>
      <c r="FQ112" s="7" cm="1">
        <f t="array" ref="FQ112">SUMPRODUCT(--($B112='[3]Alum Smtg'!$B$5:$B$139),'[3]Alum Smtg'!AF$5:AF$139)</f>
        <v>0</v>
      </c>
      <c r="FU112" s="8">
        <f t="shared" si="55"/>
        <v>0</v>
      </c>
    </row>
    <row r="113" spans="1:177" x14ac:dyDescent="0.2">
      <c r="A113">
        <v>891</v>
      </c>
      <c r="B113" t="s">
        <v>116</v>
      </c>
      <c r="C113" s="1">
        <f>VLOOKUP($B113,'[4]IEA Reg #'!$B$2:$D$143,2,FALSE)</f>
        <v>12</v>
      </c>
      <c r="D113" s="1">
        <f>VLOOKUP($B113,'[4]IEA Reg #'!$B$2:$D$143,3,FALSE)</f>
        <v>33</v>
      </c>
      <c r="E113" s="7">
        <f t="shared" si="72"/>
        <v>0</v>
      </c>
      <c r="F113" s="7">
        <f t="shared" si="72"/>
        <v>0</v>
      </c>
      <c r="G113" s="7">
        <f t="shared" si="72"/>
        <v>0</v>
      </c>
      <c r="H113" s="7">
        <f t="shared" si="72"/>
        <v>0</v>
      </c>
      <c r="I113" s="7">
        <f t="shared" si="72"/>
        <v>0</v>
      </c>
      <c r="J113" s="7">
        <f t="shared" si="72"/>
        <v>0</v>
      </c>
      <c r="K113" s="7">
        <f t="shared" si="72"/>
        <v>0</v>
      </c>
      <c r="L113" s="7">
        <f t="shared" si="72"/>
        <v>0</v>
      </c>
      <c r="M113" s="7">
        <f t="shared" si="72"/>
        <v>0</v>
      </c>
      <c r="N113" s="7">
        <f t="shared" si="72"/>
        <v>0</v>
      </c>
      <c r="O113" s="7">
        <f t="shared" si="72"/>
        <v>0</v>
      </c>
      <c r="P113" s="7">
        <f t="shared" si="72"/>
        <v>0</v>
      </c>
      <c r="Q113" s="7">
        <f t="shared" si="72"/>
        <v>0</v>
      </c>
      <c r="R113" s="7">
        <f t="shared" si="72"/>
        <v>0</v>
      </c>
      <c r="S113" s="7">
        <f t="shared" si="72"/>
        <v>0</v>
      </c>
      <c r="T113" s="7">
        <f t="shared" si="72"/>
        <v>0</v>
      </c>
      <c r="U113" s="7">
        <f t="shared" si="67"/>
        <v>0</v>
      </c>
      <c r="V113" s="7">
        <f t="shared" si="67"/>
        <v>0</v>
      </c>
      <c r="W113" s="7">
        <f t="shared" si="67"/>
        <v>0</v>
      </c>
      <c r="X113" s="7">
        <f t="shared" si="67"/>
        <v>0</v>
      </c>
      <c r="Y113" s="7">
        <f t="shared" si="67"/>
        <v>0</v>
      </c>
      <c r="Z113" s="7">
        <f t="shared" si="67"/>
        <v>0</v>
      </c>
      <c r="AA113" s="7">
        <f t="shared" si="67"/>
        <v>0</v>
      </c>
      <c r="AB113" s="7">
        <f t="shared" si="67"/>
        <v>0</v>
      </c>
      <c r="AC113" s="7">
        <f t="shared" si="67"/>
        <v>0</v>
      </c>
      <c r="AD113" s="7">
        <f t="shared" si="67"/>
        <v>0</v>
      </c>
      <c r="AE113" s="7">
        <f t="shared" si="67"/>
        <v>0</v>
      </c>
      <c r="AF113" s="7">
        <f t="shared" si="67"/>
        <v>0</v>
      </c>
      <c r="AG113" s="7">
        <f t="shared" si="67"/>
        <v>0</v>
      </c>
      <c r="AH113" s="7">
        <f t="shared" si="67"/>
        <v>0</v>
      </c>
      <c r="AI113" s="7">
        <f t="shared" si="67"/>
        <v>0</v>
      </c>
      <c r="AJ113" s="7">
        <f t="shared" si="68"/>
        <v>0</v>
      </c>
      <c r="AK113" s="7">
        <f t="shared" si="68"/>
        <v>0</v>
      </c>
      <c r="AL113" s="7">
        <f t="shared" si="68"/>
        <v>0</v>
      </c>
      <c r="AM113" s="7">
        <f t="shared" si="68"/>
        <v>0</v>
      </c>
      <c r="AN113" s="7">
        <f t="shared" si="68"/>
        <v>0</v>
      </c>
      <c r="AO113" s="7">
        <f t="shared" si="68"/>
        <v>0</v>
      </c>
      <c r="AP113" s="7">
        <f t="shared" si="68"/>
        <v>0</v>
      </c>
      <c r="AQ113" s="7">
        <f t="shared" si="68"/>
        <v>0</v>
      </c>
      <c r="AR113" s="7">
        <f t="shared" si="68"/>
        <v>0</v>
      </c>
      <c r="AS113" s="7">
        <f t="shared" si="68"/>
        <v>0</v>
      </c>
      <c r="AT113" s="7">
        <f t="shared" si="68"/>
        <v>0</v>
      </c>
      <c r="AU113" s="7">
        <f t="shared" si="68"/>
        <v>0</v>
      </c>
      <c r="AV113" s="7">
        <f t="shared" si="68"/>
        <v>0</v>
      </c>
      <c r="AW113" s="7">
        <f t="shared" si="68"/>
        <v>0</v>
      </c>
      <c r="AX113" s="7">
        <f t="shared" si="68"/>
        <v>0</v>
      </c>
      <c r="AY113" s="7">
        <f t="shared" si="68"/>
        <v>0</v>
      </c>
      <c r="AZ113" s="7">
        <f t="shared" si="66"/>
        <v>0</v>
      </c>
      <c r="BA113" s="7">
        <f t="shared" si="66"/>
        <v>0</v>
      </c>
      <c r="BB113" s="7">
        <f t="shared" si="66"/>
        <v>0</v>
      </c>
      <c r="BC113" s="7">
        <f t="shared" si="66"/>
        <v>0</v>
      </c>
      <c r="BD113" s="7">
        <f t="shared" si="66"/>
        <v>0</v>
      </c>
      <c r="BE113" s="7">
        <f t="shared" si="66"/>
        <v>0</v>
      </c>
      <c r="BF113" s="7">
        <f t="shared" si="66"/>
        <v>0</v>
      </c>
      <c r="BG113" s="7">
        <f t="shared" si="66"/>
        <v>0</v>
      </c>
      <c r="BH113" s="7">
        <f t="shared" si="66"/>
        <v>0</v>
      </c>
      <c r="BI113" s="7">
        <f t="shared" si="66"/>
        <v>0</v>
      </c>
      <c r="BJ113" s="7">
        <f t="shared" si="66"/>
        <v>0</v>
      </c>
      <c r="BK113" s="7">
        <f t="shared" si="66"/>
        <v>0</v>
      </c>
      <c r="BL113" s="7">
        <f t="shared" si="66"/>
        <v>0</v>
      </c>
      <c r="BM113" s="7">
        <f t="shared" si="73"/>
        <v>0</v>
      </c>
      <c r="BN113" s="7">
        <f t="shared" si="73"/>
        <v>0</v>
      </c>
      <c r="BO113" s="7">
        <f t="shared" si="73"/>
        <v>0</v>
      </c>
      <c r="BP113" s="7">
        <f t="shared" si="73"/>
        <v>0</v>
      </c>
      <c r="BQ113" s="7">
        <f t="shared" si="73"/>
        <v>0</v>
      </c>
      <c r="BR113" s="7">
        <f t="shared" si="73"/>
        <v>0</v>
      </c>
      <c r="BS113" s="7">
        <f t="shared" si="73"/>
        <v>0</v>
      </c>
      <c r="BT113" s="7">
        <f t="shared" si="73"/>
        <v>0</v>
      </c>
      <c r="BU113" s="7">
        <f t="shared" si="73"/>
        <v>0</v>
      </c>
      <c r="BV113" s="7">
        <f t="shared" si="73"/>
        <v>0</v>
      </c>
      <c r="BW113" s="7">
        <f t="shared" si="69"/>
        <v>0</v>
      </c>
      <c r="BX113" s="7">
        <f t="shared" si="69"/>
        <v>0</v>
      </c>
      <c r="BY113" s="7">
        <f t="shared" si="69"/>
        <v>0</v>
      </c>
      <c r="BZ113" s="7">
        <f t="shared" si="69"/>
        <v>0</v>
      </c>
      <c r="CA113" s="7">
        <f t="shared" si="69"/>
        <v>0</v>
      </c>
      <c r="CB113" s="7">
        <f t="shared" si="69"/>
        <v>0</v>
      </c>
      <c r="CC113" s="7">
        <f t="shared" si="69"/>
        <v>0</v>
      </c>
      <c r="CD113" s="7">
        <f t="shared" si="69"/>
        <v>0</v>
      </c>
      <c r="CE113" s="7">
        <f t="shared" si="69"/>
        <v>0</v>
      </c>
      <c r="CF113" s="7">
        <f t="shared" si="69"/>
        <v>0</v>
      </c>
      <c r="CG113" s="7">
        <f t="shared" si="69"/>
        <v>0</v>
      </c>
      <c r="CH113" s="7">
        <f t="shared" si="69"/>
        <v>0</v>
      </c>
      <c r="CI113" s="7">
        <f t="shared" si="69"/>
        <v>0</v>
      </c>
      <c r="CJ113" s="7">
        <f t="shared" si="69"/>
        <v>0</v>
      </c>
      <c r="CK113" s="7">
        <f t="shared" si="69"/>
        <v>0</v>
      </c>
      <c r="CL113" s="7">
        <f t="shared" si="69"/>
        <v>0</v>
      </c>
      <c r="CM113" s="7">
        <f t="shared" si="74"/>
        <v>8.602170571521725E-2</v>
      </c>
      <c r="CN113" s="7">
        <f t="shared" si="74"/>
        <v>0.1720434114304345</v>
      </c>
      <c r="CO113" s="7">
        <f t="shared" si="74"/>
        <v>0.25806511714565178</v>
      </c>
      <c r="CP113" s="7">
        <f t="shared" si="74"/>
        <v>0.344086822860869</v>
      </c>
      <c r="CQ113" s="7">
        <f t="shared" si="74"/>
        <v>0.43010852857608634</v>
      </c>
      <c r="CR113" s="7">
        <f t="shared" si="74"/>
        <v>0.40143462667101387</v>
      </c>
      <c r="CS113" s="7">
        <f t="shared" si="74"/>
        <v>0.37276072476594146</v>
      </c>
      <c r="CT113" s="7">
        <f t="shared" si="74"/>
        <v>0.34408682286086895</v>
      </c>
      <c r="CU113" s="7">
        <f t="shared" si="74"/>
        <v>0.31541292095579654</v>
      </c>
      <c r="CV113" s="7">
        <f t="shared" si="74"/>
        <v>0.28673901905072419</v>
      </c>
      <c r="CW113" s="7">
        <f t="shared" si="74"/>
        <v>0.77419535143695539</v>
      </c>
      <c r="CX113" s="7">
        <f t="shared" si="74"/>
        <v>1.2616516838231866</v>
      </c>
      <c r="CY113" s="7">
        <f t="shared" si="74"/>
        <v>1.7491080162094177</v>
      </c>
      <c r="CZ113" s="7">
        <f t="shared" si="74"/>
        <v>2.2365643485956492</v>
      </c>
      <c r="DA113" s="7">
        <f t="shared" si="74"/>
        <v>2.7240206809818801</v>
      </c>
      <c r="DB113" s="7">
        <f t="shared" si="74"/>
        <v>4.8458894219572386</v>
      </c>
      <c r="DC113" s="7">
        <f t="shared" si="75"/>
        <v>6.9677581629325971</v>
      </c>
      <c r="DD113" s="7">
        <f t="shared" si="75"/>
        <v>9.0896269039079556</v>
      </c>
      <c r="DE113" s="7">
        <f t="shared" si="75"/>
        <v>11.211495644883316</v>
      </c>
      <c r="DF113" s="7">
        <f t="shared" si="75"/>
        <v>13.333364385858676</v>
      </c>
      <c r="DG113" s="7">
        <f t="shared" si="75"/>
        <v>14.709711677302151</v>
      </c>
      <c r="DH113" s="7">
        <f t="shared" si="75"/>
        <v>16.086058968745625</v>
      </c>
      <c r="DI113" s="7">
        <f t="shared" si="75"/>
        <v>17.462406260189102</v>
      </c>
      <c r="DJ113" s="7">
        <f t="shared" si="75"/>
        <v>18.838753551632578</v>
      </c>
      <c r="DK113" s="7">
        <f t="shared" si="75"/>
        <v>20.215100843076058</v>
      </c>
      <c r="DL113" s="7">
        <f t="shared" si="75"/>
        <v>21.218687409753592</v>
      </c>
      <c r="DM113" s="7">
        <f t="shared" si="75"/>
        <v>22.222273976431126</v>
      </c>
      <c r="DN113" s="7">
        <f t="shared" si="75"/>
        <v>23.225860543108663</v>
      </c>
      <c r="DO113" s="7">
        <f t="shared" si="75"/>
        <v>24.229447109786197</v>
      </c>
      <c r="DP113" s="7">
        <f t="shared" si="75"/>
        <v>25.233033676463734</v>
      </c>
      <c r="DQ113" s="7">
        <f t="shared" si="75"/>
        <v>30.078923098420972</v>
      </c>
      <c r="DR113" s="7">
        <f t="shared" si="75"/>
        <v>34.924812520378211</v>
      </c>
      <c r="DS113" s="7">
        <f t="shared" si="70"/>
        <v>39.770701942335457</v>
      </c>
      <c r="DT113" s="7">
        <f t="shared" si="70"/>
        <v>44.616591364292688</v>
      </c>
      <c r="DU113" s="7">
        <f t="shared" si="70"/>
        <v>49.462480786249927</v>
      </c>
      <c r="DV113" s="7">
        <f t="shared" si="70"/>
        <v>56.458912851087604</v>
      </c>
      <c r="DW113" s="7">
        <f t="shared" si="70"/>
        <v>63.455344915925274</v>
      </c>
      <c r="DX113" s="7">
        <f t="shared" si="70"/>
        <v>70.451776980762943</v>
      </c>
      <c r="DY113" s="7">
        <f t="shared" si="70"/>
        <v>77.44820904560062</v>
      </c>
      <c r="DZ113" s="7">
        <f t="shared" si="70"/>
        <v>84.444641110438283</v>
      </c>
      <c r="EA113" s="7">
        <f t="shared" si="70"/>
        <v>85.132814756160016</v>
      </c>
      <c r="EB113" s="7">
        <f t="shared" si="71"/>
        <v>85.820988401881735</v>
      </c>
      <c r="EC113" s="7">
        <f t="shared" si="71"/>
        <v>86.509162047603482</v>
      </c>
      <c r="ED113" s="7">
        <f t="shared" si="71"/>
        <v>87.197335693325201</v>
      </c>
      <c r="EE113" s="7">
        <f t="shared" si="71"/>
        <v>87.885509339046976</v>
      </c>
      <c r="EF113" s="7">
        <f t="shared" si="71"/>
        <v>91.756486096231754</v>
      </c>
      <c r="EG113" s="7">
        <f t="shared" si="71"/>
        <v>95.627462853416517</v>
      </c>
      <c r="EH113" s="7">
        <f t="shared" si="71"/>
        <v>99.498439610601309</v>
      </c>
      <c r="EI113" s="7">
        <f t="shared" si="71"/>
        <v>103.36941636778607</v>
      </c>
      <c r="EJ113" s="7">
        <f t="shared" si="71"/>
        <v>107.24039312497085</v>
      </c>
      <c r="EK113" s="7">
        <f t="shared" si="71"/>
        <v>106.12211095067303</v>
      </c>
      <c r="EL113" s="7">
        <f t="shared" si="71"/>
        <v>105.00382877637523</v>
      </c>
      <c r="EM113" s="7">
        <f t="shared" si="71"/>
        <v>103.8855466020774</v>
      </c>
      <c r="EN113" s="7">
        <f t="shared" si="71"/>
        <v>102.76726442777958</v>
      </c>
      <c r="EO113" s="9">
        <f>$EQ113*(LOOKUP($C113,$C$150:$C$166,$EO$150:$EO$166)/LOOKUP($C113,$C$150:$C$166,$EQ$150:$EQ$166))</f>
        <v>101.64898225348175</v>
      </c>
      <c r="EP113" s="9">
        <f>(EQ113+EO113)/2</f>
        <v>88.824491126740867</v>
      </c>
      <c r="EQ113" s="7" cm="1">
        <f t="array" ref="EQ113">SUMPRODUCT(--($B113='[3]Alum Smtg'!$B$5:$B$139),'[3]Alum Smtg'!F$5:F$139)</f>
        <v>76</v>
      </c>
      <c r="ER113" s="7" cm="1">
        <f t="array" ref="ER113">SUMPRODUCT(--($B113='[3]Alum Smtg'!$B$5:$B$139),'[3]Alum Smtg'!G$5:G$139)</f>
        <v>70</v>
      </c>
      <c r="ES113" s="7" cm="1">
        <f t="array" ref="ES113">SUMPRODUCT(--($B113='[3]Alum Smtg'!$B$5:$B$139),'[3]Alum Smtg'!H$5:H$139)</f>
        <v>7</v>
      </c>
      <c r="ET113" s="7" cm="1">
        <f t="array" ref="ET113">SUMPRODUCT(--($B113='[3]Alum Smtg'!$B$5:$B$139),'[3]Alum Smtg'!I$5:I$139)</f>
        <v>17</v>
      </c>
      <c r="EU113" s="7" cm="1">
        <f t="array" ref="EU113">SUMPRODUCT(--($B113='[3]Alum Smtg'!$B$5:$B$139),'[3]Alum Smtg'!J$5:J$139)</f>
        <v>37</v>
      </c>
      <c r="EV113" s="7" cm="1">
        <f t="array" ref="EV113">SUMPRODUCT(--($B113='[3]Alum Smtg'!$B$5:$B$139),'[3]Alum Smtg'!K$5:K$139)</f>
        <v>65</v>
      </c>
      <c r="EW113" s="7" cm="1">
        <f t="array" ref="EW113">SUMPRODUCT(--($B113='[3]Alum Smtg'!$B$5:$B$139),'[3]Alum Smtg'!L$5:L$139)</f>
        <v>60</v>
      </c>
      <c r="EX113" s="7" cm="1">
        <f t="array" ref="EX113">SUMPRODUCT(--($B113='[3]Alum Smtg'!$B$5:$B$139),'[3]Alum Smtg'!M$5:M$139)</f>
        <v>73</v>
      </c>
      <c r="EY113" s="7" cm="1">
        <f t="array" ref="EY113">SUMPRODUCT(--($B113='[3]Alum Smtg'!$B$5:$B$139),'[3]Alum Smtg'!N$5:N$139)</f>
        <v>88</v>
      </c>
      <c r="EZ113" s="7" cm="1">
        <f t="array" ref="EZ113">SUMPRODUCT(--($B113='[3]Alum Smtg'!$B$5:$B$139),'[3]Alum Smtg'!O$5:O$139)</f>
        <v>100</v>
      </c>
      <c r="FA113" s="7" cm="1">
        <f t="array" ref="FA113">SUMPRODUCT(--($B113='[3]Alum Smtg'!$B$5:$B$139),'[3]Alum Smtg'!P$5:P$139)</f>
        <v>111.68899999999999</v>
      </c>
      <c r="FB113" s="7" cm="1">
        <f t="array" ref="FB113">SUMPRODUCT(--($B113='[3]Alum Smtg'!$B$5:$B$139),'[3]Alum Smtg'!Q$5:Q$139)</f>
        <v>120.2</v>
      </c>
      <c r="FC113" s="7" cm="1">
        <f t="array" ref="FC113">SUMPRODUCT(--($B113='[3]Alum Smtg'!$B$5:$B$139),'[3]Alum Smtg'!R$5:R$139)</f>
        <v>120.8</v>
      </c>
      <c r="FD113" s="7" cm="1">
        <f t="array" ref="FD113">SUMPRODUCT(--($B113='[3]Alum Smtg'!$B$5:$B$139),'[3]Alum Smtg'!S$5:S$139)</f>
        <v>120.4</v>
      </c>
      <c r="FE113" s="7" cm="1">
        <f t="array" ref="FE113">SUMPRODUCT(--($B113='[3]Alum Smtg'!$B$5:$B$139),'[3]Alum Smtg'!T$5:T$139)</f>
        <v>0</v>
      </c>
      <c r="FF113" s="7" cm="1">
        <f t="array" ref="FF113">SUMPRODUCT(--($B113='[3]Alum Smtg'!$B$5:$B$139),'[3]Alum Smtg'!U$5:U$139)</f>
        <v>0</v>
      </c>
      <c r="FG113" s="7" cm="1">
        <f t="array" ref="FG113">SUMPRODUCT(--($B113='[3]Alum Smtg'!$B$5:$B$139),'[3]Alum Smtg'!V$5:V$139)</f>
        <v>0</v>
      </c>
      <c r="FH113" s="7" cm="1">
        <f t="array" ref="FH113">SUMPRODUCT(--($B113='[3]Alum Smtg'!$B$5:$B$139),'[3]Alum Smtg'!W$5:W$139)</f>
        <v>0</v>
      </c>
      <c r="FI113" s="7" cm="1">
        <f t="array" ref="FI113">SUMPRODUCT(--($B113='[3]Alum Smtg'!$B$5:$B$139),'[3]Alum Smtg'!X$5:X$139)</f>
        <v>0</v>
      </c>
      <c r="FJ113" s="7" cm="1">
        <f t="array" ref="FJ113">SUMPRODUCT(--($B113='[3]Alum Smtg'!$B$5:$B$139),'[3]Alum Smtg'!Y$5:Y$139)</f>
        <v>0</v>
      </c>
      <c r="FK113" s="7" cm="1">
        <f t="array" ref="FK113">SUMPRODUCT(--($B113='[3]Alum Smtg'!$B$5:$B$139),'[3]Alum Smtg'!Z$5:Z$139)</f>
        <v>0</v>
      </c>
      <c r="FL113" s="7" cm="1">
        <f t="array" ref="FL113">SUMPRODUCT(--($B113='[3]Alum Smtg'!$B$5:$B$139),'[3]Alum Smtg'!AA$5:AA$139)</f>
        <v>0</v>
      </c>
      <c r="FM113" s="7" cm="1">
        <f t="array" ref="FM113">SUMPRODUCT(--($B113='[3]Alum Smtg'!$B$5:$B$139),'[3]Alum Smtg'!AB$5:AB$139)</f>
        <v>0</v>
      </c>
      <c r="FN113" s="7" cm="1">
        <f t="array" ref="FN113">SUMPRODUCT(--($B113='[3]Alum Smtg'!$B$5:$B$139),'[3]Alum Smtg'!AC$5:AC$139)</f>
        <v>0</v>
      </c>
      <c r="FO113" s="7" cm="1">
        <f t="array" ref="FO113">SUMPRODUCT(--($B113='[3]Alum Smtg'!$B$5:$B$139),'[3]Alum Smtg'!AD$5:AD$139)</f>
        <v>0</v>
      </c>
      <c r="FP113" s="7" cm="1">
        <f t="array" ref="FP113">SUMPRODUCT(--($B113='[3]Alum Smtg'!$B$5:$B$139),'[3]Alum Smtg'!AE$5:AE$139)</f>
        <v>0</v>
      </c>
      <c r="FQ113" s="7" cm="1">
        <f t="array" ref="FQ113">SUMPRODUCT(--($B113='[3]Alum Smtg'!$B$5:$B$139),'[3]Alum Smtg'!AF$5:AF$139)</f>
        <v>0</v>
      </c>
      <c r="FU113" s="8">
        <f t="shared" si="55"/>
        <v>0.13742256328795305</v>
      </c>
    </row>
    <row r="114" spans="1:177" x14ac:dyDescent="0.2">
      <c r="A114">
        <v>702</v>
      </c>
      <c r="B114" t="s">
        <v>117</v>
      </c>
      <c r="C114" s="1">
        <f>VLOOKUP($B114,'[4]IEA Reg #'!$B$2:$D$143,2,FALSE)</f>
        <v>11</v>
      </c>
      <c r="D114" s="1">
        <f>VLOOKUP($B114,'[4]IEA Reg #'!$B$2:$D$143,3,FALSE)</f>
        <v>30</v>
      </c>
      <c r="E114" s="7">
        <f t="shared" si="72"/>
        <v>0</v>
      </c>
      <c r="F114" s="7">
        <f t="shared" si="72"/>
        <v>0</v>
      </c>
      <c r="G114" s="7">
        <f t="shared" si="72"/>
        <v>0</v>
      </c>
      <c r="H114" s="7">
        <f t="shared" si="72"/>
        <v>0</v>
      </c>
      <c r="I114" s="7">
        <f t="shared" si="72"/>
        <v>0</v>
      </c>
      <c r="J114" s="7">
        <f t="shared" si="72"/>
        <v>0</v>
      </c>
      <c r="K114" s="7">
        <f t="shared" si="72"/>
        <v>0</v>
      </c>
      <c r="L114" s="7">
        <f t="shared" si="72"/>
        <v>0</v>
      </c>
      <c r="M114" s="7">
        <f t="shared" si="72"/>
        <v>0</v>
      </c>
      <c r="N114" s="7">
        <f t="shared" si="72"/>
        <v>0</v>
      </c>
      <c r="O114" s="7">
        <f t="shared" si="72"/>
        <v>0</v>
      </c>
      <c r="P114" s="7">
        <f t="shared" si="72"/>
        <v>0</v>
      </c>
      <c r="Q114" s="7">
        <f t="shared" si="72"/>
        <v>0</v>
      </c>
      <c r="R114" s="7">
        <f t="shared" si="72"/>
        <v>0</v>
      </c>
      <c r="S114" s="7">
        <f t="shared" si="72"/>
        <v>0</v>
      </c>
      <c r="T114" s="7">
        <f t="shared" si="72"/>
        <v>0</v>
      </c>
      <c r="U114" s="7">
        <f t="shared" si="67"/>
        <v>0</v>
      </c>
      <c r="V114" s="7">
        <f t="shared" si="67"/>
        <v>0</v>
      </c>
      <c r="W114" s="7">
        <f t="shared" si="67"/>
        <v>0</v>
      </c>
      <c r="X114" s="7">
        <f t="shared" si="67"/>
        <v>0</v>
      </c>
      <c r="Y114" s="7">
        <f t="shared" si="67"/>
        <v>0</v>
      </c>
      <c r="Z114" s="7">
        <f t="shared" si="67"/>
        <v>0</v>
      </c>
      <c r="AA114" s="7">
        <f t="shared" si="67"/>
        <v>0</v>
      </c>
      <c r="AB114" s="7">
        <f t="shared" si="67"/>
        <v>0</v>
      </c>
      <c r="AC114" s="7">
        <f t="shared" si="67"/>
        <v>0</v>
      </c>
      <c r="AD114" s="7">
        <f t="shared" si="67"/>
        <v>0</v>
      </c>
      <c r="AE114" s="7">
        <f t="shared" si="67"/>
        <v>0</v>
      </c>
      <c r="AF114" s="7">
        <f t="shared" si="67"/>
        <v>0</v>
      </c>
      <c r="AG114" s="7">
        <f t="shared" si="67"/>
        <v>0</v>
      </c>
      <c r="AH114" s="7">
        <f t="shared" si="67"/>
        <v>0</v>
      </c>
      <c r="AI114" s="7">
        <f t="shared" si="67"/>
        <v>0</v>
      </c>
      <c r="AJ114" s="7">
        <f t="shared" si="68"/>
        <v>0</v>
      </c>
      <c r="AK114" s="7">
        <f t="shared" si="68"/>
        <v>0</v>
      </c>
      <c r="AL114" s="7">
        <f t="shared" si="68"/>
        <v>0</v>
      </c>
      <c r="AM114" s="7">
        <f t="shared" si="68"/>
        <v>0</v>
      </c>
      <c r="AN114" s="7">
        <f t="shared" si="68"/>
        <v>0</v>
      </c>
      <c r="AO114" s="7">
        <f t="shared" si="68"/>
        <v>0</v>
      </c>
      <c r="AP114" s="7">
        <f t="shared" si="68"/>
        <v>0</v>
      </c>
      <c r="AQ114" s="7">
        <f t="shared" si="68"/>
        <v>0</v>
      </c>
      <c r="AR114" s="7">
        <f t="shared" si="68"/>
        <v>0</v>
      </c>
      <c r="AS114" s="7">
        <f t="shared" si="68"/>
        <v>0</v>
      </c>
      <c r="AT114" s="7">
        <f t="shared" si="68"/>
        <v>0</v>
      </c>
      <c r="AU114" s="7">
        <f t="shared" si="68"/>
        <v>0</v>
      </c>
      <c r="AV114" s="7">
        <f t="shared" si="68"/>
        <v>0</v>
      </c>
      <c r="AW114" s="7">
        <f t="shared" si="68"/>
        <v>0</v>
      </c>
      <c r="AX114" s="7">
        <f t="shared" si="68"/>
        <v>0</v>
      </c>
      <c r="AY114" s="7">
        <f t="shared" ref="AY114:BN129" si="76">LOOKUP($C114,$C$150:$C$166,AY$150:AY$166)*LOOKUP($C114,$C$150:$C$166,$EU$150:$EU$166)*$FU114</f>
        <v>0</v>
      </c>
      <c r="AZ114" s="7">
        <f t="shared" si="76"/>
        <v>0</v>
      </c>
      <c r="BA114" s="7">
        <f t="shared" si="76"/>
        <v>0</v>
      </c>
      <c r="BB114" s="7">
        <f t="shared" si="76"/>
        <v>0</v>
      </c>
      <c r="BC114" s="7">
        <f t="shared" si="76"/>
        <v>0</v>
      </c>
      <c r="BD114" s="7">
        <f t="shared" si="76"/>
        <v>0</v>
      </c>
      <c r="BE114" s="7">
        <f t="shared" si="76"/>
        <v>0</v>
      </c>
      <c r="BF114" s="7">
        <f t="shared" si="76"/>
        <v>0</v>
      </c>
      <c r="BG114" s="7">
        <f t="shared" si="76"/>
        <v>0</v>
      </c>
      <c r="BH114" s="7">
        <f t="shared" si="76"/>
        <v>0</v>
      </c>
      <c r="BI114" s="7">
        <f t="shared" si="76"/>
        <v>0</v>
      </c>
      <c r="BJ114" s="7">
        <f t="shared" si="76"/>
        <v>0</v>
      </c>
      <c r="BK114" s="7">
        <f t="shared" si="76"/>
        <v>0</v>
      </c>
      <c r="BL114" s="7">
        <f t="shared" si="76"/>
        <v>0</v>
      </c>
      <c r="BM114" s="7">
        <f t="shared" si="73"/>
        <v>0</v>
      </c>
      <c r="BN114" s="7">
        <f t="shared" si="73"/>
        <v>0</v>
      </c>
      <c r="BO114" s="7">
        <f t="shared" si="73"/>
        <v>0</v>
      </c>
      <c r="BP114" s="7">
        <f t="shared" si="73"/>
        <v>0</v>
      </c>
      <c r="BQ114" s="7">
        <f t="shared" si="73"/>
        <v>0</v>
      </c>
      <c r="BR114" s="7">
        <f t="shared" si="73"/>
        <v>0</v>
      </c>
      <c r="BS114" s="7">
        <f t="shared" si="73"/>
        <v>0</v>
      </c>
      <c r="BT114" s="7">
        <f t="shared" si="73"/>
        <v>0</v>
      </c>
      <c r="BU114" s="7">
        <f t="shared" si="73"/>
        <v>0</v>
      </c>
      <c r="BV114" s="7">
        <f t="shared" si="73"/>
        <v>0</v>
      </c>
      <c r="BW114" s="7">
        <f t="shared" si="69"/>
        <v>0</v>
      </c>
      <c r="BX114" s="7">
        <f t="shared" si="69"/>
        <v>0</v>
      </c>
      <c r="BY114" s="7">
        <f t="shared" si="69"/>
        <v>0</v>
      </c>
      <c r="BZ114" s="7">
        <f t="shared" si="69"/>
        <v>0</v>
      </c>
      <c r="CA114" s="7">
        <f t="shared" si="69"/>
        <v>0</v>
      </c>
      <c r="CB114" s="7">
        <f t="shared" si="69"/>
        <v>0</v>
      </c>
      <c r="CC114" s="7">
        <f t="shared" si="69"/>
        <v>0</v>
      </c>
      <c r="CD114" s="7">
        <f t="shared" si="69"/>
        <v>0</v>
      </c>
      <c r="CE114" s="7">
        <f t="shared" si="69"/>
        <v>0</v>
      </c>
      <c r="CF114" s="7">
        <f t="shared" si="69"/>
        <v>0</v>
      </c>
      <c r="CG114" s="7">
        <f t="shared" si="69"/>
        <v>0</v>
      </c>
      <c r="CH114" s="7">
        <f t="shared" si="69"/>
        <v>0</v>
      </c>
      <c r="CI114" s="7">
        <f t="shared" si="69"/>
        <v>0</v>
      </c>
      <c r="CJ114" s="7">
        <f t="shared" si="69"/>
        <v>0</v>
      </c>
      <c r="CK114" s="7">
        <f t="shared" si="69"/>
        <v>0</v>
      </c>
      <c r="CL114" s="7">
        <f t="shared" si="69"/>
        <v>0</v>
      </c>
      <c r="CM114" s="7">
        <f t="shared" si="74"/>
        <v>0</v>
      </c>
      <c r="CN114" s="7">
        <f t="shared" si="74"/>
        <v>0</v>
      </c>
      <c r="CO114" s="7">
        <f t="shared" si="74"/>
        <v>0</v>
      </c>
      <c r="CP114" s="7">
        <f t="shared" si="74"/>
        <v>0</v>
      </c>
      <c r="CQ114" s="7">
        <f t="shared" si="74"/>
        <v>0</v>
      </c>
      <c r="CR114" s="7">
        <f t="shared" si="74"/>
        <v>0</v>
      </c>
      <c r="CS114" s="7">
        <f t="shared" si="74"/>
        <v>0</v>
      </c>
      <c r="CT114" s="7">
        <f t="shared" si="74"/>
        <v>0</v>
      </c>
      <c r="CU114" s="7">
        <f t="shared" si="74"/>
        <v>0</v>
      </c>
      <c r="CV114" s="7">
        <f t="shared" si="74"/>
        <v>0</v>
      </c>
      <c r="CW114" s="7">
        <f t="shared" si="74"/>
        <v>0</v>
      </c>
      <c r="CX114" s="7">
        <f t="shared" si="74"/>
        <v>0</v>
      </c>
      <c r="CY114" s="7">
        <f t="shared" si="74"/>
        <v>0</v>
      </c>
      <c r="CZ114" s="7">
        <f t="shared" si="74"/>
        <v>0</v>
      </c>
      <c r="DA114" s="7">
        <f t="shared" si="74"/>
        <v>0</v>
      </c>
      <c r="DB114" s="7">
        <f t="shared" si="74"/>
        <v>0</v>
      </c>
      <c r="DC114" s="7">
        <f t="shared" si="75"/>
        <v>0</v>
      </c>
      <c r="DD114" s="7">
        <f t="shared" si="75"/>
        <v>0</v>
      </c>
      <c r="DE114" s="7">
        <f t="shared" si="75"/>
        <v>0</v>
      </c>
      <c r="DF114" s="7">
        <f t="shared" si="75"/>
        <v>0</v>
      </c>
      <c r="DG114" s="7">
        <f t="shared" si="75"/>
        <v>0</v>
      </c>
      <c r="DH114" s="7">
        <f t="shared" si="75"/>
        <v>0</v>
      </c>
      <c r="DI114" s="7">
        <f t="shared" si="75"/>
        <v>0</v>
      </c>
      <c r="DJ114" s="7">
        <f t="shared" si="75"/>
        <v>0</v>
      </c>
      <c r="DK114" s="7">
        <f t="shared" si="75"/>
        <v>0</v>
      </c>
      <c r="DL114" s="7">
        <f t="shared" si="75"/>
        <v>0</v>
      </c>
      <c r="DM114" s="7">
        <f t="shared" si="75"/>
        <v>0</v>
      </c>
      <c r="DN114" s="7">
        <f t="shared" si="75"/>
        <v>0</v>
      </c>
      <c r="DO114" s="7">
        <f t="shared" si="75"/>
        <v>0</v>
      </c>
      <c r="DP114" s="7">
        <f t="shared" si="75"/>
        <v>0</v>
      </c>
      <c r="DQ114" s="7">
        <f t="shared" si="75"/>
        <v>0</v>
      </c>
      <c r="DR114" s="7">
        <f t="shared" si="75"/>
        <v>0</v>
      </c>
      <c r="DS114" s="7">
        <f t="shared" si="70"/>
        <v>0</v>
      </c>
      <c r="DT114" s="7">
        <f t="shared" si="70"/>
        <v>0</v>
      </c>
      <c r="DU114" s="7">
        <f t="shared" si="70"/>
        <v>0</v>
      </c>
      <c r="DV114" s="7">
        <f t="shared" si="70"/>
        <v>0</v>
      </c>
      <c r="DW114" s="7">
        <f t="shared" si="70"/>
        <v>0</v>
      </c>
      <c r="DX114" s="7">
        <f t="shared" si="70"/>
        <v>0</v>
      </c>
      <c r="DY114" s="7">
        <f t="shared" si="70"/>
        <v>0</v>
      </c>
      <c r="DZ114" s="7">
        <f t="shared" si="70"/>
        <v>0</v>
      </c>
      <c r="EA114" s="7">
        <f t="shared" si="70"/>
        <v>0</v>
      </c>
      <c r="EB114" s="7">
        <f t="shared" si="71"/>
        <v>0</v>
      </c>
      <c r="EC114" s="7">
        <f t="shared" si="71"/>
        <v>0</v>
      </c>
      <c r="ED114" s="7">
        <f t="shared" si="71"/>
        <v>0</v>
      </c>
      <c r="EE114" s="7">
        <f t="shared" si="71"/>
        <v>0</v>
      </c>
      <c r="EF114" s="7">
        <f t="shared" si="71"/>
        <v>0</v>
      </c>
      <c r="EG114" s="7">
        <f t="shared" si="71"/>
        <v>0</v>
      </c>
      <c r="EH114" s="7">
        <f t="shared" si="71"/>
        <v>0</v>
      </c>
      <c r="EI114" s="7">
        <f t="shared" si="71"/>
        <v>0</v>
      </c>
      <c r="EJ114" s="7">
        <f t="shared" si="71"/>
        <v>0</v>
      </c>
      <c r="EK114" s="7">
        <f t="shared" si="71"/>
        <v>0</v>
      </c>
      <c r="EL114" s="7">
        <f t="shared" si="71"/>
        <v>0</v>
      </c>
      <c r="EM114" s="7">
        <f t="shared" si="71"/>
        <v>0</v>
      </c>
      <c r="EN114" s="7">
        <f t="shared" si="71"/>
        <v>0</v>
      </c>
      <c r="EO114" s="7" cm="1">
        <f t="array" ref="EO114">SUMPRODUCT(--($B114='[3]Alum Smtg'!$B$5:$B$139),'[3]Alum Smtg'!D$5:D$139)</f>
        <v>0</v>
      </c>
      <c r="EP114" s="7" cm="1">
        <f t="array" ref="EP114">SUMPRODUCT(--($B114='[3]Alum Smtg'!$B$5:$B$139),'[3]Alum Smtg'!E$5:E$139)</f>
        <v>0</v>
      </c>
      <c r="EQ114" s="7" cm="1">
        <f t="array" ref="EQ114">SUMPRODUCT(--($B114='[3]Alum Smtg'!$B$5:$B$139),'[3]Alum Smtg'!F$5:F$139)</f>
        <v>0</v>
      </c>
      <c r="ER114" s="7" cm="1">
        <f t="array" ref="ER114">SUMPRODUCT(--($B114='[3]Alum Smtg'!$B$5:$B$139),'[3]Alum Smtg'!G$5:G$139)</f>
        <v>0</v>
      </c>
      <c r="ES114" s="7" cm="1">
        <f t="array" ref="ES114">SUMPRODUCT(--($B114='[3]Alum Smtg'!$B$5:$B$139),'[3]Alum Smtg'!H$5:H$139)</f>
        <v>0</v>
      </c>
      <c r="ET114" s="7" cm="1">
        <f t="array" ref="ET114">SUMPRODUCT(--($B114='[3]Alum Smtg'!$B$5:$B$139),'[3]Alum Smtg'!I$5:I$139)</f>
        <v>0</v>
      </c>
      <c r="EU114" s="7" cm="1">
        <f t="array" ref="EU114">SUMPRODUCT(--($B114='[3]Alum Smtg'!$B$5:$B$139),'[3]Alum Smtg'!J$5:J$139)</f>
        <v>0</v>
      </c>
      <c r="EV114" s="7" cm="1">
        <f t="array" ref="EV114">SUMPRODUCT(--($B114='[3]Alum Smtg'!$B$5:$B$139),'[3]Alum Smtg'!K$5:K$139)</f>
        <v>0</v>
      </c>
      <c r="EW114" s="7" cm="1">
        <f t="array" ref="EW114">SUMPRODUCT(--($B114='[3]Alum Smtg'!$B$5:$B$139),'[3]Alum Smtg'!L$5:L$139)</f>
        <v>0</v>
      </c>
      <c r="EX114" s="7" cm="1">
        <f t="array" ref="EX114">SUMPRODUCT(--($B114='[3]Alum Smtg'!$B$5:$B$139),'[3]Alum Smtg'!M$5:M$139)</f>
        <v>0</v>
      </c>
      <c r="EY114" s="7" cm="1">
        <f t="array" ref="EY114">SUMPRODUCT(--($B114='[3]Alum Smtg'!$B$5:$B$139),'[3]Alum Smtg'!N$5:N$139)</f>
        <v>0</v>
      </c>
      <c r="EZ114" s="7" cm="1">
        <f t="array" ref="EZ114">SUMPRODUCT(--($B114='[3]Alum Smtg'!$B$5:$B$139),'[3]Alum Smtg'!O$5:O$139)</f>
        <v>0</v>
      </c>
      <c r="FA114" s="7" cm="1">
        <f t="array" ref="FA114">SUMPRODUCT(--($B114='[3]Alum Smtg'!$B$5:$B$139),'[3]Alum Smtg'!P$5:P$139)</f>
        <v>0</v>
      </c>
      <c r="FB114" s="7" cm="1">
        <f t="array" ref="FB114">SUMPRODUCT(--($B114='[3]Alum Smtg'!$B$5:$B$139),'[3]Alum Smtg'!Q$5:Q$139)</f>
        <v>0</v>
      </c>
      <c r="FC114" s="7" cm="1">
        <f t="array" ref="FC114">SUMPRODUCT(--($B114='[3]Alum Smtg'!$B$5:$B$139),'[3]Alum Smtg'!R$5:R$139)</f>
        <v>0</v>
      </c>
      <c r="FD114" s="7" cm="1">
        <f t="array" ref="FD114">SUMPRODUCT(--($B114='[3]Alum Smtg'!$B$5:$B$139),'[3]Alum Smtg'!S$5:S$139)</f>
        <v>0</v>
      </c>
      <c r="FE114" s="7" cm="1">
        <f t="array" ref="FE114">SUMPRODUCT(--($B114='[3]Alum Smtg'!$B$5:$B$139),'[3]Alum Smtg'!T$5:T$139)</f>
        <v>0</v>
      </c>
      <c r="FF114" s="7" cm="1">
        <f t="array" ref="FF114">SUMPRODUCT(--($B114='[3]Alum Smtg'!$B$5:$B$139),'[3]Alum Smtg'!U$5:U$139)</f>
        <v>0</v>
      </c>
      <c r="FG114" s="7" cm="1">
        <f t="array" ref="FG114">SUMPRODUCT(--($B114='[3]Alum Smtg'!$B$5:$B$139),'[3]Alum Smtg'!V$5:V$139)</f>
        <v>0</v>
      </c>
      <c r="FH114" s="7" cm="1">
        <f t="array" ref="FH114">SUMPRODUCT(--($B114='[3]Alum Smtg'!$B$5:$B$139),'[3]Alum Smtg'!W$5:W$139)</f>
        <v>0</v>
      </c>
      <c r="FI114" s="7" cm="1">
        <f t="array" ref="FI114">SUMPRODUCT(--($B114='[3]Alum Smtg'!$B$5:$B$139),'[3]Alum Smtg'!X$5:X$139)</f>
        <v>0</v>
      </c>
      <c r="FJ114" s="7" cm="1">
        <f t="array" ref="FJ114">SUMPRODUCT(--($B114='[3]Alum Smtg'!$B$5:$B$139),'[3]Alum Smtg'!Y$5:Y$139)</f>
        <v>0</v>
      </c>
      <c r="FK114" s="7" cm="1">
        <f t="array" ref="FK114">SUMPRODUCT(--($B114='[3]Alum Smtg'!$B$5:$B$139),'[3]Alum Smtg'!Z$5:Z$139)</f>
        <v>0</v>
      </c>
      <c r="FL114" s="7" cm="1">
        <f t="array" ref="FL114">SUMPRODUCT(--($B114='[3]Alum Smtg'!$B$5:$B$139),'[3]Alum Smtg'!AA$5:AA$139)</f>
        <v>0</v>
      </c>
      <c r="FM114" s="7" cm="1">
        <f t="array" ref="FM114">SUMPRODUCT(--($B114='[3]Alum Smtg'!$B$5:$B$139),'[3]Alum Smtg'!AB$5:AB$139)</f>
        <v>0</v>
      </c>
      <c r="FN114" s="7" cm="1">
        <f t="array" ref="FN114">SUMPRODUCT(--($B114='[3]Alum Smtg'!$B$5:$B$139),'[3]Alum Smtg'!AC$5:AC$139)</f>
        <v>0</v>
      </c>
      <c r="FO114" s="7" cm="1">
        <f t="array" ref="FO114">SUMPRODUCT(--($B114='[3]Alum Smtg'!$B$5:$B$139),'[3]Alum Smtg'!AD$5:AD$139)</f>
        <v>0</v>
      </c>
      <c r="FP114" s="7" cm="1">
        <f t="array" ref="FP114">SUMPRODUCT(--($B114='[3]Alum Smtg'!$B$5:$B$139),'[3]Alum Smtg'!AE$5:AE$139)</f>
        <v>0</v>
      </c>
      <c r="FQ114" s="7" cm="1">
        <f t="array" ref="FQ114">SUMPRODUCT(--($B114='[3]Alum Smtg'!$B$5:$B$139),'[3]Alum Smtg'!AF$5:AF$139)</f>
        <v>0</v>
      </c>
      <c r="FU114" s="8">
        <f t="shared" si="55"/>
        <v>0</v>
      </c>
    </row>
    <row r="115" spans="1:177" x14ac:dyDescent="0.2">
      <c r="A115">
        <v>703</v>
      </c>
      <c r="B115" t="s">
        <v>118</v>
      </c>
      <c r="C115" s="1">
        <f>VLOOKUP($B115,'[4]IEA Reg #'!$B$2:$D$143,2,FALSE)</f>
        <v>12</v>
      </c>
      <c r="D115" s="1">
        <f>VLOOKUP($B115,'[4]IEA Reg #'!$B$2:$D$143,3,FALSE)</f>
        <v>33</v>
      </c>
      <c r="E115" s="7">
        <f t="shared" si="72"/>
        <v>0</v>
      </c>
      <c r="F115" s="7">
        <f t="shared" si="72"/>
        <v>0</v>
      </c>
      <c r="G115" s="7">
        <f t="shared" si="72"/>
        <v>0</v>
      </c>
      <c r="H115" s="7">
        <f t="shared" si="72"/>
        <v>0</v>
      </c>
      <c r="I115" s="7">
        <f t="shared" si="72"/>
        <v>0</v>
      </c>
      <c r="J115" s="7">
        <f t="shared" si="72"/>
        <v>0</v>
      </c>
      <c r="K115" s="7">
        <f t="shared" si="72"/>
        <v>0</v>
      </c>
      <c r="L115" s="7">
        <f t="shared" si="72"/>
        <v>0</v>
      </c>
      <c r="M115" s="7">
        <f t="shared" si="72"/>
        <v>0</v>
      </c>
      <c r="N115" s="7">
        <f t="shared" si="72"/>
        <v>0</v>
      </c>
      <c r="O115" s="7">
        <f t="shared" si="72"/>
        <v>0</v>
      </c>
      <c r="P115" s="7">
        <f t="shared" si="72"/>
        <v>0</v>
      </c>
      <c r="Q115" s="7">
        <f t="shared" si="72"/>
        <v>0</v>
      </c>
      <c r="R115" s="7">
        <f t="shared" si="72"/>
        <v>0</v>
      </c>
      <c r="S115" s="7">
        <f t="shared" si="72"/>
        <v>0</v>
      </c>
      <c r="T115" s="7">
        <f t="shared" ref="T115:AI130" si="77">LOOKUP($C115,$C$150:$C$166,T$150:T$166)*LOOKUP($C115,$C$150:$C$166,$EU$150:$EU$166)*$FU115</f>
        <v>0</v>
      </c>
      <c r="U115" s="7">
        <f t="shared" si="77"/>
        <v>0</v>
      </c>
      <c r="V115" s="7">
        <f t="shared" si="77"/>
        <v>0</v>
      </c>
      <c r="W115" s="7">
        <f t="shared" si="77"/>
        <v>0</v>
      </c>
      <c r="X115" s="7">
        <f t="shared" si="77"/>
        <v>0</v>
      </c>
      <c r="Y115" s="7">
        <f t="shared" si="77"/>
        <v>0</v>
      </c>
      <c r="Z115" s="7">
        <f t="shared" si="77"/>
        <v>0</v>
      </c>
      <c r="AA115" s="7">
        <f t="shared" si="77"/>
        <v>0</v>
      </c>
      <c r="AB115" s="7">
        <f t="shared" si="77"/>
        <v>0</v>
      </c>
      <c r="AC115" s="7">
        <f t="shared" si="77"/>
        <v>0</v>
      </c>
      <c r="AD115" s="7">
        <f t="shared" si="77"/>
        <v>0</v>
      </c>
      <c r="AE115" s="7">
        <f t="shared" si="77"/>
        <v>0</v>
      </c>
      <c r="AF115" s="7">
        <f t="shared" si="77"/>
        <v>0</v>
      </c>
      <c r="AG115" s="7">
        <f t="shared" si="77"/>
        <v>0</v>
      </c>
      <c r="AH115" s="7">
        <f t="shared" si="77"/>
        <v>0</v>
      </c>
      <c r="AI115" s="7">
        <f t="shared" si="77"/>
        <v>0</v>
      </c>
      <c r="AJ115" s="7">
        <f t="shared" ref="AJ115:AY130" si="78">LOOKUP($C115,$C$150:$C$166,AJ$150:AJ$166)*LOOKUP($C115,$C$150:$C$166,$EU$150:$EU$166)*$FU115</f>
        <v>0</v>
      </c>
      <c r="AK115" s="7">
        <f t="shared" si="78"/>
        <v>0</v>
      </c>
      <c r="AL115" s="7">
        <f t="shared" si="78"/>
        <v>0</v>
      </c>
      <c r="AM115" s="7">
        <f t="shared" si="78"/>
        <v>0</v>
      </c>
      <c r="AN115" s="7">
        <f t="shared" si="78"/>
        <v>0</v>
      </c>
      <c r="AO115" s="7">
        <f t="shared" si="78"/>
        <v>0</v>
      </c>
      <c r="AP115" s="7">
        <f t="shared" si="78"/>
        <v>0</v>
      </c>
      <c r="AQ115" s="7">
        <f t="shared" si="78"/>
        <v>0</v>
      </c>
      <c r="AR115" s="7">
        <f t="shared" si="78"/>
        <v>0</v>
      </c>
      <c r="AS115" s="7">
        <f t="shared" si="78"/>
        <v>0</v>
      </c>
      <c r="AT115" s="7">
        <f t="shared" si="78"/>
        <v>0</v>
      </c>
      <c r="AU115" s="7">
        <f t="shared" si="78"/>
        <v>0</v>
      </c>
      <c r="AV115" s="7">
        <f t="shared" si="78"/>
        <v>0</v>
      </c>
      <c r="AW115" s="7">
        <f t="shared" si="78"/>
        <v>0</v>
      </c>
      <c r="AX115" s="7">
        <f t="shared" si="78"/>
        <v>0</v>
      </c>
      <c r="AY115" s="7">
        <f t="shared" si="78"/>
        <v>0</v>
      </c>
      <c r="AZ115" s="7">
        <f t="shared" si="76"/>
        <v>0</v>
      </c>
      <c r="BA115" s="7">
        <f t="shared" si="76"/>
        <v>0</v>
      </c>
      <c r="BB115" s="7">
        <f t="shared" si="76"/>
        <v>0</v>
      </c>
      <c r="BC115" s="7">
        <f t="shared" si="76"/>
        <v>0</v>
      </c>
      <c r="BD115" s="7">
        <f t="shared" si="76"/>
        <v>0</v>
      </c>
      <c r="BE115" s="7">
        <f t="shared" si="76"/>
        <v>0</v>
      </c>
      <c r="BF115" s="7">
        <f t="shared" si="76"/>
        <v>0</v>
      </c>
      <c r="BG115" s="7">
        <f t="shared" si="76"/>
        <v>0</v>
      </c>
      <c r="BH115" s="7">
        <f t="shared" si="76"/>
        <v>0</v>
      </c>
      <c r="BI115" s="7">
        <f t="shared" si="76"/>
        <v>0</v>
      </c>
      <c r="BJ115" s="7">
        <f t="shared" si="76"/>
        <v>0</v>
      </c>
      <c r="BK115" s="7">
        <f t="shared" si="76"/>
        <v>0</v>
      </c>
      <c r="BL115" s="7">
        <f t="shared" si="76"/>
        <v>0</v>
      </c>
      <c r="BM115" s="7">
        <f t="shared" si="73"/>
        <v>0</v>
      </c>
      <c r="BN115" s="7">
        <f t="shared" si="73"/>
        <v>0</v>
      </c>
      <c r="BO115" s="7">
        <f t="shared" si="73"/>
        <v>0</v>
      </c>
      <c r="BP115" s="7">
        <f t="shared" si="73"/>
        <v>0</v>
      </c>
      <c r="BQ115" s="7">
        <f t="shared" si="73"/>
        <v>0</v>
      </c>
      <c r="BR115" s="7">
        <f t="shared" si="73"/>
        <v>0</v>
      </c>
      <c r="BS115" s="7">
        <f t="shared" si="73"/>
        <v>0</v>
      </c>
      <c r="BT115" s="7">
        <f t="shared" si="73"/>
        <v>0</v>
      </c>
      <c r="BU115" s="7">
        <f t="shared" si="73"/>
        <v>0</v>
      </c>
      <c r="BV115" s="7">
        <f t="shared" si="73"/>
        <v>0</v>
      </c>
      <c r="BW115" s="7">
        <f t="shared" si="73"/>
        <v>0</v>
      </c>
      <c r="BX115" s="7">
        <f t="shared" si="73"/>
        <v>0</v>
      </c>
      <c r="BY115" s="7">
        <f t="shared" si="73"/>
        <v>0</v>
      </c>
      <c r="BZ115" s="7">
        <f t="shared" si="73"/>
        <v>0</v>
      </c>
      <c r="CA115" s="7">
        <f t="shared" si="73"/>
        <v>0</v>
      </c>
      <c r="CB115" s="7">
        <f t="shared" si="73"/>
        <v>0</v>
      </c>
      <c r="CC115" s="7">
        <f t="shared" ref="CC115:CR130" si="79">LOOKUP($C115,$C$150:$C$166,CC$150:CC$166)*LOOKUP($C115,$C$150:$C$166,$EU$150:$EU$166)*$FU115</f>
        <v>0</v>
      </c>
      <c r="CD115" s="7">
        <f t="shared" si="79"/>
        <v>0</v>
      </c>
      <c r="CE115" s="7">
        <f t="shared" si="79"/>
        <v>0</v>
      </c>
      <c r="CF115" s="7">
        <f t="shared" si="79"/>
        <v>0</v>
      </c>
      <c r="CG115" s="7">
        <f t="shared" si="79"/>
        <v>0</v>
      </c>
      <c r="CH115" s="7">
        <f t="shared" si="79"/>
        <v>0</v>
      </c>
      <c r="CI115" s="7">
        <f t="shared" si="79"/>
        <v>0</v>
      </c>
      <c r="CJ115" s="7">
        <f t="shared" si="79"/>
        <v>0</v>
      </c>
      <c r="CK115" s="7">
        <f t="shared" si="79"/>
        <v>0</v>
      </c>
      <c r="CL115" s="7">
        <f t="shared" si="79"/>
        <v>0</v>
      </c>
      <c r="CM115" s="7">
        <f t="shared" si="79"/>
        <v>8.3333333333333315E-2</v>
      </c>
      <c r="CN115" s="7">
        <f t="shared" si="79"/>
        <v>0.16666666666666663</v>
      </c>
      <c r="CO115" s="7">
        <f t="shared" si="79"/>
        <v>0.24999999999999997</v>
      </c>
      <c r="CP115" s="7">
        <f t="shared" si="79"/>
        <v>0.33333333333333326</v>
      </c>
      <c r="CQ115" s="7">
        <f t="shared" si="74"/>
        <v>0.41666666666666663</v>
      </c>
      <c r="CR115" s="7">
        <f t="shared" si="74"/>
        <v>0.38888888888888884</v>
      </c>
      <c r="CS115" s="7">
        <f t="shared" si="74"/>
        <v>0.36111111111111105</v>
      </c>
      <c r="CT115" s="7">
        <f t="shared" si="74"/>
        <v>0.3333333333333332</v>
      </c>
      <c r="CU115" s="7">
        <f t="shared" si="74"/>
        <v>0.30555555555555541</v>
      </c>
      <c r="CV115" s="7">
        <f t="shared" si="74"/>
        <v>0.27777777777777779</v>
      </c>
      <c r="CW115" s="7">
        <f t="shared" si="74"/>
        <v>0.75</v>
      </c>
      <c r="CX115" s="7">
        <f t="shared" si="74"/>
        <v>1.2222222222222223</v>
      </c>
      <c r="CY115" s="7">
        <f t="shared" si="74"/>
        <v>1.6944444444444444</v>
      </c>
      <c r="CZ115" s="7">
        <f t="shared" si="74"/>
        <v>2.166666666666667</v>
      </c>
      <c r="DA115" s="7">
        <f t="shared" si="74"/>
        <v>2.6388888888888888</v>
      </c>
      <c r="DB115" s="7">
        <f t="shared" si="74"/>
        <v>4.6944444444444438</v>
      </c>
      <c r="DC115" s="7">
        <f t="shared" si="75"/>
        <v>6.7499999999999991</v>
      </c>
      <c r="DD115" s="7">
        <f t="shared" si="75"/>
        <v>8.8055555555555536</v>
      </c>
      <c r="DE115" s="7">
        <f t="shared" si="75"/>
        <v>10.861111111111111</v>
      </c>
      <c r="DF115" s="7">
        <f t="shared" si="75"/>
        <v>12.916666666666668</v>
      </c>
      <c r="DG115" s="7">
        <f t="shared" si="75"/>
        <v>14.249999999999998</v>
      </c>
      <c r="DH115" s="7">
        <f t="shared" si="75"/>
        <v>15.58333333333333</v>
      </c>
      <c r="DI115" s="7">
        <f t="shared" si="75"/>
        <v>16.916666666666664</v>
      </c>
      <c r="DJ115" s="7">
        <f t="shared" si="75"/>
        <v>18.249999999999996</v>
      </c>
      <c r="DK115" s="7">
        <f t="shared" si="75"/>
        <v>19.583333333333332</v>
      </c>
      <c r="DL115" s="7">
        <f t="shared" si="75"/>
        <v>20.555555555555554</v>
      </c>
      <c r="DM115" s="7">
        <f t="shared" si="75"/>
        <v>21.527777777777775</v>
      </c>
      <c r="DN115" s="7">
        <f t="shared" si="75"/>
        <v>22.5</v>
      </c>
      <c r="DO115" s="7">
        <f t="shared" si="75"/>
        <v>23.472222222222221</v>
      </c>
      <c r="DP115" s="7">
        <f t="shared" si="75"/>
        <v>24.444444444444446</v>
      </c>
      <c r="DQ115" s="7">
        <f t="shared" si="75"/>
        <v>29.138888888888889</v>
      </c>
      <c r="DR115" s="7">
        <f t="shared" ref="DR115:EG130" si="80">LOOKUP($C115,$C$150:$C$166,DR$150:DR$166)*LOOKUP($C115,$C$150:$C$166,$EU$150:$EU$166)*$FU115</f>
        <v>33.833333333333336</v>
      </c>
      <c r="DS115" s="7">
        <f t="shared" si="80"/>
        <v>38.527777777777786</v>
      </c>
      <c r="DT115" s="7">
        <f t="shared" si="80"/>
        <v>43.222222222222221</v>
      </c>
      <c r="DU115" s="7">
        <f t="shared" si="80"/>
        <v>47.916666666666664</v>
      </c>
      <c r="DV115" s="7">
        <f t="shared" si="80"/>
        <v>54.694444444444443</v>
      </c>
      <c r="DW115" s="7">
        <f t="shared" si="80"/>
        <v>61.472222222222229</v>
      </c>
      <c r="DX115" s="7">
        <f t="shared" si="80"/>
        <v>68.25</v>
      </c>
      <c r="DY115" s="7">
        <f t="shared" si="80"/>
        <v>75.027777777777786</v>
      </c>
      <c r="DZ115" s="7">
        <f t="shared" si="80"/>
        <v>81.805555555555543</v>
      </c>
      <c r="EA115" s="7">
        <f t="shared" si="80"/>
        <v>82.472222222222214</v>
      </c>
      <c r="EB115" s="7">
        <f t="shared" si="80"/>
        <v>83.138888888888872</v>
      </c>
      <c r="EC115" s="7">
        <f t="shared" si="80"/>
        <v>83.805555555555543</v>
      </c>
      <c r="ED115" s="7">
        <f t="shared" si="80"/>
        <v>84.472222222222186</v>
      </c>
      <c r="EE115" s="7">
        <f t="shared" si="80"/>
        <v>85.138888888888886</v>
      </c>
      <c r="EF115" s="7">
        <f t="shared" si="80"/>
        <v>88.888888888888886</v>
      </c>
      <c r="EG115" s="7">
        <f t="shared" si="80"/>
        <v>92.638888888888886</v>
      </c>
      <c r="EH115" s="7">
        <f t="shared" ref="EE115:EN130" si="81">LOOKUP($C115,$C$150:$C$166,EH$150:EH$166)*LOOKUP($C115,$C$150:$C$166,$EU$150:$EU$166)*$FU115</f>
        <v>96.388888888888886</v>
      </c>
      <c r="EI115" s="7">
        <f t="shared" si="81"/>
        <v>100.13888888888889</v>
      </c>
      <c r="EJ115" s="7">
        <f t="shared" si="81"/>
        <v>103.88888888888887</v>
      </c>
      <c r="EK115" s="7">
        <f t="shared" si="81"/>
        <v>102.80555555555556</v>
      </c>
      <c r="EL115" s="7">
        <f t="shared" si="81"/>
        <v>101.72222222222224</v>
      </c>
      <c r="EM115" s="7">
        <f t="shared" si="81"/>
        <v>100.6388888888889</v>
      </c>
      <c r="EN115" s="7">
        <f t="shared" si="81"/>
        <v>99.555555555555586</v>
      </c>
      <c r="EO115" s="10">
        <f>$ER115*(LOOKUP($C115,$C$150:$C$166,$EO$150:$EO$166)/LOOKUP($C115,$C$150:$C$166,$ER$150:$ER$166))</f>
        <v>98.472222222222229</v>
      </c>
      <c r="EP115" s="10">
        <f>EO115+(ER115-EO115)/3</f>
        <v>85.648148148148152</v>
      </c>
      <c r="EQ115" s="10">
        <f>EP115+(ES115-EP115)/3</f>
        <v>68.098765432098773</v>
      </c>
      <c r="ER115" s="7" cm="1">
        <f t="array" ref="ER115">SUMPRODUCT(--($B115='[3]Alum Smtg'!$B$5:$B$139),'[3]Alum Smtg'!G$5:G$139)</f>
        <v>60</v>
      </c>
      <c r="ES115" s="7" cm="1">
        <f t="array" ref="ES115">SUMPRODUCT(--($B115='[3]Alum Smtg'!$B$5:$B$139),'[3]Alum Smtg'!H$5:H$139)</f>
        <v>33</v>
      </c>
      <c r="ET115" s="7" cm="1">
        <f t="array" ref="ET115">SUMPRODUCT(--($B115='[3]Alum Smtg'!$B$5:$B$139),'[3]Alum Smtg'!I$5:I$139)</f>
        <v>31</v>
      </c>
      <c r="EU115" s="7" cm="1">
        <f t="array" ref="EU115">SUMPRODUCT(--($B115='[3]Alum Smtg'!$B$5:$B$139),'[3]Alum Smtg'!J$5:J$139)</f>
        <v>35</v>
      </c>
      <c r="EV115" s="7" cm="1">
        <f t="array" ref="EV115">SUMPRODUCT(--($B115='[3]Alum Smtg'!$B$5:$B$139),'[3]Alum Smtg'!K$5:K$139)</f>
        <v>35</v>
      </c>
      <c r="EW115" s="7" cm="1">
        <f t="array" ref="EW115">SUMPRODUCT(--($B115='[3]Alum Smtg'!$B$5:$B$139),'[3]Alum Smtg'!L$5:L$139)</f>
        <v>108</v>
      </c>
      <c r="EX115" s="7" cm="1">
        <f t="array" ref="EX115">SUMPRODUCT(--($B115='[3]Alum Smtg'!$B$5:$B$139),'[3]Alum Smtg'!M$5:M$139)</f>
        <v>109</v>
      </c>
      <c r="EY115" s="7" cm="1">
        <f t="array" ref="EY115">SUMPRODUCT(--($B115='[3]Alum Smtg'!$B$5:$B$139),'[3]Alum Smtg'!N$5:N$139)</f>
        <v>110</v>
      </c>
      <c r="EZ115" s="7" cm="1">
        <f t="array" ref="EZ115">SUMPRODUCT(--($B115='[3]Alum Smtg'!$B$5:$B$139),'[3]Alum Smtg'!O$5:O$139)</f>
        <v>110</v>
      </c>
      <c r="FA115" s="7" cm="1">
        <f t="array" ref="FA115">SUMPRODUCT(--($B115='[3]Alum Smtg'!$B$5:$B$139),'[3]Alum Smtg'!P$5:P$139)</f>
        <v>146.958</v>
      </c>
      <c r="FB115" s="7" cm="1">
        <f t="array" ref="FB115">SUMPRODUCT(--($B115='[3]Alum Smtg'!$B$5:$B$139),'[3]Alum Smtg'!Q$5:Q$139)</f>
        <v>131.4</v>
      </c>
      <c r="FC115" s="7" cm="1">
        <f t="array" ref="FC115">SUMPRODUCT(--($B115='[3]Alum Smtg'!$B$5:$B$139),'[3]Alum Smtg'!R$5:R$139)</f>
        <v>156.9</v>
      </c>
      <c r="FD115" s="7" cm="1">
        <f t="array" ref="FD115">SUMPRODUCT(--($B115='[3]Alum Smtg'!$B$5:$B$139),'[3]Alum Smtg'!S$5:S$139)</f>
        <v>158.4</v>
      </c>
      <c r="FE115" s="7" cm="1">
        <f t="array" ref="FE115">SUMPRODUCT(--($B115='[3]Alum Smtg'!$B$5:$B$139),'[3]Alum Smtg'!T$5:T$139)</f>
        <v>158.28900000000002</v>
      </c>
      <c r="FF115" s="7" cm="1">
        <f t="array" ref="FF115">SUMPRODUCT(--($B115='[3]Alum Smtg'!$B$5:$B$139),'[3]Alum Smtg'!U$5:U$139)</f>
        <v>160.46100000000001</v>
      </c>
      <c r="FG115" s="7" cm="1">
        <f t="array" ref="FG115">SUMPRODUCT(--($B115='[3]Alum Smtg'!$B$5:$B$139),'[3]Alum Smtg'!V$5:V$139)</f>
        <v>162.995</v>
      </c>
      <c r="FH115" s="7" cm="1">
        <f t="array" ref="FH115">SUMPRODUCT(--($B115='[3]Alum Smtg'!$B$5:$B$139),'[3]Alum Smtg'!W$5:W$139)</f>
        <v>149.60400000000001</v>
      </c>
      <c r="FI115" s="7" cm="1">
        <f t="array" ref="FI115">SUMPRODUCT(--($B115='[3]Alum Smtg'!$B$5:$B$139),'[3]Alum Smtg'!X$5:X$139)</f>
        <v>162.99700000000001</v>
      </c>
      <c r="FJ115" s="7" cm="1">
        <f t="array" ref="FJ115">SUMPRODUCT(--($B115='[3]Alum Smtg'!$B$5:$B$139),'[3]Alum Smtg'!Y$5:Y$139)</f>
        <v>187.13900000000001</v>
      </c>
      <c r="FK115" s="7" cm="1">
        <f t="array" ref="FK115">SUMPRODUCT(--($B115='[3]Alum Smtg'!$B$5:$B$139),'[3]Alum Smtg'!Z$5:Z$139)</f>
        <v>180.67099999999999</v>
      </c>
      <c r="FL115" s="7" cm="1">
        <f t="array" ref="FL115">SUMPRODUCT(--($B115='[3]Alum Smtg'!$B$5:$B$139),'[3]Alum Smtg'!AA$5:AA$139)</f>
        <v>163</v>
      </c>
      <c r="FM115" s="7" cm="1">
        <f t="array" ref="FM115">SUMPRODUCT(--($B115='[3]Alum Smtg'!$B$5:$B$139),'[3]Alum Smtg'!AB$5:AB$139)</f>
        <v>203</v>
      </c>
      <c r="FN115" s="7" cm="1">
        <f t="array" ref="FN115">SUMPRODUCT(--($B115='[3]Alum Smtg'!$B$5:$B$139),'[3]Alum Smtg'!AC$5:AC$139)</f>
        <v>209</v>
      </c>
      <c r="FO115" s="7" cm="1">
        <f t="array" ref="FO115">SUMPRODUCT(--($B115='[3]Alum Smtg'!$B$5:$B$139),'[3]Alum Smtg'!AD$5:AD$139)</f>
        <v>215</v>
      </c>
      <c r="FP115" s="7" cm="1">
        <f t="array" ref="FP115">SUMPRODUCT(--($B115='[3]Alum Smtg'!$B$5:$B$139),'[3]Alum Smtg'!AE$5:AE$139)</f>
        <v>219</v>
      </c>
      <c r="FQ115" s="7" cm="1">
        <f t="array" ref="FQ115">SUMPRODUCT(--($B115='[3]Alum Smtg'!$B$5:$B$139),'[3]Alum Smtg'!AF$5:AF$139)</f>
        <v>220</v>
      </c>
      <c r="FU115" s="8">
        <f t="shared" si="55"/>
        <v>0.1331277981386301</v>
      </c>
    </row>
    <row r="116" spans="1:177" x14ac:dyDescent="0.2">
      <c r="A116">
        <v>705</v>
      </c>
      <c r="B116" t="s">
        <v>119</v>
      </c>
      <c r="C116" s="1">
        <f>VLOOKUP($B116,'[4]IEA Reg #'!$B$2:$D$143,2,FALSE)</f>
        <v>12</v>
      </c>
      <c r="D116" s="1">
        <f>VLOOKUP($B116,'[4]IEA Reg #'!$B$2:$D$143,3,FALSE)</f>
        <v>33</v>
      </c>
      <c r="E116" s="7">
        <f t="shared" ref="E116:T131" si="82">LOOKUP($C116,$C$150:$C$166,E$150:E$166)*LOOKUP($C116,$C$150:$C$166,$EU$150:$EU$166)*$FU116</f>
        <v>0</v>
      </c>
      <c r="F116" s="7">
        <f t="shared" si="82"/>
        <v>0</v>
      </c>
      <c r="G116" s="7">
        <f t="shared" si="82"/>
        <v>0</v>
      </c>
      <c r="H116" s="7">
        <f t="shared" si="82"/>
        <v>0</v>
      </c>
      <c r="I116" s="7">
        <f t="shared" si="82"/>
        <v>0</v>
      </c>
      <c r="J116" s="7">
        <f t="shared" si="82"/>
        <v>0</v>
      </c>
      <c r="K116" s="7">
        <f t="shared" si="82"/>
        <v>0</v>
      </c>
      <c r="L116" s="7">
        <f t="shared" si="82"/>
        <v>0</v>
      </c>
      <c r="M116" s="7">
        <f t="shared" si="82"/>
        <v>0</v>
      </c>
      <c r="N116" s="7">
        <f t="shared" si="82"/>
        <v>0</v>
      </c>
      <c r="O116" s="7">
        <f t="shared" si="82"/>
        <v>0</v>
      </c>
      <c r="P116" s="7">
        <f t="shared" si="82"/>
        <v>0</v>
      </c>
      <c r="Q116" s="7">
        <f t="shared" si="82"/>
        <v>0</v>
      </c>
      <c r="R116" s="7">
        <f t="shared" si="82"/>
        <v>0</v>
      </c>
      <c r="S116" s="7">
        <f t="shared" si="82"/>
        <v>0</v>
      </c>
      <c r="T116" s="7">
        <f t="shared" si="82"/>
        <v>0</v>
      </c>
      <c r="U116" s="7">
        <f t="shared" si="77"/>
        <v>0</v>
      </c>
      <c r="V116" s="7">
        <f t="shared" si="77"/>
        <v>0</v>
      </c>
      <c r="W116" s="7">
        <f t="shared" si="77"/>
        <v>0</v>
      </c>
      <c r="X116" s="7">
        <f t="shared" si="77"/>
        <v>0</v>
      </c>
      <c r="Y116" s="7">
        <f t="shared" si="77"/>
        <v>0</v>
      </c>
      <c r="Z116" s="7">
        <f t="shared" si="77"/>
        <v>0</v>
      </c>
      <c r="AA116" s="7">
        <f t="shared" si="77"/>
        <v>0</v>
      </c>
      <c r="AB116" s="7">
        <f t="shared" si="77"/>
        <v>0</v>
      </c>
      <c r="AC116" s="7">
        <f t="shared" si="77"/>
        <v>0</v>
      </c>
      <c r="AD116" s="7">
        <f t="shared" si="77"/>
        <v>0</v>
      </c>
      <c r="AE116" s="7">
        <f t="shared" si="77"/>
        <v>0</v>
      </c>
      <c r="AF116" s="7">
        <f t="shared" si="77"/>
        <v>0</v>
      </c>
      <c r="AG116" s="7">
        <f t="shared" si="77"/>
        <v>0</v>
      </c>
      <c r="AH116" s="7">
        <f t="shared" si="77"/>
        <v>0</v>
      </c>
      <c r="AI116" s="7">
        <f t="shared" si="77"/>
        <v>0</v>
      </c>
      <c r="AJ116" s="7">
        <f t="shared" si="78"/>
        <v>0</v>
      </c>
      <c r="AK116" s="7">
        <f t="shared" si="78"/>
        <v>0</v>
      </c>
      <c r="AL116" s="7">
        <f t="shared" si="78"/>
        <v>0</v>
      </c>
      <c r="AM116" s="7">
        <f t="shared" si="78"/>
        <v>0</v>
      </c>
      <c r="AN116" s="7">
        <f t="shared" si="78"/>
        <v>0</v>
      </c>
      <c r="AO116" s="7">
        <f t="shared" si="78"/>
        <v>0</v>
      </c>
      <c r="AP116" s="7">
        <f t="shared" si="78"/>
        <v>0</v>
      </c>
      <c r="AQ116" s="7">
        <f t="shared" si="78"/>
        <v>0</v>
      </c>
      <c r="AR116" s="7">
        <f t="shared" si="78"/>
        <v>0</v>
      </c>
      <c r="AS116" s="7">
        <f t="shared" si="78"/>
        <v>0</v>
      </c>
      <c r="AT116" s="7">
        <f t="shared" si="78"/>
        <v>0</v>
      </c>
      <c r="AU116" s="7">
        <f t="shared" si="78"/>
        <v>0</v>
      </c>
      <c r="AV116" s="7">
        <f t="shared" si="78"/>
        <v>0</v>
      </c>
      <c r="AW116" s="7">
        <f t="shared" si="78"/>
        <v>0</v>
      </c>
      <c r="AX116" s="7">
        <f t="shared" si="78"/>
        <v>0</v>
      </c>
      <c r="AY116" s="7">
        <f t="shared" si="78"/>
        <v>0</v>
      </c>
      <c r="AZ116" s="7">
        <f t="shared" si="76"/>
        <v>0</v>
      </c>
      <c r="BA116" s="7">
        <f t="shared" si="76"/>
        <v>0</v>
      </c>
      <c r="BB116" s="7">
        <f t="shared" si="76"/>
        <v>0</v>
      </c>
      <c r="BC116" s="7">
        <f t="shared" si="76"/>
        <v>0</v>
      </c>
      <c r="BD116" s="7">
        <f t="shared" si="76"/>
        <v>0</v>
      </c>
      <c r="BE116" s="7">
        <f t="shared" si="76"/>
        <v>0</v>
      </c>
      <c r="BF116" s="7">
        <f t="shared" si="76"/>
        <v>0</v>
      </c>
      <c r="BG116" s="7">
        <f t="shared" si="76"/>
        <v>0</v>
      </c>
      <c r="BH116" s="7">
        <f t="shared" si="76"/>
        <v>0</v>
      </c>
      <c r="BI116" s="7">
        <f t="shared" si="76"/>
        <v>0</v>
      </c>
      <c r="BJ116" s="7">
        <f t="shared" si="76"/>
        <v>0</v>
      </c>
      <c r="BK116" s="7">
        <f t="shared" si="76"/>
        <v>0</v>
      </c>
      <c r="BL116" s="7">
        <f t="shared" si="76"/>
        <v>0</v>
      </c>
      <c r="BM116" s="7">
        <f t="shared" si="76"/>
        <v>0</v>
      </c>
      <c r="BN116" s="7">
        <f t="shared" si="76"/>
        <v>0</v>
      </c>
      <c r="BO116" s="7">
        <f t="shared" ref="BO116:CD131" si="83">LOOKUP($C116,$C$150:$C$166,BO$150:BO$166)*LOOKUP($C116,$C$150:$C$166,$EU$150:$EU$166)*$FU116</f>
        <v>0</v>
      </c>
      <c r="BP116" s="7">
        <f t="shared" si="83"/>
        <v>0</v>
      </c>
      <c r="BQ116" s="7">
        <f t="shared" si="83"/>
        <v>0</v>
      </c>
      <c r="BR116" s="7">
        <f t="shared" si="83"/>
        <v>0</v>
      </c>
      <c r="BS116" s="7">
        <f t="shared" si="83"/>
        <v>0</v>
      </c>
      <c r="BT116" s="7">
        <f t="shared" si="83"/>
        <v>0</v>
      </c>
      <c r="BU116" s="7">
        <f t="shared" si="83"/>
        <v>0</v>
      </c>
      <c r="BV116" s="7">
        <f t="shared" si="83"/>
        <v>0</v>
      </c>
      <c r="BW116" s="7">
        <f t="shared" si="83"/>
        <v>0</v>
      </c>
      <c r="BX116" s="7">
        <f t="shared" si="83"/>
        <v>0</v>
      </c>
      <c r="BY116" s="7">
        <f t="shared" si="83"/>
        <v>0</v>
      </c>
      <c r="BZ116" s="7">
        <f t="shared" si="83"/>
        <v>0</v>
      </c>
      <c r="CA116" s="7">
        <f t="shared" si="83"/>
        <v>0</v>
      </c>
      <c r="CB116" s="7">
        <f t="shared" si="83"/>
        <v>0</v>
      </c>
      <c r="CC116" s="7">
        <f t="shared" si="83"/>
        <v>0</v>
      </c>
      <c r="CD116" s="7">
        <f t="shared" si="83"/>
        <v>0</v>
      </c>
      <c r="CE116" s="7">
        <f t="shared" si="79"/>
        <v>0</v>
      </c>
      <c r="CF116" s="7">
        <f t="shared" si="79"/>
        <v>0</v>
      </c>
      <c r="CG116" s="7">
        <f t="shared" si="79"/>
        <v>0</v>
      </c>
      <c r="CH116" s="7">
        <f t="shared" si="79"/>
        <v>0</v>
      </c>
      <c r="CI116" s="7">
        <f t="shared" si="79"/>
        <v>0</v>
      </c>
      <c r="CJ116" s="7">
        <f t="shared" si="79"/>
        <v>0</v>
      </c>
      <c r="CK116" s="7">
        <f t="shared" si="79"/>
        <v>0</v>
      </c>
      <c r="CL116" s="7">
        <f t="shared" si="79"/>
        <v>0</v>
      </c>
      <c r="CM116" s="7">
        <f t="shared" si="79"/>
        <v>9.62084866551772E-2</v>
      </c>
      <c r="CN116" s="7">
        <f t="shared" si="79"/>
        <v>0.1924169733103544</v>
      </c>
      <c r="CO116" s="7">
        <f t="shared" si="79"/>
        <v>0.28862545996553163</v>
      </c>
      <c r="CP116" s="7">
        <f t="shared" si="79"/>
        <v>0.3848339466207088</v>
      </c>
      <c r="CQ116" s="7">
        <f t="shared" si="79"/>
        <v>0.48104243327588603</v>
      </c>
      <c r="CR116" s="7">
        <f t="shared" si="79"/>
        <v>0.4489729377241603</v>
      </c>
      <c r="CS116" s="7">
        <f t="shared" ref="CS116:DH131" si="84">LOOKUP($C116,$C$150:$C$166,CS$150:CS$166)*LOOKUP($C116,$C$150:$C$166,$EU$150:$EU$166)*$FU116</f>
        <v>0.41690344217243452</v>
      </c>
      <c r="CT116" s="7">
        <f t="shared" si="84"/>
        <v>0.38483394662070869</v>
      </c>
      <c r="CU116" s="7">
        <f t="shared" si="84"/>
        <v>0.35276445106898296</v>
      </c>
      <c r="CV116" s="7">
        <f t="shared" si="84"/>
        <v>0.32069495551725735</v>
      </c>
      <c r="CW116" s="7">
        <f t="shared" si="84"/>
        <v>0.86587637989659483</v>
      </c>
      <c r="CX116" s="7">
        <f t="shared" si="84"/>
        <v>1.4110578042759323</v>
      </c>
      <c r="CY116" s="7">
        <f t="shared" si="84"/>
        <v>1.9562392286552699</v>
      </c>
      <c r="CZ116" s="7">
        <f t="shared" si="84"/>
        <v>2.5014206530346077</v>
      </c>
      <c r="DA116" s="7">
        <f t="shared" si="84"/>
        <v>3.0466020774139451</v>
      </c>
      <c r="DB116" s="7">
        <f t="shared" si="84"/>
        <v>5.4197447482416488</v>
      </c>
      <c r="DC116" s="7">
        <f t="shared" si="84"/>
        <v>7.7928874190693529</v>
      </c>
      <c r="DD116" s="7">
        <f t="shared" si="84"/>
        <v>10.166030089897056</v>
      </c>
      <c r="DE116" s="7">
        <f t="shared" si="84"/>
        <v>12.539172760724762</v>
      </c>
      <c r="DF116" s="7">
        <f t="shared" si="84"/>
        <v>14.912315431552468</v>
      </c>
      <c r="DG116" s="7">
        <f t="shared" si="84"/>
        <v>16.451651218035302</v>
      </c>
      <c r="DH116" s="7">
        <f t="shared" si="84"/>
        <v>17.990987004518136</v>
      </c>
      <c r="DI116" s="7">
        <f t="shared" ref="DI116:DX131" si="85">LOOKUP($C116,$C$150:$C$166,DI$150:DI$166)*LOOKUP($C116,$C$150:$C$166,$EU$150:$EU$166)*$FU116</f>
        <v>19.53032279100097</v>
      </c>
      <c r="DJ116" s="7">
        <f t="shared" si="85"/>
        <v>21.069658577483803</v>
      </c>
      <c r="DK116" s="7">
        <f t="shared" si="85"/>
        <v>22.608994363966644</v>
      </c>
      <c r="DL116" s="7">
        <f t="shared" si="85"/>
        <v>23.731426708277045</v>
      </c>
      <c r="DM116" s="7">
        <f t="shared" si="85"/>
        <v>24.853859052587442</v>
      </c>
      <c r="DN116" s="7">
        <f t="shared" si="85"/>
        <v>25.976291396897846</v>
      </c>
      <c r="DO116" s="7">
        <f t="shared" si="85"/>
        <v>27.098723741208246</v>
      </c>
      <c r="DP116" s="7">
        <f t="shared" si="85"/>
        <v>28.221156085518651</v>
      </c>
      <c r="DQ116" s="7">
        <f t="shared" si="85"/>
        <v>33.640900833760298</v>
      </c>
      <c r="DR116" s="7">
        <f t="shared" si="85"/>
        <v>39.060645582001946</v>
      </c>
      <c r="DS116" s="7">
        <f t="shared" si="85"/>
        <v>44.480390330243601</v>
      </c>
      <c r="DT116" s="7">
        <f t="shared" si="85"/>
        <v>49.900135078485249</v>
      </c>
      <c r="DU116" s="7">
        <f t="shared" si="80"/>
        <v>55.319879826726897</v>
      </c>
      <c r="DV116" s="7">
        <f t="shared" si="80"/>
        <v>63.14483674134798</v>
      </c>
      <c r="DW116" s="7">
        <f t="shared" si="80"/>
        <v>70.969793655969056</v>
      </c>
      <c r="DX116" s="7">
        <f t="shared" si="80"/>
        <v>78.794750570590139</v>
      </c>
      <c r="DY116" s="7">
        <f t="shared" si="80"/>
        <v>86.619707485211222</v>
      </c>
      <c r="DZ116" s="7">
        <f t="shared" si="80"/>
        <v>94.444664399832291</v>
      </c>
      <c r="EA116" s="7">
        <f t="shared" si="80"/>
        <v>95.21433229307371</v>
      </c>
      <c r="EB116" s="7">
        <f t="shared" si="80"/>
        <v>95.984000186315114</v>
      </c>
      <c r="EC116" s="7">
        <f t="shared" si="80"/>
        <v>96.753668079556533</v>
      </c>
      <c r="ED116" s="7">
        <f t="shared" si="80"/>
        <v>97.523335972797923</v>
      </c>
      <c r="EE116" s="7">
        <f t="shared" si="81"/>
        <v>98.293003866039385</v>
      </c>
      <c r="EF116" s="7">
        <f t="shared" si="81"/>
        <v>102.62238576552235</v>
      </c>
      <c r="EG116" s="7">
        <f t="shared" si="81"/>
        <v>106.95176766500532</v>
      </c>
      <c r="EH116" s="7">
        <f t="shared" si="81"/>
        <v>111.2811495644883</v>
      </c>
      <c r="EI116" s="7">
        <f t="shared" si="81"/>
        <v>115.61053146397127</v>
      </c>
      <c r="EJ116" s="7">
        <f t="shared" si="81"/>
        <v>119.93991336345424</v>
      </c>
      <c r="EK116" s="7">
        <f t="shared" si="81"/>
        <v>118.68920303693696</v>
      </c>
      <c r="EL116" s="7">
        <f t="shared" si="81"/>
        <v>117.43849271041967</v>
      </c>
      <c r="EM116" s="7">
        <f t="shared" si="81"/>
        <v>116.18778238390236</v>
      </c>
      <c r="EN116" s="7">
        <f t="shared" si="81"/>
        <v>114.93707205738507</v>
      </c>
      <c r="EO116" s="9">
        <f>$EQ116*(LOOKUP($C116,$C$150:$C$166,$EO$150:$EO$166)/LOOKUP($C116,$C$150:$C$166,$EQ$150:$EQ$166))</f>
        <v>113.68636173086774</v>
      </c>
      <c r="EP116" s="9">
        <f>(EQ116+EO116)/2</f>
        <v>99.343180865433879</v>
      </c>
      <c r="EQ116" s="7" cm="1">
        <f t="array" ref="EQ116">SUMPRODUCT(--($B116='[3]Alum Smtg'!$B$5:$B$139),'[3]Alum Smtg'!F$5:F$139)</f>
        <v>85</v>
      </c>
      <c r="ER116" s="7" cm="1">
        <f t="array" ref="ER116">SUMPRODUCT(--($B116='[3]Alum Smtg'!$B$5:$B$139),'[3]Alum Smtg'!G$5:G$139)</f>
        <v>80</v>
      </c>
      <c r="ES116" s="7" cm="1">
        <f t="array" ref="ES116">SUMPRODUCT(--($B116='[3]Alum Smtg'!$B$5:$B$139),'[3]Alum Smtg'!H$5:H$139)</f>
        <v>77</v>
      </c>
      <c r="ET116" s="7" cm="1">
        <f t="array" ref="ET116">SUMPRODUCT(--($B116='[3]Alum Smtg'!$B$5:$B$139),'[3]Alum Smtg'!I$5:I$139)</f>
        <v>58</v>
      </c>
      <c r="EU116" s="7" cm="1">
        <f t="array" ref="EU116">SUMPRODUCT(--($B116='[3]Alum Smtg'!$B$5:$B$139),'[3]Alum Smtg'!J$5:J$139)</f>
        <v>60</v>
      </c>
      <c r="EV116" s="7" cm="1">
        <f t="array" ref="EV116">SUMPRODUCT(--($B116='[3]Alum Smtg'!$B$5:$B$139),'[3]Alum Smtg'!K$5:K$139)</f>
        <v>60</v>
      </c>
      <c r="EW116" s="7" cm="1">
        <f t="array" ref="EW116">SUMPRODUCT(--($B116='[3]Alum Smtg'!$B$5:$B$139),'[3]Alum Smtg'!L$5:L$139)</f>
        <v>74</v>
      </c>
      <c r="EX116" s="7" cm="1">
        <f t="array" ref="EX116">SUMPRODUCT(--($B116='[3]Alum Smtg'!$B$5:$B$139),'[3]Alum Smtg'!M$5:M$139)</f>
        <v>77</v>
      </c>
      <c r="EY116" s="7" cm="1">
        <f t="array" ref="EY116">SUMPRODUCT(--($B116='[3]Alum Smtg'!$B$5:$B$139),'[3]Alum Smtg'!N$5:N$139)</f>
        <v>100</v>
      </c>
      <c r="EZ116" s="7" cm="1">
        <f t="array" ref="EZ116">SUMPRODUCT(--($B116='[3]Alum Smtg'!$B$5:$B$139),'[3]Alum Smtg'!O$5:O$139)</f>
        <v>100</v>
      </c>
      <c r="FA116" s="7" cm="1">
        <f t="array" ref="FA116">SUMPRODUCT(--($B116='[3]Alum Smtg'!$B$5:$B$139),'[3]Alum Smtg'!P$5:P$139)</f>
        <v>87.6</v>
      </c>
      <c r="FB116" s="7" cm="1">
        <f t="array" ref="FB116">SUMPRODUCT(--($B116='[3]Alum Smtg'!$B$5:$B$139),'[3]Alum Smtg'!Q$5:Q$139)</f>
        <v>109.8</v>
      </c>
      <c r="FC116" s="7" cm="1">
        <f t="array" ref="FC116">SUMPRODUCT(--($B116='[3]Alum Smtg'!$B$5:$B$139),'[3]Alum Smtg'!R$5:R$139)</f>
        <v>120.7</v>
      </c>
      <c r="FD116" s="7" cm="1">
        <f t="array" ref="FD116">SUMPRODUCT(--($B116='[3]Alum Smtg'!$B$5:$B$139),'[3]Alum Smtg'!S$5:S$139)</f>
        <v>138.5</v>
      </c>
      <c r="FE116" s="7" cm="1">
        <f t="array" ref="FE116">SUMPRODUCT(--($B116='[3]Alum Smtg'!$B$5:$B$139),'[3]Alum Smtg'!T$5:T$139)</f>
        <v>118.10000000000001</v>
      </c>
      <c r="FF116" s="7" cm="1">
        <f t="array" ref="FF116">SUMPRODUCT(--($B116='[3]Alum Smtg'!$B$5:$B$139),'[3]Alum Smtg'!U$5:U$139)</f>
        <v>111.01600000000001</v>
      </c>
      <c r="FG116" s="7" cm="1">
        <f t="array" ref="FG116">SUMPRODUCT(--($B116='[3]Alum Smtg'!$B$5:$B$139),'[3]Alum Smtg'!V$5:V$139)</f>
        <v>83.328000000000003</v>
      </c>
      <c r="FH116" s="7" cm="1">
        <f t="array" ref="FH116">SUMPRODUCT(--($B116='[3]Alum Smtg'!$B$5:$B$139),'[3]Alum Smtg'!W$5:W$139)</f>
        <v>35.148000000000003</v>
      </c>
      <c r="FI116" s="7" cm="1">
        <f t="array" ref="FI116">SUMPRODUCT(--($B116='[3]Alum Smtg'!$B$5:$B$139),'[3]Alum Smtg'!X$5:X$139)</f>
        <v>40.177</v>
      </c>
      <c r="FJ116" s="7" cm="1">
        <f t="array" ref="FJ116">SUMPRODUCT(--($B116='[3]Alum Smtg'!$B$5:$B$139),'[3]Alum Smtg'!Y$5:Y$139)</f>
        <v>84</v>
      </c>
      <c r="FK116" s="7" cm="1">
        <f t="array" ref="FK116">SUMPRODUCT(--($B116='[3]Alum Smtg'!$B$5:$B$139),'[3]Alum Smtg'!Z$5:Z$139)</f>
        <v>83</v>
      </c>
      <c r="FL116" s="7" cm="1">
        <f t="array" ref="FL116">SUMPRODUCT(--($B116='[3]Alum Smtg'!$B$5:$B$139),'[3]Alum Smtg'!AA$5:AA$139)</f>
        <v>85</v>
      </c>
      <c r="FM116" s="7" cm="1">
        <f t="array" ref="FM116">SUMPRODUCT(--($B116='[3]Alum Smtg'!$B$5:$B$139),'[3]Alum Smtg'!AB$5:AB$139)</f>
        <v>84</v>
      </c>
      <c r="FN116" s="7" cm="1">
        <f t="array" ref="FN116">SUMPRODUCT(--($B116='[3]Alum Smtg'!$B$5:$B$139),'[3]Alum Smtg'!AC$5:AC$139)</f>
        <v>84</v>
      </c>
      <c r="FO116" s="7" cm="1">
        <f t="array" ref="FO116">SUMPRODUCT(--($B116='[3]Alum Smtg'!$B$5:$B$139),'[3]Alum Smtg'!AD$5:AD$139)</f>
        <v>84</v>
      </c>
      <c r="FP116" s="7" cm="1">
        <f t="array" ref="FP116">SUMPRODUCT(--($B116='[3]Alum Smtg'!$B$5:$B$139),'[3]Alum Smtg'!AE$5:AE$139)</f>
        <v>131</v>
      </c>
      <c r="FQ116" s="7" cm="1">
        <f t="array" ref="FQ116">SUMPRODUCT(--($B116='[3]Alum Smtg'!$B$5:$B$139),'[3]Alum Smtg'!AF$5:AF$139)</f>
        <v>130</v>
      </c>
      <c r="FU116" s="8">
        <f t="shared" si="55"/>
        <v>0.15369628788784223</v>
      </c>
    </row>
    <row r="117" spans="1:177" x14ac:dyDescent="0.2">
      <c r="A117">
        <v>710</v>
      </c>
      <c r="B117" t="s">
        <v>120</v>
      </c>
      <c r="C117" s="1">
        <f>VLOOKUP($B117,'[4]IEA Reg #'!$B$2:$D$143,2,FALSE)</f>
        <v>9</v>
      </c>
      <c r="D117" s="1">
        <f>VLOOKUP($B117,'[4]IEA Reg #'!$B$2:$D$143,3,FALSE)</f>
        <v>23</v>
      </c>
      <c r="E117" s="7">
        <f t="shared" si="82"/>
        <v>0</v>
      </c>
      <c r="F117" s="7">
        <f t="shared" si="82"/>
        <v>0</v>
      </c>
      <c r="G117" s="7">
        <f t="shared" si="82"/>
        <v>0</v>
      </c>
      <c r="H117" s="7">
        <f t="shared" si="82"/>
        <v>0</v>
      </c>
      <c r="I117" s="7">
        <f t="shared" si="82"/>
        <v>0</v>
      </c>
      <c r="J117" s="7">
        <f t="shared" si="82"/>
        <v>0</v>
      </c>
      <c r="K117" s="7">
        <f t="shared" si="82"/>
        <v>0</v>
      </c>
      <c r="L117" s="7">
        <f t="shared" si="82"/>
        <v>0</v>
      </c>
      <c r="M117" s="7">
        <f t="shared" si="82"/>
        <v>0</v>
      </c>
      <c r="N117" s="7">
        <f t="shared" si="82"/>
        <v>0</v>
      </c>
      <c r="O117" s="7">
        <f t="shared" si="82"/>
        <v>0</v>
      </c>
      <c r="P117" s="7">
        <f t="shared" si="82"/>
        <v>0</v>
      </c>
      <c r="Q117" s="7">
        <f t="shared" si="82"/>
        <v>0</v>
      </c>
      <c r="R117" s="7">
        <f t="shared" si="82"/>
        <v>0</v>
      </c>
      <c r="S117" s="7">
        <f t="shared" si="82"/>
        <v>0</v>
      </c>
      <c r="T117" s="7">
        <f t="shared" si="82"/>
        <v>0</v>
      </c>
      <c r="U117" s="7">
        <f t="shared" si="77"/>
        <v>0</v>
      </c>
      <c r="V117" s="7">
        <f t="shared" si="77"/>
        <v>0</v>
      </c>
      <c r="W117" s="7">
        <f t="shared" si="77"/>
        <v>0</v>
      </c>
      <c r="X117" s="7">
        <f t="shared" si="77"/>
        <v>0</v>
      </c>
      <c r="Y117" s="7">
        <f t="shared" si="77"/>
        <v>0</v>
      </c>
      <c r="Z117" s="7">
        <f t="shared" si="77"/>
        <v>0</v>
      </c>
      <c r="AA117" s="7">
        <f t="shared" si="77"/>
        <v>0</v>
      </c>
      <c r="AB117" s="7">
        <f t="shared" si="77"/>
        <v>0</v>
      </c>
      <c r="AC117" s="7">
        <f t="shared" si="77"/>
        <v>0</v>
      </c>
      <c r="AD117" s="7">
        <f t="shared" si="77"/>
        <v>0</v>
      </c>
      <c r="AE117" s="7">
        <f t="shared" si="77"/>
        <v>0</v>
      </c>
      <c r="AF117" s="7">
        <f t="shared" si="77"/>
        <v>0</v>
      </c>
      <c r="AG117" s="7">
        <f t="shared" si="77"/>
        <v>0</v>
      </c>
      <c r="AH117" s="7">
        <f t="shared" si="77"/>
        <v>0</v>
      </c>
      <c r="AI117" s="7">
        <f t="shared" si="77"/>
        <v>0</v>
      </c>
      <c r="AJ117" s="7">
        <f t="shared" si="78"/>
        <v>0</v>
      </c>
      <c r="AK117" s="7">
        <f t="shared" si="78"/>
        <v>0</v>
      </c>
      <c r="AL117" s="7">
        <f t="shared" si="78"/>
        <v>0</v>
      </c>
      <c r="AM117" s="7">
        <f t="shared" si="78"/>
        <v>0</v>
      </c>
      <c r="AN117" s="7">
        <f t="shared" si="78"/>
        <v>0</v>
      </c>
      <c r="AO117" s="7">
        <f t="shared" si="78"/>
        <v>0</v>
      </c>
      <c r="AP117" s="7">
        <f t="shared" si="78"/>
        <v>0</v>
      </c>
      <c r="AQ117" s="7">
        <f t="shared" si="78"/>
        <v>0</v>
      </c>
      <c r="AR117" s="7">
        <f t="shared" si="78"/>
        <v>0</v>
      </c>
      <c r="AS117" s="7">
        <f t="shared" si="78"/>
        <v>0</v>
      </c>
      <c r="AT117" s="7">
        <f t="shared" si="78"/>
        <v>0</v>
      </c>
      <c r="AU117" s="7">
        <f t="shared" si="78"/>
        <v>0</v>
      </c>
      <c r="AV117" s="7">
        <f t="shared" si="78"/>
        <v>0</v>
      </c>
      <c r="AW117" s="7">
        <f t="shared" si="78"/>
        <v>0</v>
      </c>
      <c r="AX117" s="7">
        <f t="shared" si="78"/>
        <v>0</v>
      </c>
      <c r="AY117" s="7">
        <f t="shared" si="78"/>
        <v>0</v>
      </c>
      <c r="AZ117" s="7">
        <f t="shared" si="76"/>
        <v>0</v>
      </c>
      <c r="BA117" s="7">
        <f t="shared" si="76"/>
        <v>0</v>
      </c>
      <c r="BB117" s="7">
        <f t="shared" si="76"/>
        <v>0</v>
      </c>
      <c r="BC117" s="7">
        <f t="shared" si="76"/>
        <v>0</v>
      </c>
      <c r="BD117" s="7">
        <f t="shared" si="76"/>
        <v>0</v>
      </c>
      <c r="BE117" s="7">
        <f t="shared" si="76"/>
        <v>0</v>
      </c>
      <c r="BF117" s="7">
        <f t="shared" si="76"/>
        <v>0</v>
      </c>
      <c r="BG117" s="7">
        <f t="shared" si="76"/>
        <v>0</v>
      </c>
      <c r="BH117" s="7">
        <f t="shared" si="76"/>
        <v>0</v>
      </c>
      <c r="BI117" s="7">
        <f t="shared" si="76"/>
        <v>0</v>
      </c>
      <c r="BJ117" s="7">
        <f t="shared" si="76"/>
        <v>0</v>
      </c>
      <c r="BK117" s="7">
        <f t="shared" si="76"/>
        <v>0</v>
      </c>
      <c r="BL117" s="7">
        <f t="shared" si="76"/>
        <v>0</v>
      </c>
      <c r="BM117" s="7">
        <f t="shared" si="76"/>
        <v>0</v>
      </c>
      <c r="BN117" s="7">
        <f t="shared" si="76"/>
        <v>0</v>
      </c>
      <c r="BO117" s="7">
        <f t="shared" si="83"/>
        <v>0</v>
      </c>
      <c r="BP117" s="7">
        <f t="shared" si="83"/>
        <v>0</v>
      </c>
      <c r="BQ117" s="7">
        <f t="shared" si="83"/>
        <v>0</v>
      </c>
      <c r="BR117" s="7">
        <f t="shared" si="83"/>
        <v>0</v>
      </c>
      <c r="BS117" s="7">
        <f t="shared" si="83"/>
        <v>0</v>
      </c>
      <c r="BT117" s="7">
        <f t="shared" si="83"/>
        <v>0</v>
      </c>
      <c r="BU117" s="7">
        <f t="shared" si="83"/>
        <v>0</v>
      </c>
      <c r="BV117" s="7">
        <f t="shared" si="83"/>
        <v>0</v>
      </c>
      <c r="BW117" s="7">
        <f t="shared" si="83"/>
        <v>0</v>
      </c>
      <c r="BX117" s="7">
        <f t="shared" si="83"/>
        <v>0</v>
      </c>
      <c r="BY117" s="7">
        <f t="shared" si="83"/>
        <v>0</v>
      </c>
      <c r="BZ117" s="7">
        <f t="shared" si="83"/>
        <v>0</v>
      </c>
      <c r="CA117" s="7">
        <f t="shared" si="83"/>
        <v>0</v>
      </c>
      <c r="CB117" s="7">
        <f t="shared" si="83"/>
        <v>0</v>
      </c>
      <c r="CC117" s="7">
        <f t="shared" si="83"/>
        <v>0</v>
      </c>
      <c r="CD117" s="7">
        <f t="shared" si="83"/>
        <v>0</v>
      </c>
      <c r="CE117" s="7">
        <f t="shared" si="79"/>
        <v>0</v>
      </c>
      <c r="CF117" s="7">
        <f t="shared" si="79"/>
        <v>0</v>
      </c>
      <c r="CG117" s="7">
        <f t="shared" si="79"/>
        <v>0</v>
      </c>
      <c r="CH117" s="7">
        <f t="shared" si="79"/>
        <v>0</v>
      </c>
      <c r="CI117" s="7">
        <f t="shared" si="79"/>
        <v>0</v>
      </c>
      <c r="CJ117" s="7">
        <f t="shared" si="79"/>
        <v>0</v>
      </c>
      <c r="CK117" s="7">
        <f t="shared" si="79"/>
        <v>0</v>
      </c>
      <c r="CL117" s="7">
        <f t="shared" si="79"/>
        <v>0</v>
      </c>
      <c r="CM117" s="7">
        <f t="shared" si="79"/>
        <v>0</v>
      </c>
      <c r="CN117" s="7">
        <f t="shared" si="79"/>
        <v>0</v>
      </c>
      <c r="CO117" s="7">
        <f t="shared" si="79"/>
        <v>0</v>
      </c>
      <c r="CP117" s="7">
        <f t="shared" si="79"/>
        <v>0</v>
      </c>
      <c r="CQ117" s="7">
        <f t="shared" si="79"/>
        <v>0</v>
      </c>
      <c r="CR117" s="7">
        <f t="shared" si="79"/>
        <v>0</v>
      </c>
      <c r="CS117" s="7">
        <f t="shared" si="84"/>
        <v>0</v>
      </c>
      <c r="CT117" s="7">
        <f t="shared" si="84"/>
        <v>0</v>
      </c>
      <c r="CU117" s="7">
        <f t="shared" si="84"/>
        <v>0</v>
      </c>
      <c r="CV117" s="7">
        <f t="shared" si="84"/>
        <v>0</v>
      </c>
      <c r="CW117" s="7">
        <f t="shared" si="84"/>
        <v>0</v>
      </c>
      <c r="CX117" s="7">
        <f t="shared" si="84"/>
        <v>0</v>
      </c>
      <c r="CY117" s="7">
        <f t="shared" si="84"/>
        <v>0</v>
      </c>
      <c r="CZ117" s="7">
        <f t="shared" si="84"/>
        <v>0</v>
      </c>
      <c r="DA117" s="7">
        <f t="shared" si="84"/>
        <v>0</v>
      </c>
      <c r="DB117" s="7">
        <f t="shared" si="84"/>
        <v>0</v>
      </c>
      <c r="DC117" s="7">
        <f t="shared" si="84"/>
        <v>0</v>
      </c>
      <c r="DD117" s="7">
        <f t="shared" si="84"/>
        <v>0</v>
      </c>
      <c r="DE117" s="7">
        <f t="shared" si="84"/>
        <v>0</v>
      </c>
      <c r="DF117" s="7">
        <f t="shared" si="84"/>
        <v>0</v>
      </c>
      <c r="DG117" s="7">
        <f t="shared" si="84"/>
        <v>2.4418848167539267</v>
      </c>
      <c r="DH117" s="7">
        <f t="shared" si="84"/>
        <v>4.8837696335078533</v>
      </c>
      <c r="DI117" s="7">
        <f t="shared" si="85"/>
        <v>7.32565445026178</v>
      </c>
      <c r="DJ117" s="7">
        <f t="shared" si="85"/>
        <v>9.7675392670157066</v>
      </c>
      <c r="DK117" s="7">
        <f t="shared" si="85"/>
        <v>12.209424083769633</v>
      </c>
      <c r="DL117" s="7">
        <f t="shared" si="85"/>
        <v>12.597905759162302</v>
      </c>
      <c r="DM117" s="7">
        <f t="shared" si="85"/>
        <v>12.986387434554972</v>
      </c>
      <c r="DN117" s="7">
        <f t="shared" si="85"/>
        <v>13.374869109947641</v>
      </c>
      <c r="DO117" s="7">
        <f t="shared" si="85"/>
        <v>13.763350785340313</v>
      </c>
      <c r="DP117" s="7">
        <f t="shared" si="85"/>
        <v>14.151832460732983</v>
      </c>
      <c r="DQ117" s="7">
        <f t="shared" si="85"/>
        <v>20.478534031413609</v>
      </c>
      <c r="DR117" s="7">
        <f t="shared" si="85"/>
        <v>26.805235602094236</v>
      </c>
      <c r="DS117" s="7">
        <f t="shared" si="85"/>
        <v>33.131937172774862</v>
      </c>
      <c r="DT117" s="7">
        <f t="shared" si="85"/>
        <v>39.458638743455495</v>
      </c>
      <c r="DU117" s="7">
        <f t="shared" si="80"/>
        <v>45.785340314136121</v>
      </c>
      <c r="DV117" s="7">
        <f t="shared" si="80"/>
        <v>51.723560209424086</v>
      </c>
      <c r="DW117" s="7">
        <f t="shared" si="80"/>
        <v>57.661780104712037</v>
      </c>
      <c r="DX117" s="7">
        <f t="shared" si="80"/>
        <v>63.6</v>
      </c>
      <c r="DY117" s="7">
        <f t="shared" si="80"/>
        <v>69.538219895287952</v>
      </c>
      <c r="DZ117" s="7">
        <f t="shared" si="80"/>
        <v>75.47643979057591</v>
      </c>
      <c r="EA117" s="7">
        <f t="shared" si="80"/>
        <v>84.411518324607314</v>
      </c>
      <c r="EB117" s="7">
        <f t="shared" si="80"/>
        <v>93.346596858638733</v>
      </c>
      <c r="EC117" s="7">
        <f t="shared" si="80"/>
        <v>102.28167539267014</v>
      </c>
      <c r="ED117" s="7">
        <f t="shared" si="80"/>
        <v>111.21675392670154</v>
      </c>
      <c r="EE117" s="7">
        <f t="shared" si="81"/>
        <v>120.15183246073298</v>
      </c>
      <c r="EF117" s="7">
        <f t="shared" si="81"/>
        <v>119.98534031413611</v>
      </c>
      <c r="EG117" s="7">
        <f t="shared" si="81"/>
        <v>119.81884816753924</v>
      </c>
      <c r="EH117" s="7">
        <f t="shared" si="81"/>
        <v>119.65235602094238</v>
      </c>
      <c r="EI117" s="7">
        <f t="shared" si="81"/>
        <v>119.48586387434551</v>
      </c>
      <c r="EJ117" s="7">
        <f t="shared" si="81"/>
        <v>119.31937172774867</v>
      </c>
      <c r="EK117" s="7">
        <f t="shared" si="81"/>
        <v>127.25549738219895</v>
      </c>
      <c r="EL117" s="7">
        <f t="shared" si="81"/>
        <v>135.19162303664922</v>
      </c>
      <c r="EM117" s="7">
        <f t="shared" si="81"/>
        <v>143.1277486910995</v>
      </c>
      <c r="EN117" s="7">
        <f t="shared" si="81"/>
        <v>151.06387434554975</v>
      </c>
      <c r="EO117" s="7" cm="1">
        <f t="array" ref="EO117">SUMPRODUCT(--($B117='[3]Alum Smtg'!$B$5:$B$139),'[3]Alum Smtg'!D$5:D$139)</f>
        <v>159</v>
      </c>
      <c r="EP117" s="7" cm="1">
        <f t="array" ref="EP117">SUMPRODUCT(--($B117='[3]Alum Smtg'!$B$5:$B$139),'[3]Alum Smtg'!E$5:E$139)</f>
        <v>169</v>
      </c>
      <c r="EQ117" s="7" cm="1">
        <f t="array" ref="EQ117">SUMPRODUCT(--($B117='[3]Alum Smtg'!$B$5:$B$139),'[3]Alum Smtg'!F$5:F$139)</f>
        <v>173</v>
      </c>
      <c r="ER117" s="7" cm="1">
        <f t="array" ref="ER117">SUMPRODUCT(--($B117='[3]Alum Smtg'!$B$5:$B$139),'[3]Alum Smtg'!G$5:G$139)</f>
        <v>175</v>
      </c>
      <c r="ES117" s="7" cm="1">
        <f t="array" ref="ES117">SUMPRODUCT(--($B117='[3]Alum Smtg'!$B$5:$B$139),'[3]Alum Smtg'!H$5:H$139)</f>
        <v>172</v>
      </c>
      <c r="ET117" s="7" cm="1">
        <f t="array" ref="ET117">SUMPRODUCT(--($B117='[3]Alum Smtg'!$B$5:$B$139),'[3]Alum Smtg'!I$5:I$139)</f>
        <v>195</v>
      </c>
      <c r="EU117" s="7" cm="1">
        <f t="array" ref="EU117">SUMPRODUCT(--($B117='[3]Alum Smtg'!$B$5:$B$139),'[3]Alum Smtg'!J$5:J$139)</f>
        <v>617</v>
      </c>
      <c r="EV117" s="7" cm="1">
        <f t="array" ref="EV117">SUMPRODUCT(--($B117='[3]Alum Smtg'!$B$5:$B$139),'[3]Alum Smtg'!K$5:K$139)</f>
        <v>660</v>
      </c>
      <c r="EW117" s="7" cm="1">
        <f t="array" ref="EW117">SUMPRODUCT(--($B117='[3]Alum Smtg'!$B$5:$B$139),'[3]Alum Smtg'!L$5:L$139)</f>
        <v>677</v>
      </c>
      <c r="EX117" s="7" cm="1">
        <f t="array" ref="EX117">SUMPRODUCT(--($B117='[3]Alum Smtg'!$B$5:$B$139),'[3]Alum Smtg'!M$5:M$139)</f>
        <v>689</v>
      </c>
      <c r="EY117" s="7" cm="1">
        <f t="array" ref="EY117">SUMPRODUCT(--($B117='[3]Alum Smtg'!$B$5:$B$139),'[3]Alum Smtg'!N$5:N$139)</f>
        <v>673</v>
      </c>
      <c r="EZ117" s="7" cm="1">
        <f t="array" ref="EZ117">SUMPRODUCT(--($B117='[3]Alum Smtg'!$B$5:$B$139),'[3]Alum Smtg'!O$5:O$139)</f>
        <v>662</v>
      </c>
      <c r="FA117" s="7" cm="1">
        <f t="array" ref="FA117">SUMPRODUCT(--($B117='[3]Alum Smtg'!$B$5:$B$139),'[3]Alum Smtg'!P$5:P$139)</f>
        <v>706.91600000000005</v>
      </c>
      <c r="FB117" s="7" cm="1">
        <f t="array" ref="FB117">SUMPRODUCT(--($B117='[3]Alum Smtg'!$B$5:$B$139),'[3]Alum Smtg'!Q$5:Q$139)</f>
        <v>738</v>
      </c>
      <c r="FC117" s="7" cm="1">
        <f t="array" ref="FC117">SUMPRODUCT(--($B117='[3]Alum Smtg'!$B$5:$B$139),'[3]Alum Smtg'!R$5:R$139)</f>
        <v>866.07399999999996</v>
      </c>
      <c r="FD117" s="7" cm="1">
        <f t="array" ref="FD117">SUMPRODUCT(--($B117='[3]Alum Smtg'!$B$5:$B$139),'[3]Alum Smtg'!S$5:S$139)</f>
        <v>846.21299999999997</v>
      </c>
      <c r="FE117" s="7" cm="1">
        <f t="array" ref="FE117">SUMPRODUCT(--($B117='[3]Alum Smtg'!$B$5:$B$139),'[3]Alum Smtg'!T$5:T$139)</f>
        <v>895</v>
      </c>
      <c r="FF117" s="7" cm="1">
        <f t="array" ref="FF117">SUMPRODUCT(--($B117='[3]Alum Smtg'!$B$5:$B$139),'[3]Alum Smtg'!U$5:U$139)</f>
        <v>899</v>
      </c>
      <c r="FG117" s="7" cm="1">
        <f t="array" ref="FG117">SUMPRODUCT(--($B117='[3]Alum Smtg'!$B$5:$B$139),'[3]Alum Smtg'!V$5:V$139)</f>
        <v>811</v>
      </c>
      <c r="FH117" s="7" cm="1">
        <f t="array" ref="FH117">SUMPRODUCT(--($B117='[3]Alum Smtg'!$B$5:$B$139),'[3]Alum Smtg'!W$5:W$139)</f>
        <v>809</v>
      </c>
      <c r="FI117" s="7" cm="1">
        <f t="array" ref="FI117">SUMPRODUCT(--($B117='[3]Alum Smtg'!$B$5:$B$139),'[3]Alum Smtg'!X$5:X$139)</f>
        <v>807</v>
      </c>
      <c r="FJ117" s="7" cm="1">
        <f t="array" ref="FJ117">SUMPRODUCT(--($B117='[3]Alum Smtg'!$B$5:$B$139),'[3]Alum Smtg'!Y$5:Y$139)</f>
        <v>809</v>
      </c>
      <c r="FK117" s="7" cm="1">
        <f t="array" ref="FK117">SUMPRODUCT(--($B117='[3]Alum Smtg'!$B$5:$B$139),'[3]Alum Smtg'!Z$5:Z$139)</f>
        <v>665</v>
      </c>
      <c r="FL117" s="7" cm="1">
        <f t="array" ref="FL117">SUMPRODUCT(--($B117='[3]Alum Smtg'!$B$5:$B$139),'[3]Alum Smtg'!AA$5:AA$139)</f>
        <v>822</v>
      </c>
      <c r="FM117" s="7" cm="1">
        <f t="array" ref="FM117">SUMPRODUCT(--($B117='[3]Alum Smtg'!$B$5:$B$139),'[3]Alum Smtg'!AB$5:AB$139)</f>
        <v>745</v>
      </c>
      <c r="FN117" s="7" cm="1">
        <f t="array" ref="FN117">SUMPRODUCT(--($B117='[3]Alum Smtg'!$B$5:$B$139),'[3]Alum Smtg'!AC$5:AC$139)</f>
        <v>695</v>
      </c>
      <c r="FO117" s="7" cm="1">
        <f t="array" ref="FO117">SUMPRODUCT(--($B117='[3]Alum Smtg'!$B$5:$B$139),'[3]Alum Smtg'!AD$5:AD$139)</f>
        <v>701</v>
      </c>
      <c r="FP117" s="7" cm="1">
        <f t="array" ref="FP117">SUMPRODUCT(--($B117='[3]Alum Smtg'!$B$5:$B$139),'[3]Alum Smtg'!AE$5:AE$139)</f>
        <v>716</v>
      </c>
      <c r="FQ117" s="7" cm="1">
        <f t="array" ref="FQ117">SUMPRODUCT(--($B117='[3]Alum Smtg'!$B$5:$B$139),'[3]Alum Smtg'!AF$5:AF$139)</f>
        <v>714</v>
      </c>
      <c r="FU117" s="8">
        <f t="shared" si="55"/>
        <v>0.2628099173553719</v>
      </c>
    </row>
    <row r="118" spans="1:177" x14ac:dyDescent="0.2">
      <c r="A118">
        <v>724</v>
      </c>
      <c r="B118" t="s">
        <v>121</v>
      </c>
      <c r="C118" s="1">
        <f>VLOOKUP($B118,'[4]IEA Reg #'!$B$2:$D$143,2,FALSE)</f>
        <v>3</v>
      </c>
      <c r="D118" s="1">
        <f>VLOOKUP($B118,'[4]IEA Reg #'!$B$2:$D$143,3,FALSE)</f>
        <v>7</v>
      </c>
      <c r="E118" s="7">
        <f t="shared" si="82"/>
        <v>0</v>
      </c>
      <c r="F118" s="7">
        <f t="shared" si="82"/>
        <v>0</v>
      </c>
      <c r="G118" s="7">
        <f t="shared" si="82"/>
        <v>0</v>
      </c>
      <c r="H118" s="7">
        <f t="shared" si="82"/>
        <v>0</v>
      </c>
      <c r="I118" s="7">
        <f t="shared" si="82"/>
        <v>0</v>
      </c>
      <c r="J118" s="7">
        <f t="shared" si="82"/>
        <v>0</v>
      </c>
      <c r="K118" s="7">
        <f t="shared" si="82"/>
        <v>0</v>
      </c>
      <c r="L118" s="7">
        <f t="shared" si="82"/>
        <v>0</v>
      </c>
      <c r="M118" s="7">
        <f t="shared" si="82"/>
        <v>0</v>
      </c>
      <c r="N118" s="7">
        <f t="shared" si="82"/>
        <v>0</v>
      </c>
      <c r="O118" s="7">
        <f t="shared" si="82"/>
        <v>0</v>
      </c>
      <c r="P118" s="7">
        <f t="shared" si="82"/>
        <v>0</v>
      </c>
      <c r="Q118" s="7">
        <f t="shared" si="82"/>
        <v>0</v>
      </c>
      <c r="R118" s="7">
        <f t="shared" si="82"/>
        <v>0</v>
      </c>
      <c r="S118" s="7">
        <f t="shared" si="82"/>
        <v>0</v>
      </c>
      <c r="T118" s="7">
        <f t="shared" si="82"/>
        <v>0</v>
      </c>
      <c r="U118" s="7">
        <f t="shared" si="77"/>
        <v>0</v>
      </c>
      <c r="V118" s="7">
        <f t="shared" si="77"/>
        <v>0</v>
      </c>
      <c r="W118" s="7">
        <f t="shared" si="77"/>
        <v>0</v>
      </c>
      <c r="X118" s="7">
        <f t="shared" si="77"/>
        <v>0</v>
      </c>
      <c r="Y118" s="7">
        <f t="shared" si="77"/>
        <v>0</v>
      </c>
      <c r="Z118" s="7">
        <f t="shared" si="77"/>
        <v>0</v>
      </c>
      <c r="AA118" s="7">
        <f t="shared" si="77"/>
        <v>0</v>
      </c>
      <c r="AB118" s="7">
        <f t="shared" si="77"/>
        <v>0</v>
      </c>
      <c r="AC118" s="7">
        <f t="shared" si="77"/>
        <v>0</v>
      </c>
      <c r="AD118" s="7">
        <f t="shared" si="77"/>
        <v>0</v>
      </c>
      <c r="AE118" s="7">
        <f t="shared" si="77"/>
        <v>0</v>
      </c>
      <c r="AF118" s="7">
        <f t="shared" si="77"/>
        <v>0</v>
      </c>
      <c r="AG118" s="7">
        <f t="shared" si="77"/>
        <v>0</v>
      </c>
      <c r="AH118" s="7">
        <f t="shared" si="77"/>
        <v>0</v>
      </c>
      <c r="AI118" s="7">
        <f t="shared" si="77"/>
        <v>0</v>
      </c>
      <c r="AJ118" s="7">
        <f t="shared" si="78"/>
        <v>0</v>
      </c>
      <c r="AK118" s="7">
        <f t="shared" si="78"/>
        <v>0</v>
      </c>
      <c r="AL118" s="7">
        <f t="shared" si="78"/>
        <v>0</v>
      </c>
      <c r="AM118" s="7">
        <f t="shared" si="78"/>
        <v>0</v>
      </c>
      <c r="AN118" s="7">
        <f t="shared" si="78"/>
        <v>0</v>
      </c>
      <c r="AO118" s="7">
        <f t="shared" si="78"/>
        <v>0</v>
      </c>
      <c r="AP118" s="7">
        <f t="shared" si="78"/>
        <v>0</v>
      </c>
      <c r="AQ118" s="7">
        <f t="shared" si="78"/>
        <v>0</v>
      </c>
      <c r="AR118" s="7">
        <f t="shared" si="78"/>
        <v>0</v>
      </c>
      <c r="AS118" s="7">
        <f t="shared" si="78"/>
        <v>0</v>
      </c>
      <c r="AT118" s="7">
        <f t="shared" si="78"/>
        <v>1.9709659408151871E-2</v>
      </c>
      <c r="AU118" s="7">
        <f t="shared" si="78"/>
        <v>3.9419318816303742E-2</v>
      </c>
      <c r="AV118" s="7">
        <f t="shared" si="78"/>
        <v>5.9128978224455613E-2</v>
      </c>
      <c r="AW118" s="7">
        <f t="shared" si="78"/>
        <v>7.8838637632607483E-2</v>
      </c>
      <c r="AX118" s="7">
        <f t="shared" si="78"/>
        <v>9.8548297040759347E-2</v>
      </c>
      <c r="AY118" s="7">
        <f t="shared" si="78"/>
        <v>0.15767727526521497</v>
      </c>
      <c r="AZ118" s="7">
        <f t="shared" si="76"/>
        <v>0.21680625348967056</v>
      </c>
      <c r="BA118" s="7">
        <f t="shared" si="76"/>
        <v>0.27593523171412615</v>
      </c>
      <c r="BB118" s="7">
        <f t="shared" si="76"/>
        <v>0.33506420993858183</v>
      </c>
      <c r="BC118" s="7">
        <f t="shared" si="76"/>
        <v>0.39419318816303739</v>
      </c>
      <c r="BD118" s="7">
        <f t="shared" si="76"/>
        <v>0.43361250697934112</v>
      </c>
      <c r="BE118" s="7">
        <f t="shared" si="76"/>
        <v>0.4730318257956449</v>
      </c>
      <c r="BF118" s="7">
        <f t="shared" si="76"/>
        <v>0.51245114461194863</v>
      </c>
      <c r="BG118" s="7">
        <f t="shared" si="76"/>
        <v>0.55187046342825241</v>
      </c>
      <c r="BH118" s="7">
        <f t="shared" si="76"/>
        <v>0.59128978224455597</v>
      </c>
      <c r="BI118" s="7">
        <f t="shared" si="76"/>
        <v>0.88693467336683407</v>
      </c>
      <c r="BJ118" s="7">
        <f t="shared" si="76"/>
        <v>1.1825795644891119</v>
      </c>
      <c r="BK118" s="7">
        <f t="shared" si="76"/>
        <v>1.4782244556113902</v>
      </c>
      <c r="BL118" s="7">
        <f t="shared" si="76"/>
        <v>1.7738693467336681</v>
      </c>
      <c r="BM118" s="7">
        <f t="shared" si="76"/>
        <v>2.0695142378559463</v>
      </c>
      <c r="BN118" s="7">
        <f t="shared" si="76"/>
        <v>2.2271915131211615</v>
      </c>
      <c r="BO118" s="7">
        <f t="shared" si="83"/>
        <v>2.3848687883863762</v>
      </c>
      <c r="BP118" s="7">
        <f t="shared" si="83"/>
        <v>2.5425460636515913</v>
      </c>
      <c r="BQ118" s="7">
        <f t="shared" si="83"/>
        <v>2.7002233389168064</v>
      </c>
      <c r="BR118" s="7">
        <f t="shared" si="83"/>
        <v>2.8579006141820207</v>
      </c>
      <c r="BS118" s="7">
        <f t="shared" si="83"/>
        <v>3.3309324399776656</v>
      </c>
      <c r="BT118" s="7">
        <f t="shared" si="83"/>
        <v>3.8039642657733106</v>
      </c>
      <c r="BU118" s="7">
        <f t="shared" si="83"/>
        <v>4.2769960915689547</v>
      </c>
      <c r="BV118" s="7">
        <f t="shared" si="83"/>
        <v>4.7500279173645996</v>
      </c>
      <c r="BW118" s="7">
        <f t="shared" si="83"/>
        <v>5.2230597431602446</v>
      </c>
      <c r="BX118" s="7">
        <f t="shared" si="83"/>
        <v>6.2085427135678382</v>
      </c>
      <c r="BY118" s="7">
        <f t="shared" si="83"/>
        <v>7.1940256839754326</v>
      </c>
      <c r="BZ118" s="7">
        <f t="shared" si="83"/>
        <v>8.1795086543830262</v>
      </c>
      <c r="CA118" s="7">
        <f t="shared" si="83"/>
        <v>9.1649916247906198</v>
      </c>
      <c r="CB118" s="7">
        <f t="shared" si="83"/>
        <v>10.150474595198213</v>
      </c>
      <c r="CC118" s="7">
        <f t="shared" si="83"/>
        <v>10.643216080402009</v>
      </c>
      <c r="CD118" s="7">
        <f t="shared" si="83"/>
        <v>11.135957565605807</v>
      </c>
      <c r="CE118" s="7">
        <f t="shared" si="79"/>
        <v>11.628699050809603</v>
      </c>
      <c r="CF118" s="7">
        <f t="shared" si="79"/>
        <v>12.121440536013401</v>
      </c>
      <c r="CG118" s="7">
        <f t="shared" si="79"/>
        <v>12.614182021217196</v>
      </c>
      <c r="CH118" s="7">
        <f t="shared" si="79"/>
        <v>13.087213847012842</v>
      </c>
      <c r="CI118" s="7">
        <f t="shared" si="79"/>
        <v>13.560245672808488</v>
      </c>
      <c r="CJ118" s="7">
        <f t="shared" si="79"/>
        <v>14.033277498604134</v>
      </c>
      <c r="CK118" s="7">
        <f t="shared" si="79"/>
        <v>14.506309324399782</v>
      </c>
      <c r="CL118" s="7">
        <f t="shared" si="79"/>
        <v>14.979341150195422</v>
      </c>
      <c r="CM118" s="7">
        <f t="shared" si="79"/>
        <v>19.670240089335564</v>
      </c>
      <c r="CN118" s="7">
        <f t="shared" si="79"/>
        <v>24.361139028475709</v>
      </c>
      <c r="CO118" s="7">
        <f t="shared" si="79"/>
        <v>29.052037967615856</v>
      </c>
      <c r="CP118" s="7">
        <f t="shared" si="79"/>
        <v>33.742936906756</v>
      </c>
      <c r="CQ118" s="7">
        <f t="shared" si="79"/>
        <v>38.433835845896141</v>
      </c>
      <c r="CR118" s="7">
        <f t="shared" si="79"/>
        <v>41.663569950593292</v>
      </c>
      <c r="CS118" s="7">
        <f t="shared" si="84"/>
        <v>45.323935269250072</v>
      </c>
      <c r="CT118" s="7">
        <f t="shared" si="84"/>
        <v>45.539250876229886</v>
      </c>
      <c r="CU118" s="7">
        <f t="shared" si="84"/>
        <v>36.926626597037469</v>
      </c>
      <c r="CV118" s="7">
        <f t="shared" si="84"/>
        <v>12.595963008318904</v>
      </c>
      <c r="CW118" s="7">
        <f t="shared" si="84"/>
        <v>14.826798324019725</v>
      </c>
      <c r="CX118" s="7">
        <f t="shared" si="84"/>
        <v>17.057633639720546</v>
      </c>
      <c r="CY118" s="7">
        <f t="shared" si="84"/>
        <v>19.288468955421362</v>
      </c>
      <c r="CZ118" s="7">
        <f t="shared" si="84"/>
        <v>21.519304271122181</v>
      </c>
      <c r="DA118" s="7">
        <f t="shared" si="84"/>
        <v>23.750139586823</v>
      </c>
      <c r="DB118" s="7">
        <f t="shared" si="84"/>
        <v>29.111166945840306</v>
      </c>
      <c r="DC118" s="7">
        <f t="shared" si="84"/>
        <v>34.472194304857609</v>
      </c>
      <c r="DD118" s="7">
        <f t="shared" si="84"/>
        <v>39.833221663874916</v>
      </c>
      <c r="DE118" s="7">
        <f t="shared" si="84"/>
        <v>45.19424902289223</v>
      </c>
      <c r="DF118" s="7">
        <f t="shared" si="84"/>
        <v>50.555276381909543</v>
      </c>
      <c r="DG118" s="7">
        <f t="shared" si="84"/>
        <v>57.86756002233389</v>
      </c>
      <c r="DH118" s="7">
        <f t="shared" si="84"/>
        <v>65.179843662758245</v>
      </c>
      <c r="DI118" s="7">
        <f t="shared" si="85"/>
        <v>72.492127303182585</v>
      </c>
      <c r="DJ118" s="7">
        <f t="shared" si="85"/>
        <v>79.804410943606925</v>
      </c>
      <c r="DK118" s="7">
        <f t="shared" si="85"/>
        <v>87.116694584031251</v>
      </c>
      <c r="DL118" s="7">
        <f t="shared" si="85"/>
        <v>95.079396984924614</v>
      </c>
      <c r="DM118" s="7">
        <f t="shared" si="85"/>
        <v>103.04209938581795</v>
      </c>
      <c r="DN118" s="7">
        <f t="shared" si="85"/>
        <v>111.00480178671131</v>
      </c>
      <c r="DO118" s="7">
        <f t="shared" si="85"/>
        <v>118.96750418760466</v>
      </c>
      <c r="DP118" s="7">
        <f t="shared" si="85"/>
        <v>126.93020658849802</v>
      </c>
      <c r="DQ118" s="7">
        <f t="shared" si="85"/>
        <v>141.51535455053042</v>
      </c>
      <c r="DR118" s="7">
        <f t="shared" si="85"/>
        <v>156.1005025125628</v>
      </c>
      <c r="DS118" s="7">
        <f t="shared" si="85"/>
        <v>170.68565047459518</v>
      </c>
      <c r="DT118" s="7">
        <f t="shared" si="85"/>
        <v>185.27079843662756</v>
      </c>
      <c r="DU118" s="7">
        <f t="shared" si="80"/>
        <v>199.85594639865994</v>
      </c>
      <c r="DV118" s="7">
        <f t="shared" si="80"/>
        <v>221.47744276940253</v>
      </c>
      <c r="DW118" s="7">
        <f t="shared" si="80"/>
        <v>243.09893914014515</v>
      </c>
      <c r="DX118" s="7">
        <f t="shared" si="80"/>
        <v>264.72043551088774</v>
      </c>
      <c r="DY118" s="7">
        <f t="shared" si="80"/>
        <v>286.34193188163039</v>
      </c>
      <c r="DZ118" s="7">
        <f t="shared" si="80"/>
        <v>307.96342825237292</v>
      </c>
      <c r="EA118" s="7">
        <f t="shared" si="80"/>
        <v>318.44896705750978</v>
      </c>
      <c r="EB118" s="7">
        <f t="shared" si="80"/>
        <v>328.93450586264652</v>
      </c>
      <c r="EC118" s="7">
        <f t="shared" si="80"/>
        <v>339.42004466778337</v>
      </c>
      <c r="ED118" s="7">
        <f t="shared" si="80"/>
        <v>349.90558347292017</v>
      </c>
      <c r="EE118" s="7">
        <f t="shared" si="81"/>
        <v>360.39112227805691</v>
      </c>
      <c r="EF118" s="7">
        <f t="shared" si="81"/>
        <v>355.18777219430478</v>
      </c>
      <c r="EG118" s="7">
        <f t="shared" si="81"/>
        <v>349.98442211055271</v>
      </c>
      <c r="EH118" s="7">
        <f t="shared" si="81"/>
        <v>344.78107202680059</v>
      </c>
      <c r="EI118" s="7">
        <f t="shared" si="81"/>
        <v>339.57772194304846</v>
      </c>
      <c r="EJ118" s="7">
        <f t="shared" si="81"/>
        <v>334.37437185929645</v>
      </c>
      <c r="EK118" s="7">
        <f t="shared" si="81"/>
        <v>338.09949748743719</v>
      </c>
      <c r="EL118" s="7">
        <f t="shared" si="81"/>
        <v>341.82462311557788</v>
      </c>
      <c r="EM118" s="7">
        <f t="shared" si="81"/>
        <v>345.54974874371862</v>
      </c>
      <c r="EN118" s="7">
        <f t="shared" si="81"/>
        <v>349.27487437185937</v>
      </c>
      <c r="EO118" s="7" cm="1">
        <f t="array" ref="EO118">SUMPRODUCT(--($B118='[3]Alum Smtg'!$B$5:$B$139),'[3]Alum Smtg'!D$5:D$139)</f>
        <v>353</v>
      </c>
      <c r="EP118" s="7" cm="1">
        <f t="array" ref="EP118">SUMPRODUCT(--($B118='[3]Alum Smtg'!$B$5:$B$139),'[3]Alum Smtg'!E$5:E$139)</f>
        <v>355</v>
      </c>
      <c r="EQ118" s="7" cm="1">
        <f t="array" ref="EQ118">SUMPRODUCT(--($B118='[3]Alum Smtg'!$B$5:$B$139),'[3]Alum Smtg'!F$5:F$139)</f>
        <v>359</v>
      </c>
      <c r="ER118" s="7" cm="1">
        <f t="array" ref="ER118">SUMPRODUCT(--($B118='[3]Alum Smtg'!$B$5:$B$139),'[3]Alum Smtg'!G$5:G$139)</f>
        <v>355</v>
      </c>
      <c r="ES118" s="7" cm="1">
        <f t="array" ref="ES118">SUMPRODUCT(--($B118='[3]Alum Smtg'!$B$5:$B$139),'[3]Alum Smtg'!H$5:H$139)</f>
        <v>338</v>
      </c>
      <c r="ET118" s="7" cm="1">
        <f t="array" ref="ET118">SUMPRODUCT(--($B118='[3]Alum Smtg'!$B$5:$B$139),'[3]Alum Smtg'!I$5:I$139)</f>
        <v>361</v>
      </c>
      <c r="EU118" s="7" cm="1">
        <f t="array" ref="EU118">SUMPRODUCT(--($B118='[3]Alum Smtg'!$B$5:$B$139),'[3]Alum Smtg'!J$5:J$139)</f>
        <v>362</v>
      </c>
      <c r="EV118" s="7" cm="1">
        <f t="array" ref="EV118">SUMPRODUCT(--($B118='[3]Alum Smtg'!$B$5:$B$139),'[3]Alum Smtg'!K$5:K$139)</f>
        <v>362</v>
      </c>
      <c r="EW118" s="7" cm="1">
        <f t="array" ref="EW118">SUMPRODUCT(--($B118='[3]Alum Smtg'!$B$5:$B$139),'[3]Alum Smtg'!L$5:L$139)</f>
        <v>362</v>
      </c>
      <c r="EX118" s="7" cm="1">
        <f t="array" ref="EX118">SUMPRODUCT(--($B118='[3]Alum Smtg'!$B$5:$B$139),'[3]Alum Smtg'!M$5:M$139)</f>
        <v>364</v>
      </c>
      <c r="EY118" s="7" cm="1">
        <f t="array" ref="EY118">SUMPRODUCT(--($B118='[3]Alum Smtg'!$B$5:$B$139),'[3]Alum Smtg'!N$5:N$139)</f>
        <v>366</v>
      </c>
      <c r="EZ118" s="7" cm="1">
        <f t="array" ref="EZ118">SUMPRODUCT(--($B118='[3]Alum Smtg'!$B$5:$B$139),'[3]Alum Smtg'!O$5:O$139)</f>
        <v>376</v>
      </c>
      <c r="FA118" s="7" cm="1">
        <f t="array" ref="FA118">SUMPRODUCT(--($B118='[3]Alum Smtg'!$B$5:$B$139),'[3]Alum Smtg'!P$5:P$139)</f>
        <v>380.1</v>
      </c>
      <c r="FB118" s="7" cm="1">
        <f t="array" ref="FB118">SUMPRODUCT(--($B118='[3]Alum Smtg'!$B$5:$B$139),'[3]Alum Smtg'!Q$5:Q$139)</f>
        <v>389.1</v>
      </c>
      <c r="FC118" s="7" cm="1">
        <f t="array" ref="FC118">SUMPRODUCT(--($B118='[3]Alum Smtg'!$B$5:$B$139),'[3]Alum Smtg'!R$5:R$139)</f>
        <v>397.5</v>
      </c>
      <c r="FD118" s="7" cm="1">
        <f t="array" ref="FD118">SUMPRODUCT(--($B118='[3]Alum Smtg'!$B$5:$B$139),'[3]Alum Smtg'!S$5:S$139)</f>
        <v>395</v>
      </c>
      <c r="FE118" s="7" cm="1">
        <f t="array" ref="FE118">SUMPRODUCT(--($B118='[3]Alum Smtg'!$B$5:$B$139),'[3]Alum Smtg'!T$5:T$139)</f>
        <v>349</v>
      </c>
      <c r="FF118" s="7" cm="1">
        <f t="array" ref="FF118">SUMPRODUCT(--($B118='[3]Alum Smtg'!$B$5:$B$139),'[3]Alum Smtg'!U$5:U$139)</f>
        <v>408</v>
      </c>
      <c r="FG118" s="7" cm="1">
        <f t="array" ref="FG118">SUMPRODUCT(--($B118='[3]Alum Smtg'!$B$5:$B$139),'[3]Alum Smtg'!V$5:V$139)</f>
        <v>408</v>
      </c>
      <c r="FH118" s="7" cm="1">
        <f t="array" ref="FH118">SUMPRODUCT(--($B118='[3]Alum Smtg'!$B$5:$B$139),'[3]Alum Smtg'!W$5:W$139)</f>
        <v>360.30700000000002</v>
      </c>
      <c r="FI118" s="7" cm="1">
        <f t="array" ref="FI118">SUMPRODUCT(--($B118='[3]Alum Smtg'!$B$5:$B$139),'[3]Alum Smtg'!X$5:X$139)</f>
        <v>340</v>
      </c>
      <c r="FJ118" s="7" cm="1">
        <f t="array" ref="FJ118">SUMPRODUCT(--($B118='[3]Alum Smtg'!$B$5:$B$139),'[3]Alum Smtg'!Y$5:Y$139)</f>
        <v>365</v>
      </c>
      <c r="FK118" s="7" cm="1">
        <f t="array" ref="FK118">SUMPRODUCT(--($B118='[3]Alum Smtg'!$B$5:$B$139),'[3]Alum Smtg'!Z$5:Z$139)</f>
        <v>230</v>
      </c>
      <c r="FL118" s="7" cm="1">
        <f t="array" ref="FL118">SUMPRODUCT(--($B118='[3]Alum Smtg'!$B$5:$B$139),'[3]Alum Smtg'!AA$5:AA$139)</f>
        <v>235</v>
      </c>
      <c r="FM118" s="7" cm="1">
        <f t="array" ref="FM118">SUMPRODUCT(--($B118='[3]Alum Smtg'!$B$5:$B$139),'[3]Alum Smtg'!AB$5:AB$139)</f>
        <v>350</v>
      </c>
      <c r="FN118" s="7" cm="1">
        <f t="array" ref="FN118">SUMPRODUCT(--($B118='[3]Alum Smtg'!$B$5:$B$139),'[3]Alum Smtg'!AC$5:AC$139)</f>
        <v>350</v>
      </c>
      <c r="FO118" s="7" cm="1">
        <f t="array" ref="FO118">SUMPRODUCT(--($B118='[3]Alum Smtg'!$B$5:$B$139),'[3]Alum Smtg'!AD$5:AD$139)</f>
        <v>350</v>
      </c>
      <c r="FP118" s="7" cm="1">
        <f t="array" ref="FP118">SUMPRODUCT(--($B118='[3]Alum Smtg'!$B$5:$B$139),'[3]Alum Smtg'!AE$5:AE$139)</f>
        <v>350</v>
      </c>
      <c r="FQ118" s="7" cm="1">
        <f t="array" ref="FQ118">SUMPRODUCT(--($B118='[3]Alum Smtg'!$B$5:$B$139),'[3]Alum Smtg'!AF$5:AF$139)</f>
        <v>350</v>
      </c>
      <c r="FU118" s="8">
        <f t="shared" si="55"/>
        <v>9.7648686030428769E-2</v>
      </c>
    </row>
    <row r="119" spans="1:177" x14ac:dyDescent="0.2">
      <c r="A119">
        <v>144</v>
      </c>
      <c r="B119" t="s">
        <v>122</v>
      </c>
      <c r="C119" s="1">
        <f>VLOOKUP($B119,'[4]IEA Reg #'!$B$2:$D$143,2,FALSE)</f>
        <v>11</v>
      </c>
      <c r="D119" s="1">
        <f>VLOOKUP($B119,'[4]IEA Reg #'!$B$2:$D$143,3,FALSE)</f>
        <v>27</v>
      </c>
      <c r="E119" s="7">
        <f t="shared" si="82"/>
        <v>0</v>
      </c>
      <c r="F119" s="7">
        <f t="shared" si="82"/>
        <v>0</v>
      </c>
      <c r="G119" s="7">
        <f t="shared" si="82"/>
        <v>0</v>
      </c>
      <c r="H119" s="7">
        <f t="shared" si="82"/>
        <v>0</v>
      </c>
      <c r="I119" s="7">
        <f t="shared" si="82"/>
        <v>0</v>
      </c>
      <c r="J119" s="7">
        <f t="shared" si="82"/>
        <v>0</v>
      </c>
      <c r="K119" s="7">
        <f t="shared" si="82"/>
        <v>0</v>
      </c>
      <c r="L119" s="7">
        <f t="shared" si="82"/>
        <v>0</v>
      </c>
      <c r="M119" s="7">
        <f t="shared" si="82"/>
        <v>0</v>
      </c>
      <c r="N119" s="7">
        <f t="shared" si="82"/>
        <v>0</v>
      </c>
      <c r="O119" s="7">
        <f t="shared" si="82"/>
        <v>0</v>
      </c>
      <c r="P119" s="7">
        <f t="shared" si="82"/>
        <v>0</v>
      </c>
      <c r="Q119" s="7">
        <f t="shared" si="82"/>
        <v>0</v>
      </c>
      <c r="R119" s="7">
        <f t="shared" si="82"/>
        <v>0</v>
      </c>
      <c r="S119" s="7">
        <f t="shared" si="82"/>
        <v>0</v>
      </c>
      <c r="T119" s="7">
        <f t="shared" si="82"/>
        <v>0</v>
      </c>
      <c r="U119" s="7">
        <f t="shared" si="77"/>
        <v>0</v>
      </c>
      <c r="V119" s="7">
        <f t="shared" si="77"/>
        <v>0</v>
      </c>
      <c r="W119" s="7">
        <f t="shared" si="77"/>
        <v>0</v>
      </c>
      <c r="X119" s="7">
        <f t="shared" si="77"/>
        <v>0</v>
      </c>
      <c r="Y119" s="7">
        <f t="shared" si="77"/>
        <v>0</v>
      </c>
      <c r="Z119" s="7">
        <f t="shared" si="77"/>
        <v>0</v>
      </c>
      <c r="AA119" s="7">
        <f t="shared" si="77"/>
        <v>0</v>
      </c>
      <c r="AB119" s="7">
        <f t="shared" si="77"/>
        <v>0</v>
      </c>
      <c r="AC119" s="7">
        <f t="shared" si="77"/>
        <v>0</v>
      </c>
      <c r="AD119" s="7">
        <f t="shared" si="77"/>
        <v>0</v>
      </c>
      <c r="AE119" s="7">
        <f t="shared" si="77"/>
        <v>0</v>
      </c>
      <c r="AF119" s="7">
        <f t="shared" si="77"/>
        <v>0</v>
      </c>
      <c r="AG119" s="7">
        <f t="shared" si="77"/>
        <v>0</v>
      </c>
      <c r="AH119" s="7">
        <f t="shared" si="77"/>
        <v>0</v>
      </c>
      <c r="AI119" s="7">
        <f t="shared" si="77"/>
        <v>0</v>
      </c>
      <c r="AJ119" s="7">
        <f t="shared" si="78"/>
        <v>0</v>
      </c>
      <c r="AK119" s="7">
        <f t="shared" si="78"/>
        <v>0</v>
      </c>
      <c r="AL119" s="7">
        <f t="shared" si="78"/>
        <v>0</v>
      </c>
      <c r="AM119" s="7">
        <f t="shared" si="78"/>
        <v>0</v>
      </c>
      <c r="AN119" s="7">
        <f t="shared" si="78"/>
        <v>0</v>
      </c>
      <c r="AO119" s="7">
        <f t="shared" si="78"/>
        <v>0</v>
      </c>
      <c r="AP119" s="7">
        <f t="shared" si="78"/>
        <v>0</v>
      </c>
      <c r="AQ119" s="7">
        <f t="shared" si="78"/>
        <v>0</v>
      </c>
      <c r="AR119" s="7">
        <f t="shared" si="78"/>
        <v>0</v>
      </c>
      <c r="AS119" s="7">
        <f t="shared" si="78"/>
        <v>0</v>
      </c>
      <c r="AT119" s="7">
        <f t="shared" si="78"/>
        <v>0</v>
      </c>
      <c r="AU119" s="7">
        <f t="shared" si="78"/>
        <v>0</v>
      </c>
      <c r="AV119" s="7">
        <f t="shared" si="78"/>
        <v>0</v>
      </c>
      <c r="AW119" s="7">
        <f t="shared" si="78"/>
        <v>0</v>
      </c>
      <c r="AX119" s="7">
        <f t="shared" si="78"/>
        <v>0</v>
      </c>
      <c r="AY119" s="7">
        <f t="shared" si="78"/>
        <v>0</v>
      </c>
      <c r="AZ119" s="7">
        <f t="shared" si="76"/>
        <v>0</v>
      </c>
      <c r="BA119" s="7">
        <f t="shared" si="76"/>
        <v>0</v>
      </c>
      <c r="BB119" s="7">
        <f t="shared" si="76"/>
        <v>0</v>
      </c>
      <c r="BC119" s="7">
        <f t="shared" si="76"/>
        <v>0</v>
      </c>
      <c r="BD119" s="7">
        <f t="shared" si="76"/>
        <v>0</v>
      </c>
      <c r="BE119" s="7">
        <f t="shared" si="76"/>
        <v>0</v>
      </c>
      <c r="BF119" s="7">
        <f t="shared" si="76"/>
        <v>0</v>
      </c>
      <c r="BG119" s="7">
        <f t="shared" si="76"/>
        <v>0</v>
      </c>
      <c r="BH119" s="7">
        <f t="shared" si="76"/>
        <v>0</v>
      </c>
      <c r="BI119" s="7">
        <f t="shared" si="76"/>
        <v>0</v>
      </c>
      <c r="BJ119" s="7">
        <f t="shared" si="76"/>
        <v>0</v>
      </c>
      <c r="BK119" s="7">
        <f t="shared" si="76"/>
        <v>0</v>
      </c>
      <c r="BL119" s="7">
        <f t="shared" si="76"/>
        <v>0</v>
      </c>
      <c r="BM119" s="7">
        <f t="shared" si="76"/>
        <v>0</v>
      </c>
      <c r="BN119" s="7">
        <f t="shared" si="76"/>
        <v>0</v>
      </c>
      <c r="BO119" s="7">
        <f t="shared" si="83"/>
        <v>0</v>
      </c>
      <c r="BP119" s="7">
        <f t="shared" si="83"/>
        <v>0</v>
      </c>
      <c r="BQ119" s="7">
        <f t="shared" si="83"/>
        <v>0</v>
      </c>
      <c r="BR119" s="7">
        <f t="shared" si="83"/>
        <v>0</v>
      </c>
      <c r="BS119" s="7">
        <f t="shared" si="83"/>
        <v>0</v>
      </c>
      <c r="BT119" s="7">
        <f t="shared" si="83"/>
        <v>0</v>
      </c>
      <c r="BU119" s="7">
        <f t="shared" si="83"/>
        <v>0</v>
      </c>
      <c r="BV119" s="7">
        <f t="shared" si="83"/>
        <v>0</v>
      </c>
      <c r="BW119" s="7">
        <f t="shared" si="83"/>
        <v>0</v>
      </c>
      <c r="BX119" s="7">
        <f t="shared" si="83"/>
        <v>0</v>
      </c>
      <c r="BY119" s="7">
        <f t="shared" si="83"/>
        <v>0</v>
      </c>
      <c r="BZ119" s="7">
        <f t="shared" si="83"/>
        <v>0</v>
      </c>
      <c r="CA119" s="7">
        <f t="shared" si="83"/>
        <v>0</v>
      </c>
      <c r="CB119" s="7">
        <f t="shared" si="83"/>
        <v>0</v>
      </c>
      <c r="CC119" s="7">
        <f t="shared" si="83"/>
        <v>0</v>
      </c>
      <c r="CD119" s="7">
        <f t="shared" si="83"/>
        <v>0</v>
      </c>
      <c r="CE119" s="7">
        <f t="shared" si="79"/>
        <v>0</v>
      </c>
      <c r="CF119" s="7">
        <f t="shared" si="79"/>
        <v>0</v>
      </c>
      <c r="CG119" s="7">
        <f t="shared" si="79"/>
        <v>0</v>
      </c>
      <c r="CH119" s="7">
        <f t="shared" si="79"/>
        <v>0</v>
      </c>
      <c r="CI119" s="7">
        <f t="shared" si="79"/>
        <v>0</v>
      </c>
      <c r="CJ119" s="7">
        <f t="shared" si="79"/>
        <v>0</v>
      </c>
      <c r="CK119" s="7">
        <f t="shared" si="79"/>
        <v>0</v>
      </c>
      <c r="CL119" s="7">
        <f t="shared" si="79"/>
        <v>0</v>
      </c>
      <c r="CM119" s="7">
        <f t="shared" si="79"/>
        <v>0</v>
      </c>
      <c r="CN119" s="7">
        <f t="shared" si="79"/>
        <v>0</v>
      </c>
      <c r="CO119" s="7">
        <f t="shared" si="79"/>
        <v>0</v>
      </c>
      <c r="CP119" s="7">
        <f t="shared" si="79"/>
        <v>0</v>
      </c>
      <c r="CQ119" s="7">
        <f t="shared" si="79"/>
        <v>0</v>
      </c>
      <c r="CR119" s="7">
        <f t="shared" si="79"/>
        <v>0</v>
      </c>
      <c r="CS119" s="7">
        <f t="shared" si="84"/>
        <v>0</v>
      </c>
      <c r="CT119" s="7">
        <f t="shared" si="84"/>
        <v>0</v>
      </c>
      <c r="CU119" s="7">
        <f t="shared" si="84"/>
        <v>0</v>
      </c>
      <c r="CV119" s="7">
        <f t="shared" si="84"/>
        <v>0</v>
      </c>
      <c r="CW119" s="7">
        <f t="shared" si="84"/>
        <v>0</v>
      </c>
      <c r="CX119" s="7">
        <f t="shared" si="84"/>
        <v>0</v>
      </c>
      <c r="CY119" s="7">
        <f t="shared" si="84"/>
        <v>0</v>
      </c>
      <c r="CZ119" s="7">
        <f t="shared" si="84"/>
        <v>0</v>
      </c>
      <c r="DA119" s="7">
        <f t="shared" si="84"/>
        <v>0</v>
      </c>
      <c r="DB119" s="7">
        <f t="shared" si="84"/>
        <v>0</v>
      </c>
      <c r="DC119" s="7">
        <f t="shared" si="84"/>
        <v>0</v>
      </c>
      <c r="DD119" s="7">
        <f t="shared" si="84"/>
        <v>0</v>
      </c>
      <c r="DE119" s="7">
        <f t="shared" si="84"/>
        <v>0</v>
      </c>
      <c r="DF119" s="7">
        <f t="shared" si="84"/>
        <v>0</v>
      </c>
      <c r="DG119" s="7">
        <f t="shared" si="84"/>
        <v>0</v>
      </c>
      <c r="DH119" s="7">
        <f t="shared" si="84"/>
        <v>0</v>
      </c>
      <c r="DI119" s="7">
        <f t="shared" si="85"/>
        <v>0</v>
      </c>
      <c r="DJ119" s="7">
        <f t="shared" si="85"/>
        <v>0</v>
      </c>
      <c r="DK119" s="7">
        <f t="shared" si="85"/>
        <v>0</v>
      </c>
      <c r="DL119" s="7">
        <f t="shared" si="85"/>
        <v>0</v>
      </c>
      <c r="DM119" s="7">
        <f t="shared" si="85"/>
        <v>0</v>
      </c>
      <c r="DN119" s="7">
        <f t="shared" si="85"/>
        <v>0</v>
      </c>
      <c r="DO119" s="7">
        <f t="shared" si="85"/>
        <v>0</v>
      </c>
      <c r="DP119" s="7">
        <f t="shared" si="85"/>
        <v>0</v>
      </c>
      <c r="DQ119" s="7">
        <f t="shared" si="85"/>
        <v>0</v>
      </c>
      <c r="DR119" s="7">
        <f t="shared" si="85"/>
        <v>0</v>
      </c>
      <c r="DS119" s="7">
        <f t="shared" si="85"/>
        <v>0</v>
      </c>
      <c r="DT119" s="7">
        <f t="shared" si="85"/>
        <v>0</v>
      </c>
      <c r="DU119" s="7">
        <f t="shared" si="80"/>
        <v>0</v>
      </c>
      <c r="DV119" s="7">
        <f t="shared" si="80"/>
        <v>0</v>
      </c>
      <c r="DW119" s="7">
        <f t="shared" si="80"/>
        <v>0</v>
      </c>
      <c r="DX119" s="7">
        <f t="shared" si="80"/>
        <v>0</v>
      </c>
      <c r="DY119" s="7">
        <f t="shared" si="80"/>
        <v>0</v>
      </c>
      <c r="DZ119" s="7">
        <f t="shared" si="80"/>
        <v>0</v>
      </c>
      <c r="EA119" s="7">
        <f t="shared" si="80"/>
        <v>0</v>
      </c>
      <c r="EB119" s="7">
        <f t="shared" si="80"/>
        <v>0</v>
      </c>
      <c r="EC119" s="7">
        <f t="shared" si="80"/>
        <v>0</v>
      </c>
      <c r="ED119" s="7">
        <f t="shared" si="80"/>
        <v>0</v>
      </c>
      <c r="EE119" s="7">
        <f t="shared" si="81"/>
        <v>0</v>
      </c>
      <c r="EF119" s="7">
        <f t="shared" si="81"/>
        <v>0</v>
      </c>
      <c r="EG119" s="7">
        <f t="shared" si="81"/>
        <v>0</v>
      </c>
      <c r="EH119" s="7">
        <f t="shared" si="81"/>
        <v>0</v>
      </c>
      <c r="EI119" s="7">
        <f t="shared" si="81"/>
        <v>0</v>
      </c>
      <c r="EJ119" s="7">
        <f t="shared" si="81"/>
        <v>0</v>
      </c>
      <c r="EK119" s="7">
        <f t="shared" si="81"/>
        <v>0</v>
      </c>
      <c r="EL119" s="7">
        <f t="shared" si="81"/>
        <v>0</v>
      </c>
      <c r="EM119" s="7">
        <f t="shared" si="81"/>
        <v>0</v>
      </c>
      <c r="EN119" s="7">
        <f t="shared" si="81"/>
        <v>0</v>
      </c>
      <c r="EO119" s="7" cm="1">
        <f t="array" ref="EO119">SUMPRODUCT(--($B119='[3]Alum Smtg'!$B$5:$B$139),'[3]Alum Smtg'!D$5:D$139)</f>
        <v>0</v>
      </c>
      <c r="EP119" s="7" cm="1">
        <f t="array" ref="EP119">SUMPRODUCT(--($B119='[3]Alum Smtg'!$B$5:$B$139),'[3]Alum Smtg'!E$5:E$139)</f>
        <v>0</v>
      </c>
      <c r="EQ119" s="7" cm="1">
        <f t="array" ref="EQ119">SUMPRODUCT(--($B119='[3]Alum Smtg'!$B$5:$B$139),'[3]Alum Smtg'!F$5:F$139)</f>
        <v>0</v>
      </c>
      <c r="ER119" s="7" cm="1">
        <f t="array" ref="ER119">SUMPRODUCT(--($B119='[3]Alum Smtg'!$B$5:$B$139),'[3]Alum Smtg'!G$5:G$139)</f>
        <v>0</v>
      </c>
      <c r="ES119" s="7" cm="1">
        <f t="array" ref="ES119">SUMPRODUCT(--($B119='[3]Alum Smtg'!$B$5:$B$139),'[3]Alum Smtg'!H$5:H$139)</f>
        <v>0</v>
      </c>
      <c r="ET119" s="7" cm="1">
        <f t="array" ref="ET119">SUMPRODUCT(--($B119='[3]Alum Smtg'!$B$5:$B$139),'[3]Alum Smtg'!I$5:I$139)</f>
        <v>0</v>
      </c>
      <c r="EU119" s="7" cm="1">
        <f t="array" ref="EU119">SUMPRODUCT(--($B119='[3]Alum Smtg'!$B$5:$B$139),'[3]Alum Smtg'!J$5:J$139)</f>
        <v>0</v>
      </c>
      <c r="EV119" s="7" cm="1">
        <f t="array" ref="EV119">SUMPRODUCT(--($B119='[3]Alum Smtg'!$B$5:$B$139),'[3]Alum Smtg'!K$5:K$139)</f>
        <v>0</v>
      </c>
      <c r="EW119" s="7" cm="1">
        <f t="array" ref="EW119">SUMPRODUCT(--($B119='[3]Alum Smtg'!$B$5:$B$139),'[3]Alum Smtg'!L$5:L$139)</f>
        <v>0</v>
      </c>
      <c r="EX119" s="7" cm="1">
        <f t="array" ref="EX119">SUMPRODUCT(--($B119='[3]Alum Smtg'!$B$5:$B$139),'[3]Alum Smtg'!M$5:M$139)</f>
        <v>0</v>
      </c>
      <c r="EY119" s="7" cm="1">
        <f t="array" ref="EY119">SUMPRODUCT(--($B119='[3]Alum Smtg'!$B$5:$B$139),'[3]Alum Smtg'!N$5:N$139)</f>
        <v>0</v>
      </c>
      <c r="EZ119" s="7" cm="1">
        <f t="array" ref="EZ119">SUMPRODUCT(--($B119='[3]Alum Smtg'!$B$5:$B$139),'[3]Alum Smtg'!O$5:O$139)</f>
        <v>0</v>
      </c>
      <c r="FA119" s="7" cm="1">
        <f t="array" ref="FA119">SUMPRODUCT(--($B119='[3]Alum Smtg'!$B$5:$B$139),'[3]Alum Smtg'!P$5:P$139)</f>
        <v>0</v>
      </c>
      <c r="FB119" s="7" cm="1">
        <f t="array" ref="FB119">SUMPRODUCT(--($B119='[3]Alum Smtg'!$B$5:$B$139),'[3]Alum Smtg'!Q$5:Q$139)</f>
        <v>0</v>
      </c>
      <c r="FC119" s="7" cm="1">
        <f t="array" ref="FC119">SUMPRODUCT(--($B119='[3]Alum Smtg'!$B$5:$B$139),'[3]Alum Smtg'!R$5:R$139)</f>
        <v>0</v>
      </c>
      <c r="FD119" s="7" cm="1">
        <f t="array" ref="FD119">SUMPRODUCT(--($B119='[3]Alum Smtg'!$B$5:$B$139),'[3]Alum Smtg'!S$5:S$139)</f>
        <v>0</v>
      </c>
      <c r="FE119" s="7" cm="1">
        <f t="array" ref="FE119">SUMPRODUCT(--($B119='[3]Alum Smtg'!$B$5:$B$139),'[3]Alum Smtg'!T$5:T$139)</f>
        <v>0</v>
      </c>
      <c r="FF119" s="7" cm="1">
        <f t="array" ref="FF119">SUMPRODUCT(--($B119='[3]Alum Smtg'!$B$5:$B$139),'[3]Alum Smtg'!U$5:U$139)</f>
        <v>0</v>
      </c>
      <c r="FG119" s="7" cm="1">
        <f t="array" ref="FG119">SUMPRODUCT(--($B119='[3]Alum Smtg'!$B$5:$B$139),'[3]Alum Smtg'!V$5:V$139)</f>
        <v>0</v>
      </c>
      <c r="FH119" s="7" cm="1">
        <f t="array" ref="FH119">SUMPRODUCT(--($B119='[3]Alum Smtg'!$B$5:$B$139),'[3]Alum Smtg'!W$5:W$139)</f>
        <v>0</v>
      </c>
      <c r="FI119" s="7" cm="1">
        <f t="array" ref="FI119">SUMPRODUCT(--($B119='[3]Alum Smtg'!$B$5:$B$139),'[3]Alum Smtg'!X$5:X$139)</f>
        <v>0</v>
      </c>
      <c r="FJ119" s="7" cm="1">
        <f t="array" ref="FJ119">SUMPRODUCT(--($B119='[3]Alum Smtg'!$B$5:$B$139),'[3]Alum Smtg'!Y$5:Y$139)</f>
        <v>0</v>
      </c>
      <c r="FK119" s="7" cm="1">
        <f t="array" ref="FK119">SUMPRODUCT(--($B119='[3]Alum Smtg'!$B$5:$B$139),'[3]Alum Smtg'!Z$5:Z$139)</f>
        <v>0</v>
      </c>
      <c r="FL119" s="7" cm="1">
        <f t="array" ref="FL119">SUMPRODUCT(--($B119='[3]Alum Smtg'!$B$5:$B$139),'[3]Alum Smtg'!AA$5:AA$139)</f>
        <v>0</v>
      </c>
      <c r="FM119" s="7" cm="1">
        <f t="array" ref="FM119">SUMPRODUCT(--($B119='[3]Alum Smtg'!$B$5:$B$139),'[3]Alum Smtg'!AB$5:AB$139)</f>
        <v>0</v>
      </c>
      <c r="FN119" s="7" cm="1">
        <f t="array" ref="FN119">SUMPRODUCT(--($B119='[3]Alum Smtg'!$B$5:$B$139),'[3]Alum Smtg'!AC$5:AC$139)</f>
        <v>0</v>
      </c>
      <c r="FO119" s="7" cm="1">
        <f t="array" ref="FO119">SUMPRODUCT(--($B119='[3]Alum Smtg'!$B$5:$B$139),'[3]Alum Smtg'!AD$5:AD$139)</f>
        <v>0</v>
      </c>
      <c r="FP119" s="7" cm="1">
        <f t="array" ref="FP119">SUMPRODUCT(--($B119='[3]Alum Smtg'!$B$5:$B$139),'[3]Alum Smtg'!AE$5:AE$139)</f>
        <v>0</v>
      </c>
      <c r="FQ119" s="7" cm="1">
        <f t="array" ref="FQ119">SUMPRODUCT(--($B119='[3]Alum Smtg'!$B$5:$B$139),'[3]Alum Smtg'!AF$5:AF$139)</f>
        <v>0</v>
      </c>
      <c r="FU119" s="8">
        <f t="shared" si="55"/>
        <v>0</v>
      </c>
    </row>
    <row r="120" spans="1:177" x14ac:dyDescent="0.2">
      <c r="A120">
        <v>736</v>
      </c>
      <c r="B120" t="s">
        <v>123</v>
      </c>
      <c r="C120" s="1">
        <f>VLOOKUP($B120,'[4]IEA Reg #'!$B$2:$D$143,2,FALSE)</f>
        <v>9</v>
      </c>
      <c r="D120" s="1">
        <f>VLOOKUP($B120,'[4]IEA Reg #'!$B$2:$D$143,3,FALSE)</f>
        <v>21</v>
      </c>
      <c r="E120" s="7">
        <f t="shared" si="82"/>
        <v>0</v>
      </c>
      <c r="F120" s="7">
        <f t="shared" si="82"/>
        <v>0</v>
      </c>
      <c r="G120" s="7">
        <f t="shared" si="82"/>
        <v>0</v>
      </c>
      <c r="H120" s="7">
        <f t="shared" si="82"/>
        <v>0</v>
      </c>
      <c r="I120" s="7">
        <f t="shared" si="82"/>
        <v>0</v>
      </c>
      <c r="J120" s="7">
        <f t="shared" si="82"/>
        <v>0</v>
      </c>
      <c r="K120" s="7">
        <f t="shared" si="82"/>
        <v>0</v>
      </c>
      <c r="L120" s="7">
        <f t="shared" si="82"/>
        <v>0</v>
      </c>
      <c r="M120" s="7">
        <f t="shared" si="82"/>
        <v>0</v>
      </c>
      <c r="N120" s="7">
        <f t="shared" si="82"/>
        <v>0</v>
      </c>
      <c r="O120" s="7">
        <f t="shared" si="82"/>
        <v>0</v>
      </c>
      <c r="P120" s="7">
        <f t="shared" si="82"/>
        <v>0</v>
      </c>
      <c r="Q120" s="7">
        <f t="shared" si="82"/>
        <v>0</v>
      </c>
      <c r="R120" s="7">
        <f t="shared" si="82"/>
        <v>0</v>
      </c>
      <c r="S120" s="7">
        <f t="shared" si="82"/>
        <v>0</v>
      </c>
      <c r="T120" s="7">
        <f t="shared" si="82"/>
        <v>0</v>
      </c>
      <c r="U120" s="7">
        <f t="shared" si="77"/>
        <v>0</v>
      </c>
      <c r="V120" s="7">
        <f t="shared" si="77"/>
        <v>0</v>
      </c>
      <c r="W120" s="7">
        <f t="shared" si="77"/>
        <v>0</v>
      </c>
      <c r="X120" s="7">
        <f t="shared" si="77"/>
        <v>0</v>
      </c>
      <c r="Y120" s="7">
        <f t="shared" si="77"/>
        <v>0</v>
      </c>
      <c r="Z120" s="7">
        <f t="shared" si="77"/>
        <v>0</v>
      </c>
      <c r="AA120" s="7">
        <f t="shared" si="77"/>
        <v>0</v>
      </c>
      <c r="AB120" s="7">
        <f t="shared" si="77"/>
        <v>0</v>
      </c>
      <c r="AC120" s="7">
        <f t="shared" si="77"/>
        <v>0</v>
      </c>
      <c r="AD120" s="7">
        <f t="shared" si="77"/>
        <v>0</v>
      </c>
      <c r="AE120" s="7">
        <f t="shared" si="77"/>
        <v>0</v>
      </c>
      <c r="AF120" s="7">
        <f t="shared" si="77"/>
        <v>0</v>
      </c>
      <c r="AG120" s="7">
        <f t="shared" si="77"/>
        <v>0</v>
      </c>
      <c r="AH120" s="7">
        <f t="shared" si="77"/>
        <v>0</v>
      </c>
      <c r="AI120" s="7">
        <f t="shared" si="77"/>
        <v>0</v>
      </c>
      <c r="AJ120" s="7">
        <f t="shared" si="78"/>
        <v>0</v>
      </c>
      <c r="AK120" s="7">
        <f t="shared" si="78"/>
        <v>0</v>
      </c>
      <c r="AL120" s="7">
        <f t="shared" si="78"/>
        <v>0</v>
      </c>
      <c r="AM120" s="7">
        <f t="shared" si="78"/>
        <v>0</v>
      </c>
      <c r="AN120" s="7">
        <f t="shared" si="78"/>
        <v>0</v>
      </c>
      <c r="AO120" s="7">
        <f t="shared" si="78"/>
        <v>0</v>
      </c>
      <c r="AP120" s="7">
        <f t="shared" si="78"/>
        <v>0</v>
      </c>
      <c r="AQ120" s="7">
        <f t="shared" si="78"/>
        <v>0</v>
      </c>
      <c r="AR120" s="7">
        <f t="shared" si="78"/>
        <v>0</v>
      </c>
      <c r="AS120" s="7">
        <f t="shared" si="78"/>
        <v>0</v>
      </c>
      <c r="AT120" s="7">
        <f t="shared" si="78"/>
        <v>0</v>
      </c>
      <c r="AU120" s="7">
        <f t="shared" si="78"/>
        <v>0</v>
      </c>
      <c r="AV120" s="7">
        <f t="shared" si="78"/>
        <v>0</v>
      </c>
      <c r="AW120" s="7">
        <f t="shared" si="78"/>
        <v>0</v>
      </c>
      <c r="AX120" s="7">
        <f t="shared" si="78"/>
        <v>0</v>
      </c>
      <c r="AY120" s="7">
        <f t="shared" si="78"/>
        <v>0</v>
      </c>
      <c r="AZ120" s="7">
        <f t="shared" si="76"/>
        <v>0</v>
      </c>
      <c r="BA120" s="7">
        <f t="shared" si="76"/>
        <v>0</v>
      </c>
      <c r="BB120" s="7">
        <f t="shared" si="76"/>
        <v>0</v>
      </c>
      <c r="BC120" s="7">
        <f t="shared" si="76"/>
        <v>0</v>
      </c>
      <c r="BD120" s="7">
        <f t="shared" si="76"/>
        <v>0</v>
      </c>
      <c r="BE120" s="7">
        <f t="shared" si="76"/>
        <v>0</v>
      </c>
      <c r="BF120" s="7">
        <f t="shared" si="76"/>
        <v>0</v>
      </c>
      <c r="BG120" s="7">
        <f t="shared" si="76"/>
        <v>0</v>
      </c>
      <c r="BH120" s="7">
        <f t="shared" si="76"/>
        <v>0</v>
      </c>
      <c r="BI120" s="7">
        <f t="shared" si="76"/>
        <v>0</v>
      </c>
      <c r="BJ120" s="7">
        <f t="shared" si="76"/>
        <v>0</v>
      </c>
      <c r="BK120" s="7">
        <f t="shared" si="76"/>
        <v>0</v>
      </c>
      <c r="BL120" s="7">
        <f t="shared" si="76"/>
        <v>0</v>
      </c>
      <c r="BM120" s="7">
        <f t="shared" si="76"/>
        <v>0</v>
      </c>
      <c r="BN120" s="7">
        <f t="shared" si="76"/>
        <v>0</v>
      </c>
      <c r="BO120" s="7">
        <f t="shared" si="83"/>
        <v>0</v>
      </c>
      <c r="BP120" s="7">
        <f t="shared" si="83"/>
        <v>0</v>
      </c>
      <c r="BQ120" s="7">
        <f t="shared" si="83"/>
        <v>0</v>
      </c>
      <c r="BR120" s="7">
        <f t="shared" si="83"/>
        <v>0</v>
      </c>
      <c r="BS120" s="7">
        <f t="shared" si="83"/>
        <v>0</v>
      </c>
      <c r="BT120" s="7">
        <f t="shared" si="83"/>
        <v>0</v>
      </c>
      <c r="BU120" s="7">
        <f t="shared" si="83"/>
        <v>0</v>
      </c>
      <c r="BV120" s="7">
        <f t="shared" si="83"/>
        <v>0</v>
      </c>
      <c r="BW120" s="7">
        <f t="shared" si="83"/>
        <v>0</v>
      </c>
      <c r="BX120" s="7">
        <f t="shared" si="83"/>
        <v>0</v>
      </c>
      <c r="BY120" s="7">
        <f t="shared" si="83"/>
        <v>0</v>
      </c>
      <c r="BZ120" s="7">
        <f t="shared" si="83"/>
        <v>0</v>
      </c>
      <c r="CA120" s="7">
        <f t="shared" si="83"/>
        <v>0</v>
      </c>
      <c r="CB120" s="7">
        <f t="shared" si="83"/>
        <v>0</v>
      </c>
      <c r="CC120" s="7">
        <f t="shared" si="83"/>
        <v>0</v>
      </c>
      <c r="CD120" s="7">
        <f t="shared" si="83"/>
        <v>0</v>
      </c>
      <c r="CE120" s="7">
        <f t="shared" si="79"/>
        <v>0</v>
      </c>
      <c r="CF120" s="7">
        <f t="shared" si="79"/>
        <v>0</v>
      </c>
      <c r="CG120" s="7">
        <f t="shared" si="79"/>
        <v>0</v>
      </c>
      <c r="CH120" s="7">
        <f t="shared" si="79"/>
        <v>0</v>
      </c>
      <c r="CI120" s="7">
        <f t="shared" si="79"/>
        <v>0</v>
      </c>
      <c r="CJ120" s="7">
        <f t="shared" si="79"/>
        <v>0</v>
      </c>
      <c r="CK120" s="7">
        <f t="shared" si="79"/>
        <v>0</v>
      </c>
      <c r="CL120" s="7">
        <f t="shared" si="79"/>
        <v>0</v>
      </c>
      <c r="CM120" s="7">
        <f t="shared" si="79"/>
        <v>0</v>
      </c>
      <c r="CN120" s="7">
        <f t="shared" si="79"/>
        <v>0</v>
      </c>
      <c r="CO120" s="7">
        <f t="shared" si="79"/>
        <v>0</v>
      </c>
      <c r="CP120" s="7">
        <f t="shared" si="79"/>
        <v>0</v>
      </c>
      <c r="CQ120" s="7">
        <f t="shared" si="79"/>
        <v>0</v>
      </c>
      <c r="CR120" s="7">
        <f t="shared" si="79"/>
        <v>0</v>
      </c>
      <c r="CS120" s="7">
        <f t="shared" si="84"/>
        <v>0</v>
      </c>
      <c r="CT120" s="7">
        <f t="shared" si="84"/>
        <v>0</v>
      </c>
      <c r="CU120" s="7">
        <f t="shared" si="84"/>
        <v>0</v>
      </c>
      <c r="CV120" s="7">
        <f t="shared" si="84"/>
        <v>0</v>
      </c>
      <c r="CW120" s="7">
        <f t="shared" si="84"/>
        <v>0</v>
      </c>
      <c r="CX120" s="7">
        <f t="shared" si="84"/>
        <v>0</v>
      </c>
      <c r="CY120" s="7">
        <f t="shared" si="84"/>
        <v>0</v>
      </c>
      <c r="CZ120" s="7">
        <f t="shared" si="84"/>
        <v>0</v>
      </c>
      <c r="DA120" s="7">
        <f t="shared" si="84"/>
        <v>0</v>
      </c>
      <c r="DB120" s="7">
        <f t="shared" si="84"/>
        <v>0</v>
      </c>
      <c r="DC120" s="7">
        <f t="shared" si="84"/>
        <v>0</v>
      </c>
      <c r="DD120" s="7">
        <f t="shared" si="84"/>
        <v>0</v>
      </c>
      <c r="DE120" s="7">
        <f t="shared" si="84"/>
        <v>0</v>
      </c>
      <c r="DF120" s="7">
        <f t="shared" si="84"/>
        <v>0</v>
      </c>
      <c r="DG120" s="7">
        <f t="shared" si="84"/>
        <v>0</v>
      </c>
      <c r="DH120" s="7">
        <f t="shared" si="84"/>
        <v>0</v>
      </c>
      <c r="DI120" s="7">
        <f t="shared" si="85"/>
        <v>0</v>
      </c>
      <c r="DJ120" s="7">
        <f t="shared" si="85"/>
        <v>0</v>
      </c>
      <c r="DK120" s="7">
        <f t="shared" si="85"/>
        <v>0</v>
      </c>
      <c r="DL120" s="7">
        <f t="shared" si="85"/>
        <v>0</v>
      </c>
      <c r="DM120" s="7">
        <f t="shared" si="85"/>
        <v>0</v>
      </c>
      <c r="DN120" s="7">
        <f t="shared" si="85"/>
        <v>0</v>
      </c>
      <c r="DO120" s="7">
        <f t="shared" si="85"/>
        <v>0</v>
      </c>
      <c r="DP120" s="7">
        <f t="shared" si="85"/>
        <v>0</v>
      </c>
      <c r="DQ120" s="7">
        <f t="shared" si="85"/>
        <v>0</v>
      </c>
      <c r="DR120" s="7">
        <f t="shared" si="85"/>
        <v>0</v>
      </c>
      <c r="DS120" s="7">
        <f t="shared" si="85"/>
        <v>0</v>
      </c>
      <c r="DT120" s="7">
        <f t="shared" si="85"/>
        <v>0</v>
      </c>
      <c r="DU120" s="7">
        <f t="shared" si="80"/>
        <v>0</v>
      </c>
      <c r="DV120" s="7">
        <f t="shared" si="80"/>
        <v>0</v>
      </c>
      <c r="DW120" s="7">
        <f t="shared" si="80"/>
        <v>0</v>
      </c>
      <c r="DX120" s="7">
        <f t="shared" si="80"/>
        <v>0</v>
      </c>
      <c r="DY120" s="7">
        <f t="shared" si="80"/>
        <v>0</v>
      </c>
      <c r="DZ120" s="7">
        <f t="shared" si="80"/>
        <v>0</v>
      </c>
      <c r="EA120" s="7">
        <f t="shared" si="80"/>
        <v>0</v>
      </c>
      <c r="EB120" s="7">
        <f t="shared" si="80"/>
        <v>0</v>
      </c>
      <c r="EC120" s="7">
        <f t="shared" si="80"/>
        <v>0</v>
      </c>
      <c r="ED120" s="7">
        <f t="shared" si="80"/>
        <v>0</v>
      </c>
      <c r="EE120" s="7">
        <f t="shared" si="81"/>
        <v>0</v>
      </c>
      <c r="EF120" s="7">
        <f t="shared" si="81"/>
        <v>0</v>
      </c>
      <c r="EG120" s="7">
        <f t="shared" si="81"/>
        <v>0</v>
      </c>
      <c r="EH120" s="7">
        <f t="shared" si="81"/>
        <v>0</v>
      </c>
      <c r="EI120" s="7">
        <f t="shared" si="81"/>
        <v>0</v>
      </c>
      <c r="EJ120" s="7">
        <f t="shared" si="81"/>
        <v>0</v>
      </c>
      <c r="EK120" s="7">
        <f t="shared" si="81"/>
        <v>0</v>
      </c>
      <c r="EL120" s="7">
        <f t="shared" si="81"/>
        <v>0</v>
      </c>
      <c r="EM120" s="7">
        <f t="shared" si="81"/>
        <v>0</v>
      </c>
      <c r="EN120" s="7">
        <f t="shared" si="81"/>
        <v>0</v>
      </c>
      <c r="EO120" s="7" cm="1">
        <f t="array" ref="EO120">SUMPRODUCT(--($B120='[3]Alum Smtg'!$B$5:$B$139),'[3]Alum Smtg'!D$5:D$139)</f>
        <v>0</v>
      </c>
      <c r="EP120" s="7" cm="1">
        <f t="array" ref="EP120">SUMPRODUCT(--($B120='[3]Alum Smtg'!$B$5:$B$139),'[3]Alum Smtg'!E$5:E$139)</f>
        <v>0</v>
      </c>
      <c r="EQ120" s="7" cm="1">
        <f t="array" ref="EQ120">SUMPRODUCT(--($B120='[3]Alum Smtg'!$B$5:$B$139),'[3]Alum Smtg'!F$5:F$139)</f>
        <v>0</v>
      </c>
      <c r="ER120" s="7" cm="1">
        <f t="array" ref="ER120">SUMPRODUCT(--($B120='[3]Alum Smtg'!$B$5:$B$139),'[3]Alum Smtg'!G$5:G$139)</f>
        <v>0</v>
      </c>
      <c r="ES120" s="7" cm="1">
        <f t="array" ref="ES120">SUMPRODUCT(--($B120='[3]Alum Smtg'!$B$5:$B$139),'[3]Alum Smtg'!H$5:H$139)</f>
        <v>0</v>
      </c>
      <c r="ET120" s="7" cm="1">
        <f t="array" ref="ET120">SUMPRODUCT(--($B120='[3]Alum Smtg'!$B$5:$B$139),'[3]Alum Smtg'!I$5:I$139)</f>
        <v>0</v>
      </c>
      <c r="EU120" s="7" cm="1">
        <f t="array" ref="EU120">SUMPRODUCT(--($B120='[3]Alum Smtg'!$B$5:$B$139),'[3]Alum Smtg'!J$5:J$139)</f>
        <v>0</v>
      </c>
      <c r="EV120" s="7" cm="1">
        <f t="array" ref="EV120">SUMPRODUCT(--($B120='[3]Alum Smtg'!$B$5:$B$139),'[3]Alum Smtg'!K$5:K$139)</f>
        <v>0</v>
      </c>
      <c r="EW120" s="7" cm="1">
        <f t="array" ref="EW120">SUMPRODUCT(--($B120='[3]Alum Smtg'!$B$5:$B$139),'[3]Alum Smtg'!L$5:L$139)</f>
        <v>0</v>
      </c>
      <c r="EX120" s="7" cm="1">
        <f t="array" ref="EX120">SUMPRODUCT(--($B120='[3]Alum Smtg'!$B$5:$B$139),'[3]Alum Smtg'!M$5:M$139)</f>
        <v>0</v>
      </c>
      <c r="EY120" s="7" cm="1">
        <f t="array" ref="EY120">SUMPRODUCT(--($B120='[3]Alum Smtg'!$B$5:$B$139),'[3]Alum Smtg'!N$5:N$139)</f>
        <v>0</v>
      </c>
      <c r="EZ120" s="7" cm="1">
        <f t="array" ref="EZ120">SUMPRODUCT(--($B120='[3]Alum Smtg'!$B$5:$B$139),'[3]Alum Smtg'!O$5:O$139)</f>
        <v>0</v>
      </c>
      <c r="FA120" s="7" cm="1">
        <f t="array" ref="FA120">SUMPRODUCT(--($B120='[3]Alum Smtg'!$B$5:$B$139),'[3]Alum Smtg'!P$5:P$139)</f>
        <v>0</v>
      </c>
      <c r="FB120" s="7" cm="1">
        <f t="array" ref="FB120">SUMPRODUCT(--($B120='[3]Alum Smtg'!$B$5:$B$139),'[3]Alum Smtg'!Q$5:Q$139)</f>
        <v>0</v>
      </c>
      <c r="FC120" s="7" cm="1">
        <f t="array" ref="FC120">SUMPRODUCT(--($B120='[3]Alum Smtg'!$B$5:$B$139),'[3]Alum Smtg'!R$5:R$139)</f>
        <v>0</v>
      </c>
      <c r="FD120" s="7" cm="1">
        <f t="array" ref="FD120">SUMPRODUCT(--($B120='[3]Alum Smtg'!$B$5:$B$139),'[3]Alum Smtg'!S$5:S$139)</f>
        <v>0</v>
      </c>
      <c r="FE120" s="7" cm="1">
        <f t="array" ref="FE120">SUMPRODUCT(--($B120='[3]Alum Smtg'!$B$5:$B$139),'[3]Alum Smtg'!T$5:T$139)</f>
        <v>0</v>
      </c>
      <c r="FF120" s="7" cm="1">
        <f t="array" ref="FF120">SUMPRODUCT(--($B120='[3]Alum Smtg'!$B$5:$B$139),'[3]Alum Smtg'!U$5:U$139)</f>
        <v>0</v>
      </c>
      <c r="FG120" s="7" cm="1">
        <f t="array" ref="FG120">SUMPRODUCT(--($B120='[3]Alum Smtg'!$B$5:$B$139),'[3]Alum Smtg'!V$5:V$139)</f>
        <v>0</v>
      </c>
      <c r="FH120" s="7" cm="1">
        <f t="array" ref="FH120">SUMPRODUCT(--($B120='[3]Alum Smtg'!$B$5:$B$139),'[3]Alum Smtg'!W$5:W$139)</f>
        <v>0</v>
      </c>
      <c r="FI120" s="7" cm="1">
        <f t="array" ref="FI120">SUMPRODUCT(--($B120='[3]Alum Smtg'!$B$5:$B$139),'[3]Alum Smtg'!X$5:X$139)</f>
        <v>0</v>
      </c>
      <c r="FJ120" s="7" cm="1">
        <f t="array" ref="FJ120">SUMPRODUCT(--($B120='[3]Alum Smtg'!$B$5:$B$139),'[3]Alum Smtg'!Y$5:Y$139)</f>
        <v>0</v>
      </c>
      <c r="FK120" s="7" cm="1">
        <f t="array" ref="FK120">SUMPRODUCT(--($B120='[3]Alum Smtg'!$B$5:$B$139),'[3]Alum Smtg'!Z$5:Z$139)</f>
        <v>0</v>
      </c>
      <c r="FL120" s="7" cm="1">
        <f t="array" ref="FL120">SUMPRODUCT(--($B120='[3]Alum Smtg'!$B$5:$B$139),'[3]Alum Smtg'!AA$5:AA$139)</f>
        <v>0</v>
      </c>
      <c r="FM120" s="7" cm="1">
        <f t="array" ref="FM120">SUMPRODUCT(--($B120='[3]Alum Smtg'!$B$5:$B$139),'[3]Alum Smtg'!AB$5:AB$139)</f>
        <v>0</v>
      </c>
      <c r="FN120" s="7" cm="1">
        <f t="array" ref="FN120">SUMPRODUCT(--($B120='[3]Alum Smtg'!$B$5:$B$139),'[3]Alum Smtg'!AC$5:AC$139)</f>
        <v>0</v>
      </c>
      <c r="FO120" s="7" cm="1">
        <f t="array" ref="FO120">SUMPRODUCT(--($B120='[3]Alum Smtg'!$B$5:$B$139),'[3]Alum Smtg'!AD$5:AD$139)</f>
        <v>0</v>
      </c>
      <c r="FP120" s="7" cm="1">
        <f t="array" ref="FP120">SUMPRODUCT(--($B120='[3]Alum Smtg'!$B$5:$B$139),'[3]Alum Smtg'!AE$5:AE$139)</f>
        <v>0</v>
      </c>
      <c r="FQ120" s="7" cm="1">
        <f t="array" ref="FQ120">SUMPRODUCT(--($B120='[3]Alum Smtg'!$B$5:$B$139),'[3]Alum Smtg'!AF$5:AF$139)</f>
        <v>0</v>
      </c>
      <c r="FU120" s="8">
        <f t="shared" si="55"/>
        <v>0</v>
      </c>
    </row>
    <row r="121" spans="1:177" x14ac:dyDescent="0.2">
      <c r="A121">
        <v>752</v>
      </c>
      <c r="B121" t="s">
        <v>124</v>
      </c>
      <c r="C121" s="1">
        <f>VLOOKUP($B121,'[4]IEA Reg #'!$B$2:$D$143,2,FALSE)</f>
        <v>3</v>
      </c>
      <c r="D121" s="1">
        <f>VLOOKUP($B121,'[4]IEA Reg #'!$B$2:$D$143,3,FALSE)</f>
        <v>7</v>
      </c>
      <c r="E121" s="7">
        <f t="shared" si="82"/>
        <v>0</v>
      </c>
      <c r="F121" s="7">
        <f t="shared" si="82"/>
        <v>0</v>
      </c>
      <c r="G121" s="7">
        <f t="shared" si="82"/>
        <v>0</v>
      </c>
      <c r="H121" s="7">
        <f t="shared" si="82"/>
        <v>0</v>
      </c>
      <c r="I121" s="7">
        <f t="shared" si="82"/>
        <v>0</v>
      </c>
      <c r="J121" s="7">
        <f t="shared" si="82"/>
        <v>0</v>
      </c>
      <c r="K121" s="7">
        <f t="shared" si="82"/>
        <v>0</v>
      </c>
      <c r="L121" s="7">
        <f t="shared" si="82"/>
        <v>0</v>
      </c>
      <c r="M121" s="7">
        <f t="shared" si="82"/>
        <v>0</v>
      </c>
      <c r="N121" s="7">
        <f t="shared" si="82"/>
        <v>0</v>
      </c>
      <c r="O121" s="7">
        <f t="shared" si="82"/>
        <v>0</v>
      </c>
      <c r="P121" s="7">
        <f t="shared" si="82"/>
        <v>0</v>
      </c>
      <c r="Q121" s="7">
        <f t="shared" si="82"/>
        <v>0</v>
      </c>
      <c r="R121" s="7">
        <f t="shared" si="82"/>
        <v>0</v>
      </c>
      <c r="S121" s="7">
        <f t="shared" si="82"/>
        <v>0</v>
      </c>
      <c r="T121" s="7">
        <f t="shared" si="82"/>
        <v>0</v>
      </c>
      <c r="U121" s="7">
        <f t="shared" si="77"/>
        <v>0</v>
      </c>
      <c r="V121" s="7">
        <f t="shared" si="77"/>
        <v>0</v>
      </c>
      <c r="W121" s="7">
        <f t="shared" si="77"/>
        <v>0</v>
      </c>
      <c r="X121" s="7">
        <f t="shared" si="77"/>
        <v>0</v>
      </c>
      <c r="Y121" s="7">
        <f t="shared" si="77"/>
        <v>0</v>
      </c>
      <c r="Z121" s="7">
        <f t="shared" si="77"/>
        <v>0</v>
      </c>
      <c r="AA121" s="7">
        <f t="shared" si="77"/>
        <v>0</v>
      </c>
      <c r="AB121" s="7">
        <f t="shared" si="77"/>
        <v>0</v>
      </c>
      <c r="AC121" s="7">
        <f t="shared" si="77"/>
        <v>0</v>
      </c>
      <c r="AD121" s="7">
        <f t="shared" si="77"/>
        <v>0</v>
      </c>
      <c r="AE121" s="7">
        <f t="shared" si="77"/>
        <v>0</v>
      </c>
      <c r="AF121" s="7">
        <f t="shared" si="77"/>
        <v>0</v>
      </c>
      <c r="AG121" s="7">
        <f t="shared" si="77"/>
        <v>0</v>
      </c>
      <c r="AH121" s="7">
        <f t="shared" si="77"/>
        <v>0</v>
      </c>
      <c r="AI121" s="7">
        <f t="shared" si="77"/>
        <v>0</v>
      </c>
      <c r="AJ121" s="7">
        <f t="shared" si="78"/>
        <v>0</v>
      </c>
      <c r="AK121" s="7">
        <f t="shared" si="78"/>
        <v>0</v>
      </c>
      <c r="AL121" s="7">
        <f t="shared" si="78"/>
        <v>0</v>
      </c>
      <c r="AM121" s="7">
        <f t="shared" si="78"/>
        <v>0</v>
      </c>
      <c r="AN121" s="7">
        <f t="shared" si="78"/>
        <v>0</v>
      </c>
      <c r="AO121" s="7">
        <f t="shared" si="78"/>
        <v>0</v>
      </c>
      <c r="AP121" s="7">
        <f t="shared" si="78"/>
        <v>0</v>
      </c>
      <c r="AQ121" s="7">
        <f t="shared" si="78"/>
        <v>0</v>
      </c>
      <c r="AR121" s="7">
        <f t="shared" si="78"/>
        <v>0</v>
      </c>
      <c r="AS121" s="7">
        <f t="shared" si="78"/>
        <v>0</v>
      </c>
      <c r="AT121" s="7">
        <f t="shared" si="78"/>
        <v>5.360134003350084E-3</v>
      </c>
      <c r="AU121" s="7">
        <f t="shared" si="78"/>
        <v>1.0720268006700168E-2</v>
      </c>
      <c r="AV121" s="7">
        <f t="shared" si="78"/>
        <v>1.6080402010050253E-2</v>
      </c>
      <c r="AW121" s="7">
        <f t="shared" si="78"/>
        <v>2.1440536013400336E-2</v>
      </c>
      <c r="AX121" s="7">
        <f t="shared" si="78"/>
        <v>2.6800670016750416E-2</v>
      </c>
      <c r="AY121" s="7">
        <f t="shared" si="78"/>
        <v>4.2881072026800672E-2</v>
      </c>
      <c r="AZ121" s="7">
        <f t="shared" si="76"/>
        <v>5.8961474036850918E-2</v>
      </c>
      <c r="BA121" s="7">
        <f t="shared" si="76"/>
        <v>7.5041876046901171E-2</v>
      </c>
      <c r="BB121" s="7">
        <f t="shared" si="76"/>
        <v>9.1122278056951431E-2</v>
      </c>
      <c r="BC121" s="7">
        <f t="shared" si="76"/>
        <v>0.10720268006700166</v>
      </c>
      <c r="BD121" s="7">
        <f t="shared" si="76"/>
        <v>0.11792294807370184</v>
      </c>
      <c r="BE121" s="7">
        <f t="shared" si="76"/>
        <v>0.12864321608040202</v>
      </c>
      <c r="BF121" s="7">
        <f t="shared" si="76"/>
        <v>0.1393634840871022</v>
      </c>
      <c r="BG121" s="7">
        <f t="shared" si="76"/>
        <v>0.15008375209380237</v>
      </c>
      <c r="BH121" s="7">
        <f t="shared" si="76"/>
        <v>0.16080402010050249</v>
      </c>
      <c r="BI121" s="7">
        <f t="shared" si="76"/>
        <v>0.24120603015075373</v>
      </c>
      <c r="BJ121" s="7">
        <f t="shared" si="76"/>
        <v>0.32160804020100497</v>
      </c>
      <c r="BK121" s="7">
        <f t="shared" si="76"/>
        <v>0.40201005025125625</v>
      </c>
      <c r="BL121" s="7">
        <f t="shared" si="76"/>
        <v>0.48241206030150746</v>
      </c>
      <c r="BM121" s="7">
        <f t="shared" si="76"/>
        <v>0.56281407035175879</v>
      </c>
      <c r="BN121" s="7">
        <f t="shared" si="76"/>
        <v>0.60569514237855948</v>
      </c>
      <c r="BO121" s="7">
        <f t="shared" si="83"/>
        <v>0.64857621440536017</v>
      </c>
      <c r="BP121" s="7">
        <f t="shared" si="83"/>
        <v>0.69145728643216087</v>
      </c>
      <c r="BQ121" s="7">
        <f t="shared" si="83"/>
        <v>0.73433835845896156</v>
      </c>
      <c r="BR121" s="7">
        <f t="shared" si="83"/>
        <v>0.77721943048576203</v>
      </c>
      <c r="BS121" s="7">
        <f t="shared" si="83"/>
        <v>0.905862646566164</v>
      </c>
      <c r="BT121" s="7">
        <f t="shared" si="83"/>
        <v>1.034505862646566</v>
      </c>
      <c r="BU121" s="7">
        <f t="shared" si="83"/>
        <v>1.1631490787269678</v>
      </c>
      <c r="BV121" s="7">
        <f t="shared" si="83"/>
        <v>1.2917922948073697</v>
      </c>
      <c r="BW121" s="7">
        <f t="shared" si="83"/>
        <v>1.420435510887772</v>
      </c>
      <c r="BX121" s="7">
        <f t="shared" si="83"/>
        <v>1.6884422110552761</v>
      </c>
      <c r="BY121" s="7">
        <f t="shared" si="83"/>
        <v>1.9564489112227805</v>
      </c>
      <c r="BZ121" s="7">
        <f t="shared" si="83"/>
        <v>2.2244556113902845</v>
      </c>
      <c r="CA121" s="7">
        <f t="shared" si="83"/>
        <v>2.4924623115577886</v>
      </c>
      <c r="CB121" s="7">
        <f t="shared" si="83"/>
        <v>2.7604690117252928</v>
      </c>
      <c r="CC121" s="7">
        <f t="shared" si="83"/>
        <v>2.8944723618090449</v>
      </c>
      <c r="CD121" s="7">
        <f t="shared" si="83"/>
        <v>3.028475711892797</v>
      </c>
      <c r="CE121" s="7">
        <f t="shared" si="79"/>
        <v>3.162479061976549</v>
      </c>
      <c r="CF121" s="7">
        <f t="shared" si="79"/>
        <v>3.2964824120603011</v>
      </c>
      <c r="CG121" s="7">
        <f t="shared" si="79"/>
        <v>3.4304857621440532</v>
      </c>
      <c r="CH121" s="7">
        <f t="shared" si="79"/>
        <v>3.5591289782244555</v>
      </c>
      <c r="CI121" s="7">
        <f t="shared" si="79"/>
        <v>3.6877721943048578</v>
      </c>
      <c r="CJ121" s="7">
        <f t="shared" si="79"/>
        <v>3.8164154103852601</v>
      </c>
      <c r="CK121" s="7">
        <f t="shared" si="79"/>
        <v>3.9450586264656629</v>
      </c>
      <c r="CL121" s="7">
        <f t="shared" si="79"/>
        <v>4.0737018425460638</v>
      </c>
      <c r="CM121" s="7">
        <f t="shared" si="79"/>
        <v>5.3494137353433828</v>
      </c>
      <c r="CN121" s="7">
        <f t="shared" si="79"/>
        <v>6.6251256281407018</v>
      </c>
      <c r="CO121" s="7">
        <f t="shared" si="79"/>
        <v>7.9008375209380226</v>
      </c>
      <c r="CP121" s="7">
        <f t="shared" si="79"/>
        <v>9.1765494137353425</v>
      </c>
      <c r="CQ121" s="7">
        <f t="shared" si="79"/>
        <v>10.452261306532661</v>
      </c>
      <c r="CR121" s="7">
        <f t="shared" si="79"/>
        <v>11.330602592795909</v>
      </c>
      <c r="CS121" s="7">
        <f t="shared" si="84"/>
        <v>12.326056050560926</v>
      </c>
      <c r="CT121" s="7">
        <f t="shared" si="84"/>
        <v>12.384612136311809</v>
      </c>
      <c r="CU121" s="7">
        <f t="shared" si="84"/>
        <v>10.042368706276479</v>
      </c>
      <c r="CV121" s="7">
        <f t="shared" si="84"/>
        <v>3.425531016426671</v>
      </c>
      <c r="CW121" s="7">
        <f t="shared" si="84"/>
        <v>4.032217107948707</v>
      </c>
      <c r="CX121" s="7">
        <f t="shared" si="84"/>
        <v>4.638903199470743</v>
      </c>
      <c r="CY121" s="7">
        <f t="shared" si="84"/>
        <v>5.2455892909927782</v>
      </c>
      <c r="CZ121" s="7">
        <f t="shared" si="84"/>
        <v>5.8522753825148142</v>
      </c>
      <c r="DA121" s="7">
        <f t="shared" si="84"/>
        <v>6.4589614740368502</v>
      </c>
      <c r="DB121" s="7">
        <f t="shared" si="84"/>
        <v>7.9169179229480715</v>
      </c>
      <c r="DC121" s="7">
        <f t="shared" si="84"/>
        <v>9.3748743718592937</v>
      </c>
      <c r="DD121" s="7">
        <f t="shared" si="84"/>
        <v>10.832830820770516</v>
      </c>
      <c r="DE121" s="7">
        <f t="shared" si="84"/>
        <v>12.290787269681738</v>
      </c>
      <c r="DF121" s="7">
        <f t="shared" si="84"/>
        <v>13.748743718592964</v>
      </c>
      <c r="DG121" s="7">
        <f t="shared" si="84"/>
        <v>15.737353433835846</v>
      </c>
      <c r="DH121" s="7">
        <f t="shared" si="84"/>
        <v>17.725963149078726</v>
      </c>
      <c r="DI121" s="7">
        <f t="shared" si="85"/>
        <v>19.71457286432161</v>
      </c>
      <c r="DJ121" s="7">
        <f t="shared" si="85"/>
        <v>21.703182579564491</v>
      </c>
      <c r="DK121" s="7">
        <f t="shared" si="85"/>
        <v>23.691792294807367</v>
      </c>
      <c r="DL121" s="7">
        <f t="shared" si="85"/>
        <v>25.857286432160802</v>
      </c>
      <c r="DM121" s="7">
        <f t="shared" si="85"/>
        <v>28.022780569514229</v>
      </c>
      <c r="DN121" s="7">
        <f t="shared" si="85"/>
        <v>30.188274706867663</v>
      </c>
      <c r="DO121" s="7">
        <f t="shared" si="85"/>
        <v>32.353768844221101</v>
      </c>
      <c r="DP121" s="7">
        <f t="shared" si="85"/>
        <v>34.519262981574535</v>
      </c>
      <c r="DQ121" s="7">
        <f t="shared" si="85"/>
        <v>38.485762144053595</v>
      </c>
      <c r="DR121" s="7">
        <f t="shared" si="85"/>
        <v>42.452261306532655</v>
      </c>
      <c r="DS121" s="7">
        <f t="shared" si="85"/>
        <v>46.418760469011723</v>
      </c>
      <c r="DT121" s="7">
        <f t="shared" si="85"/>
        <v>50.385259631490776</v>
      </c>
      <c r="DU121" s="7">
        <f t="shared" si="80"/>
        <v>54.351758793969843</v>
      </c>
      <c r="DV121" s="7">
        <f t="shared" si="80"/>
        <v>60.23182579564488</v>
      </c>
      <c r="DW121" s="7">
        <f t="shared" si="80"/>
        <v>66.111892797319925</v>
      </c>
      <c r="DX121" s="7">
        <f t="shared" si="80"/>
        <v>71.991959798994969</v>
      </c>
      <c r="DY121" s="7">
        <f t="shared" si="80"/>
        <v>77.872026800670014</v>
      </c>
      <c r="DZ121" s="7">
        <f t="shared" si="80"/>
        <v>83.752093802345044</v>
      </c>
      <c r="EA121" s="7">
        <f t="shared" si="80"/>
        <v>86.603685092127293</v>
      </c>
      <c r="EB121" s="7">
        <f t="shared" si="80"/>
        <v>89.455276381909542</v>
      </c>
      <c r="EC121" s="7">
        <f t="shared" si="80"/>
        <v>92.306867671691791</v>
      </c>
      <c r="ED121" s="7">
        <f t="shared" si="80"/>
        <v>95.158458961474039</v>
      </c>
      <c r="EE121" s="7">
        <f t="shared" si="81"/>
        <v>98.010050251256274</v>
      </c>
      <c r="EF121" s="7">
        <f t="shared" si="81"/>
        <v>96.594974874371843</v>
      </c>
      <c r="EG121" s="7">
        <f t="shared" si="81"/>
        <v>95.179899497487426</v>
      </c>
      <c r="EH121" s="7">
        <f t="shared" si="81"/>
        <v>93.764824120602981</v>
      </c>
      <c r="EI121" s="7">
        <f t="shared" si="81"/>
        <v>92.349748743718564</v>
      </c>
      <c r="EJ121" s="7">
        <f t="shared" si="81"/>
        <v>90.934673366834161</v>
      </c>
      <c r="EK121" s="7">
        <f t="shared" si="81"/>
        <v>91.947738693467329</v>
      </c>
      <c r="EL121" s="7">
        <f t="shared" si="81"/>
        <v>92.960804020100497</v>
      </c>
      <c r="EM121" s="7">
        <f t="shared" si="81"/>
        <v>93.973869346733679</v>
      </c>
      <c r="EN121" s="7">
        <f t="shared" si="81"/>
        <v>94.986934673366846</v>
      </c>
      <c r="EO121" s="7" cm="1">
        <f t="array" ref="EO121">SUMPRODUCT(--($B121='[3]Alum Smtg'!$B$5:$B$139),'[3]Alum Smtg'!D$5:D$139)</f>
        <v>96</v>
      </c>
      <c r="EP121" s="7" cm="1">
        <f t="array" ref="EP121">SUMPRODUCT(--($B121='[3]Alum Smtg'!$B$5:$B$139),'[3]Alum Smtg'!E$5:E$139)</f>
        <v>97</v>
      </c>
      <c r="EQ121" s="7" cm="1">
        <f t="array" ref="EQ121">SUMPRODUCT(--($B121='[3]Alum Smtg'!$B$5:$B$139),'[3]Alum Smtg'!F$5:F$139)</f>
        <v>77</v>
      </c>
      <c r="ER121" s="7" cm="1">
        <f t="array" ref="ER121">SUMPRODUCT(--($B121='[3]Alum Smtg'!$B$5:$B$139),'[3]Alum Smtg'!G$5:G$139)</f>
        <v>77</v>
      </c>
      <c r="ES121" s="7" cm="1">
        <f t="array" ref="ES121">SUMPRODUCT(--($B121='[3]Alum Smtg'!$B$5:$B$139),'[3]Alum Smtg'!H$5:H$139)</f>
        <v>84</v>
      </c>
      <c r="ET121" s="7" cm="1">
        <f t="array" ref="ET121">SUMPRODUCT(--($B121='[3]Alum Smtg'!$B$5:$B$139),'[3]Alum Smtg'!I$5:I$139)</f>
        <v>95</v>
      </c>
      <c r="EU121" s="7" cm="1">
        <f t="array" ref="EU121">SUMPRODUCT(--($B121='[3]Alum Smtg'!$B$5:$B$139),'[3]Alum Smtg'!J$5:J$139)</f>
        <v>98</v>
      </c>
      <c r="EV121" s="7" cm="1">
        <f t="array" ref="EV121">SUMPRODUCT(--($B121='[3]Alum Smtg'!$B$5:$B$139),'[3]Alum Smtg'!K$5:K$139)</f>
        <v>98</v>
      </c>
      <c r="EW121" s="7" cm="1">
        <f t="array" ref="EW121">SUMPRODUCT(--($B121='[3]Alum Smtg'!$B$5:$B$139),'[3]Alum Smtg'!L$5:L$139)</f>
        <v>96</v>
      </c>
      <c r="EX121" s="7" cm="1">
        <f t="array" ref="EX121">SUMPRODUCT(--($B121='[3]Alum Smtg'!$B$5:$B$139),'[3]Alum Smtg'!M$5:M$139)</f>
        <v>99</v>
      </c>
      <c r="EY121" s="7" cm="1">
        <f t="array" ref="EY121">SUMPRODUCT(--($B121='[3]Alum Smtg'!$B$5:$B$139),'[3]Alum Smtg'!N$5:N$139)</f>
        <v>101</v>
      </c>
      <c r="EZ121" s="7" cm="1">
        <f t="array" ref="EZ121">SUMPRODUCT(--($B121='[3]Alum Smtg'!$B$5:$B$139),'[3]Alum Smtg'!O$5:O$139)</f>
        <v>102</v>
      </c>
      <c r="FA121" s="7" cm="1">
        <f t="array" ref="FA121">SUMPRODUCT(--($B121='[3]Alum Smtg'!$B$5:$B$139),'[3]Alum Smtg'!P$5:P$139)</f>
        <v>100.6</v>
      </c>
      <c r="FB121" s="7" cm="1">
        <f t="array" ref="FB121">SUMPRODUCT(--($B121='[3]Alum Smtg'!$B$5:$B$139),'[3]Alum Smtg'!Q$5:Q$139)</f>
        <v>101.2</v>
      </c>
      <c r="FC121" s="7" cm="1">
        <f t="array" ref="FC121">SUMPRODUCT(--($B121='[3]Alum Smtg'!$B$5:$B$139),'[3]Alum Smtg'!R$5:R$139)</f>
        <v>101.4</v>
      </c>
      <c r="FD121" s="7" cm="1">
        <f t="array" ref="FD121">SUMPRODUCT(--($B121='[3]Alum Smtg'!$B$5:$B$139),'[3]Alum Smtg'!S$5:S$139)</f>
        <v>102.3</v>
      </c>
      <c r="FE121" s="7" cm="1">
        <f t="array" ref="FE121">SUMPRODUCT(--($B121='[3]Alum Smtg'!$B$5:$B$139),'[3]Alum Smtg'!T$5:T$139)</f>
        <v>101.2</v>
      </c>
      <c r="FF121" s="7" cm="1">
        <f t="array" ref="FF121">SUMPRODUCT(--($B121='[3]Alum Smtg'!$B$5:$B$139),'[3]Alum Smtg'!U$5:U$139)</f>
        <v>98</v>
      </c>
      <c r="FG121" s="7" cm="1">
        <f t="array" ref="FG121">SUMPRODUCT(--($B121='[3]Alum Smtg'!$B$5:$B$139),'[3]Alum Smtg'!V$5:V$139)</f>
        <v>112</v>
      </c>
      <c r="FH121" s="7" cm="1">
        <f t="array" ref="FH121">SUMPRODUCT(--($B121='[3]Alum Smtg'!$B$5:$B$139),'[3]Alum Smtg'!W$5:W$139)</f>
        <v>69.707999999999998</v>
      </c>
      <c r="FI121" s="7" cm="1">
        <f t="array" ref="FI121">SUMPRODUCT(--($B121='[3]Alum Smtg'!$B$5:$B$139),'[3]Alum Smtg'!X$5:X$139)</f>
        <v>93</v>
      </c>
      <c r="FJ121" s="7" cm="1">
        <f t="array" ref="FJ121">SUMPRODUCT(--($B121='[3]Alum Smtg'!$B$5:$B$139),'[3]Alum Smtg'!Y$5:Y$139)</f>
        <v>111</v>
      </c>
      <c r="FK121" s="7" cm="1">
        <f t="array" ref="FK121">SUMPRODUCT(--($B121='[3]Alum Smtg'!$B$5:$B$139),'[3]Alum Smtg'!Z$5:Z$139)</f>
        <v>129</v>
      </c>
      <c r="FL121" s="7" cm="1">
        <f t="array" ref="FL121">SUMPRODUCT(--($B121='[3]Alum Smtg'!$B$5:$B$139),'[3]Alum Smtg'!AA$5:AA$139)</f>
        <v>131</v>
      </c>
      <c r="FM121" s="7" cm="1">
        <f t="array" ref="FM121">SUMPRODUCT(--($B121='[3]Alum Smtg'!$B$5:$B$139),'[3]Alum Smtg'!AB$5:AB$139)</f>
        <v>113</v>
      </c>
      <c r="FN121" s="7" cm="1">
        <f t="array" ref="FN121">SUMPRODUCT(--($B121='[3]Alum Smtg'!$B$5:$B$139),'[3]Alum Smtg'!AC$5:AC$139)</f>
        <v>116</v>
      </c>
      <c r="FO121" s="7" cm="1">
        <f t="array" ref="FO121">SUMPRODUCT(--($B121='[3]Alum Smtg'!$B$5:$B$139),'[3]Alum Smtg'!AD$5:AD$139)</f>
        <v>124</v>
      </c>
      <c r="FP121" s="7" cm="1">
        <f t="array" ref="FP121">SUMPRODUCT(--($B121='[3]Alum Smtg'!$B$5:$B$139),'[3]Alum Smtg'!AE$5:AE$139)</f>
        <v>123</v>
      </c>
      <c r="FQ121" s="7" cm="1">
        <f t="array" ref="FQ121">SUMPRODUCT(--($B121='[3]Alum Smtg'!$B$5:$B$139),'[3]Alum Smtg'!AF$5:AF$139)</f>
        <v>125</v>
      </c>
      <c r="FU121" s="8">
        <f t="shared" si="55"/>
        <v>2.6556016597510373E-2</v>
      </c>
    </row>
    <row r="122" spans="1:177" x14ac:dyDescent="0.2">
      <c r="A122">
        <v>756</v>
      </c>
      <c r="B122" t="s">
        <v>125</v>
      </c>
      <c r="C122" s="1">
        <f>VLOOKUP($B122,'[4]IEA Reg #'!$B$2:$D$143,2,FALSE)</f>
        <v>3</v>
      </c>
      <c r="D122" s="1">
        <f>VLOOKUP($B122,'[4]IEA Reg #'!$B$2:$D$143,3,FALSE)</f>
        <v>7</v>
      </c>
      <c r="E122" s="7">
        <f t="shared" si="82"/>
        <v>0</v>
      </c>
      <c r="F122" s="7">
        <f t="shared" si="82"/>
        <v>0</v>
      </c>
      <c r="G122" s="7">
        <f t="shared" si="82"/>
        <v>0</v>
      </c>
      <c r="H122" s="7">
        <f t="shared" si="82"/>
        <v>0</v>
      </c>
      <c r="I122" s="7">
        <f t="shared" si="82"/>
        <v>0</v>
      </c>
      <c r="J122" s="7">
        <f t="shared" si="82"/>
        <v>0</v>
      </c>
      <c r="K122" s="7">
        <f t="shared" si="82"/>
        <v>0</v>
      </c>
      <c r="L122" s="7">
        <f t="shared" si="82"/>
        <v>0</v>
      </c>
      <c r="M122" s="7">
        <f t="shared" si="82"/>
        <v>0</v>
      </c>
      <c r="N122" s="7">
        <f t="shared" si="82"/>
        <v>0</v>
      </c>
      <c r="O122" s="7">
        <f t="shared" si="82"/>
        <v>0</v>
      </c>
      <c r="P122" s="7">
        <f t="shared" si="82"/>
        <v>0</v>
      </c>
      <c r="Q122" s="7">
        <f t="shared" si="82"/>
        <v>0</v>
      </c>
      <c r="R122" s="7">
        <f t="shared" si="82"/>
        <v>0</v>
      </c>
      <c r="S122" s="7">
        <f t="shared" si="82"/>
        <v>0</v>
      </c>
      <c r="T122" s="7">
        <f t="shared" si="82"/>
        <v>0</v>
      </c>
      <c r="U122" s="7">
        <f t="shared" si="77"/>
        <v>0</v>
      </c>
      <c r="V122" s="7">
        <f t="shared" si="77"/>
        <v>0</v>
      </c>
      <c r="W122" s="7">
        <f t="shared" si="77"/>
        <v>0</v>
      </c>
      <c r="X122" s="7">
        <f t="shared" si="77"/>
        <v>0</v>
      </c>
      <c r="Y122" s="7">
        <f t="shared" si="77"/>
        <v>0</v>
      </c>
      <c r="Z122" s="7">
        <f t="shared" si="77"/>
        <v>0</v>
      </c>
      <c r="AA122" s="7">
        <f t="shared" si="77"/>
        <v>0</v>
      </c>
      <c r="AB122" s="7">
        <f t="shared" si="77"/>
        <v>0</v>
      </c>
      <c r="AC122" s="7">
        <f t="shared" si="77"/>
        <v>0</v>
      </c>
      <c r="AD122" s="7">
        <f t="shared" si="77"/>
        <v>0</v>
      </c>
      <c r="AE122" s="7">
        <f t="shared" si="77"/>
        <v>0</v>
      </c>
      <c r="AF122" s="7">
        <f t="shared" si="77"/>
        <v>0</v>
      </c>
      <c r="AG122" s="7">
        <f t="shared" si="77"/>
        <v>0</v>
      </c>
      <c r="AH122" s="7">
        <f t="shared" si="77"/>
        <v>0</v>
      </c>
      <c r="AI122" s="7">
        <f t="shared" si="77"/>
        <v>0</v>
      </c>
      <c r="AJ122" s="7">
        <f t="shared" si="78"/>
        <v>0</v>
      </c>
      <c r="AK122" s="7">
        <f t="shared" si="78"/>
        <v>0</v>
      </c>
      <c r="AL122" s="7">
        <f t="shared" si="78"/>
        <v>0</v>
      </c>
      <c r="AM122" s="7">
        <f t="shared" si="78"/>
        <v>0</v>
      </c>
      <c r="AN122" s="7">
        <f t="shared" si="78"/>
        <v>0</v>
      </c>
      <c r="AO122" s="7">
        <f t="shared" si="78"/>
        <v>0</v>
      </c>
      <c r="AP122" s="7">
        <f t="shared" si="78"/>
        <v>0</v>
      </c>
      <c r="AQ122" s="7">
        <f t="shared" si="78"/>
        <v>0</v>
      </c>
      <c r="AR122" s="7">
        <f t="shared" si="78"/>
        <v>0</v>
      </c>
      <c r="AS122" s="7">
        <f t="shared" si="78"/>
        <v>0</v>
      </c>
      <c r="AT122" s="7">
        <f t="shared" si="78"/>
        <v>4.0201005025125624E-3</v>
      </c>
      <c r="AU122" s="7">
        <f t="shared" si="78"/>
        <v>8.0402010050251247E-3</v>
      </c>
      <c r="AV122" s="7">
        <f t="shared" si="78"/>
        <v>1.2060301507537688E-2</v>
      </c>
      <c r="AW122" s="7">
        <f t="shared" si="78"/>
        <v>1.6080402010050249E-2</v>
      </c>
      <c r="AX122" s="7">
        <f t="shared" si="78"/>
        <v>2.0100502512562811E-2</v>
      </c>
      <c r="AY122" s="7">
        <f t="shared" si="78"/>
        <v>3.2160804020100499E-2</v>
      </c>
      <c r="AZ122" s="7">
        <f t="shared" si="76"/>
        <v>4.4221105527638187E-2</v>
      </c>
      <c r="BA122" s="7">
        <f t="shared" si="76"/>
        <v>5.6281407035175875E-2</v>
      </c>
      <c r="BB122" s="7">
        <f t="shared" si="76"/>
        <v>6.834170854271357E-2</v>
      </c>
      <c r="BC122" s="7">
        <f t="shared" si="76"/>
        <v>8.0402010050251244E-2</v>
      </c>
      <c r="BD122" s="7">
        <f t="shared" si="76"/>
        <v>8.8442211055276373E-2</v>
      </c>
      <c r="BE122" s="7">
        <f t="shared" si="76"/>
        <v>9.6482412060301503E-2</v>
      </c>
      <c r="BF122" s="7">
        <f t="shared" si="76"/>
        <v>0.10452261306532663</v>
      </c>
      <c r="BG122" s="7">
        <f t="shared" si="76"/>
        <v>0.11256281407035176</v>
      </c>
      <c r="BH122" s="7">
        <f t="shared" si="76"/>
        <v>0.12060301507537685</v>
      </c>
      <c r="BI122" s="7">
        <f t="shared" si="76"/>
        <v>0.18090452261306528</v>
      </c>
      <c r="BJ122" s="7">
        <f t="shared" si="76"/>
        <v>0.2412060301507537</v>
      </c>
      <c r="BK122" s="7">
        <f t="shared" si="76"/>
        <v>0.30150753768844218</v>
      </c>
      <c r="BL122" s="7">
        <f t="shared" si="76"/>
        <v>0.36180904522613055</v>
      </c>
      <c r="BM122" s="7">
        <f t="shared" si="76"/>
        <v>0.42211055276381904</v>
      </c>
      <c r="BN122" s="7">
        <f t="shared" si="76"/>
        <v>0.45427135678391956</v>
      </c>
      <c r="BO122" s="7">
        <f t="shared" si="83"/>
        <v>0.48643216080402008</v>
      </c>
      <c r="BP122" s="7">
        <f t="shared" si="83"/>
        <v>0.51859296482412054</v>
      </c>
      <c r="BQ122" s="7">
        <f t="shared" si="83"/>
        <v>0.55075376884422111</v>
      </c>
      <c r="BR122" s="7">
        <f t="shared" si="83"/>
        <v>0.58291457286432147</v>
      </c>
      <c r="BS122" s="7">
        <f t="shared" si="83"/>
        <v>0.67939698492462297</v>
      </c>
      <c r="BT122" s="7">
        <f t="shared" si="83"/>
        <v>0.77587939698492447</v>
      </c>
      <c r="BU122" s="7">
        <f t="shared" si="83"/>
        <v>0.87236180904522576</v>
      </c>
      <c r="BV122" s="7">
        <f t="shared" si="83"/>
        <v>0.96884422110552726</v>
      </c>
      <c r="BW122" s="7">
        <f t="shared" si="83"/>
        <v>1.0653266331658289</v>
      </c>
      <c r="BX122" s="7">
        <f t="shared" si="83"/>
        <v>1.266331658291457</v>
      </c>
      <c r="BY122" s="7">
        <f t="shared" si="83"/>
        <v>1.4673366834170853</v>
      </c>
      <c r="BZ122" s="7">
        <f t="shared" si="83"/>
        <v>1.6683417085427135</v>
      </c>
      <c r="CA122" s="7">
        <f t="shared" si="83"/>
        <v>1.8693467336683416</v>
      </c>
      <c r="CB122" s="7">
        <f t="shared" si="83"/>
        <v>2.0703517587939695</v>
      </c>
      <c r="CC122" s="7">
        <f t="shared" si="83"/>
        <v>2.1708542713567835</v>
      </c>
      <c r="CD122" s="7">
        <f t="shared" si="83"/>
        <v>2.2713567839195976</v>
      </c>
      <c r="CE122" s="7">
        <f t="shared" si="79"/>
        <v>2.3718592964824117</v>
      </c>
      <c r="CF122" s="7">
        <f t="shared" si="79"/>
        <v>2.4723618090452257</v>
      </c>
      <c r="CG122" s="7">
        <f t="shared" si="79"/>
        <v>2.5728643216080398</v>
      </c>
      <c r="CH122" s="7">
        <f t="shared" si="79"/>
        <v>2.6693467336683416</v>
      </c>
      <c r="CI122" s="7">
        <f t="shared" si="79"/>
        <v>2.7658291457286435</v>
      </c>
      <c r="CJ122" s="7">
        <f t="shared" si="79"/>
        <v>2.8623115577889453</v>
      </c>
      <c r="CK122" s="7">
        <f t="shared" si="79"/>
        <v>2.9587939698492467</v>
      </c>
      <c r="CL122" s="7">
        <f t="shared" si="79"/>
        <v>3.0552763819095476</v>
      </c>
      <c r="CM122" s="7">
        <f t="shared" si="79"/>
        <v>4.0120603015075371</v>
      </c>
      <c r="CN122" s="7">
        <f t="shared" si="79"/>
        <v>4.9688442211055266</v>
      </c>
      <c r="CO122" s="7">
        <f t="shared" si="79"/>
        <v>5.925628140703517</v>
      </c>
      <c r="CP122" s="7">
        <f t="shared" si="79"/>
        <v>6.8824120603015073</v>
      </c>
      <c r="CQ122" s="7">
        <f t="shared" si="79"/>
        <v>7.8391959798994959</v>
      </c>
      <c r="CR122" s="7">
        <f t="shared" si="79"/>
        <v>8.4979519445969309</v>
      </c>
      <c r="CS122" s="7">
        <f t="shared" si="84"/>
        <v>9.2445420379206951</v>
      </c>
      <c r="CT122" s="7">
        <f t="shared" si="84"/>
        <v>9.2884591022338565</v>
      </c>
      <c r="CU122" s="7">
        <f t="shared" si="84"/>
        <v>7.5317765297073587</v>
      </c>
      <c r="CV122" s="7">
        <f t="shared" si="84"/>
        <v>2.5691482623200028</v>
      </c>
      <c r="CW122" s="7">
        <f t="shared" si="84"/>
        <v>3.0241628309615298</v>
      </c>
      <c r="CX122" s="7">
        <f t="shared" si="84"/>
        <v>3.4791773996030568</v>
      </c>
      <c r="CY122" s="7">
        <f t="shared" si="84"/>
        <v>3.9341919682445834</v>
      </c>
      <c r="CZ122" s="7">
        <f t="shared" si="84"/>
        <v>4.3892065368861104</v>
      </c>
      <c r="DA122" s="7">
        <f t="shared" si="84"/>
        <v>4.8442211055276374</v>
      </c>
      <c r="DB122" s="7">
        <f t="shared" si="84"/>
        <v>5.9376884422110532</v>
      </c>
      <c r="DC122" s="7">
        <f t="shared" si="84"/>
        <v>7.0311557788944699</v>
      </c>
      <c r="DD122" s="7">
        <f t="shared" si="84"/>
        <v>8.1246231155778865</v>
      </c>
      <c r="DE122" s="7">
        <f t="shared" si="84"/>
        <v>9.2180904522613041</v>
      </c>
      <c r="DF122" s="7">
        <f t="shared" si="84"/>
        <v>10.311557788944722</v>
      </c>
      <c r="DG122" s="7">
        <f t="shared" si="84"/>
        <v>11.803015075376884</v>
      </c>
      <c r="DH122" s="7">
        <f t="shared" si="84"/>
        <v>13.294472361809044</v>
      </c>
      <c r="DI122" s="7">
        <f t="shared" si="85"/>
        <v>14.785929648241206</v>
      </c>
      <c r="DJ122" s="7">
        <f t="shared" si="85"/>
        <v>16.277386934673366</v>
      </c>
      <c r="DK122" s="7">
        <f t="shared" si="85"/>
        <v>17.768844221105525</v>
      </c>
      <c r="DL122" s="7">
        <f t="shared" si="85"/>
        <v>19.3929648241206</v>
      </c>
      <c r="DM122" s="7">
        <f t="shared" si="85"/>
        <v>21.017085427135672</v>
      </c>
      <c r="DN122" s="7">
        <f t="shared" si="85"/>
        <v>22.641206030150748</v>
      </c>
      <c r="DO122" s="7">
        <f t="shared" si="85"/>
        <v>24.265326633165824</v>
      </c>
      <c r="DP122" s="7">
        <f t="shared" si="85"/>
        <v>25.889447236180899</v>
      </c>
      <c r="DQ122" s="7">
        <f t="shared" si="85"/>
        <v>28.864321608040196</v>
      </c>
      <c r="DR122" s="7">
        <f t="shared" si="85"/>
        <v>31.83919597989949</v>
      </c>
      <c r="DS122" s="7">
        <f t="shared" si="85"/>
        <v>34.814070351758787</v>
      </c>
      <c r="DT122" s="7">
        <f t="shared" si="85"/>
        <v>37.78894472361808</v>
      </c>
      <c r="DU122" s="7">
        <f t="shared" si="80"/>
        <v>40.76381909547738</v>
      </c>
      <c r="DV122" s="7">
        <f t="shared" si="80"/>
        <v>45.17386934673366</v>
      </c>
      <c r="DW122" s="7">
        <f t="shared" si="80"/>
        <v>49.58391959798994</v>
      </c>
      <c r="DX122" s="7">
        <f t="shared" si="80"/>
        <v>53.993969849246227</v>
      </c>
      <c r="DY122" s="7">
        <f t="shared" si="80"/>
        <v>58.404020100502507</v>
      </c>
      <c r="DZ122" s="7">
        <f t="shared" si="80"/>
        <v>62.81407035175878</v>
      </c>
      <c r="EA122" s="7">
        <f t="shared" si="80"/>
        <v>64.952763819095466</v>
      </c>
      <c r="EB122" s="7">
        <f t="shared" si="80"/>
        <v>67.091457286432146</v>
      </c>
      <c r="EC122" s="7">
        <f t="shared" si="80"/>
        <v>69.230150753768839</v>
      </c>
      <c r="ED122" s="7">
        <f t="shared" si="80"/>
        <v>71.368844221105519</v>
      </c>
      <c r="EE122" s="7">
        <f t="shared" si="81"/>
        <v>73.507537688442198</v>
      </c>
      <c r="EF122" s="7">
        <f t="shared" si="81"/>
        <v>72.446231155778875</v>
      </c>
      <c r="EG122" s="7">
        <f t="shared" si="81"/>
        <v>71.384924623115566</v>
      </c>
      <c r="EH122" s="7">
        <f t="shared" si="81"/>
        <v>70.323618090452243</v>
      </c>
      <c r="EI122" s="7">
        <f t="shared" si="81"/>
        <v>69.262311557788919</v>
      </c>
      <c r="EJ122" s="7">
        <f t="shared" si="81"/>
        <v>68.20100502512561</v>
      </c>
      <c r="EK122" s="7">
        <f t="shared" si="81"/>
        <v>68.960804020100497</v>
      </c>
      <c r="EL122" s="7">
        <f t="shared" si="81"/>
        <v>69.720603015075369</v>
      </c>
      <c r="EM122" s="7">
        <f t="shared" si="81"/>
        <v>70.480402010050256</v>
      </c>
      <c r="EN122" s="7">
        <f t="shared" si="81"/>
        <v>71.240201005025128</v>
      </c>
      <c r="EO122" s="7" cm="1">
        <f t="array" ref="EO122">SUMPRODUCT(--($B122='[3]Alum Smtg'!$B$5:$B$139),'[3]Alum Smtg'!D$5:D$139)</f>
        <v>72</v>
      </c>
      <c r="EP122" s="7" cm="1">
        <f t="array" ref="EP122">SUMPRODUCT(--($B122='[3]Alum Smtg'!$B$5:$B$139),'[3]Alum Smtg'!E$5:E$139)</f>
        <v>66</v>
      </c>
      <c r="EQ122" s="7" cm="1">
        <f t="array" ref="EQ122">SUMPRODUCT(--($B122='[3]Alum Smtg'!$B$5:$B$139),'[3]Alum Smtg'!F$5:F$139)</f>
        <v>52</v>
      </c>
      <c r="ER122" s="7" cm="1">
        <f t="array" ref="ER122">SUMPRODUCT(--($B122='[3]Alum Smtg'!$B$5:$B$139),'[3]Alum Smtg'!G$5:G$139)</f>
        <v>45</v>
      </c>
      <c r="ES122" s="7" cm="1">
        <f t="array" ref="ES122">SUMPRODUCT(--($B122='[3]Alum Smtg'!$B$5:$B$139),'[3]Alum Smtg'!H$5:H$139)</f>
        <v>24</v>
      </c>
      <c r="ET122" s="7" cm="1">
        <f t="array" ref="ET122">SUMPRODUCT(--($B122='[3]Alum Smtg'!$B$5:$B$139),'[3]Alum Smtg'!I$5:I$139)</f>
        <v>21</v>
      </c>
      <c r="EU122" s="7" cm="1">
        <f t="array" ref="EU122">SUMPRODUCT(--($B122='[3]Alum Smtg'!$B$5:$B$139),'[3]Alum Smtg'!J$5:J$139)</f>
        <v>27</v>
      </c>
      <c r="EV122" s="7" cm="1">
        <f t="array" ref="EV122">SUMPRODUCT(--($B122='[3]Alum Smtg'!$B$5:$B$139),'[3]Alum Smtg'!K$5:K$139)</f>
        <v>27</v>
      </c>
      <c r="EW122" s="7" cm="1">
        <f t="array" ref="EW122">SUMPRODUCT(--($B122='[3]Alum Smtg'!$B$5:$B$139),'[3]Alum Smtg'!L$5:L$139)</f>
        <v>32</v>
      </c>
      <c r="EX122" s="7" cm="1">
        <f t="array" ref="EX122">SUMPRODUCT(--($B122='[3]Alum Smtg'!$B$5:$B$139),'[3]Alum Smtg'!M$5:M$139)</f>
        <v>34</v>
      </c>
      <c r="EY122" s="7" cm="1">
        <f t="array" ref="EY122">SUMPRODUCT(--($B122='[3]Alum Smtg'!$B$5:$B$139),'[3]Alum Smtg'!N$5:N$139)</f>
        <v>35</v>
      </c>
      <c r="EZ122" s="7" cm="1">
        <f t="array" ref="EZ122">SUMPRODUCT(--($B122='[3]Alum Smtg'!$B$5:$B$139),'[3]Alum Smtg'!O$5:O$139)</f>
        <v>35</v>
      </c>
      <c r="FA122" s="7" cm="1">
        <f t="array" ref="FA122">SUMPRODUCT(--($B122='[3]Alum Smtg'!$B$5:$B$139),'[3]Alum Smtg'!P$5:P$139)</f>
        <v>40</v>
      </c>
      <c r="FB122" s="7" cm="1">
        <f t="array" ref="FB122">SUMPRODUCT(--($B122='[3]Alum Smtg'!$B$5:$B$139),'[3]Alum Smtg'!Q$5:Q$139)</f>
        <v>43.5</v>
      </c>
      <c r="FC122" s="7" cm="1">
        <f t="array" ref="FC122">SUMPRODUCT(--($B122='[3]Alum Smtg'!$B$5:$B$139),'[3]Alum Smtg'!R$5:R$139)</f>
        <v>44.5</v>
      </c>
      <c r="FD122" s="7" cm="1">
        <f t="array" ref="FD122">SUMPRODUCT(--($B122='[3]Alum Smtg'!$B$5:$B$139),'[3]Alum Smtg'!S$5:S$139)</f>
        <v>45</v>
      </c>
      <c r="FE122" s="7" cm="1">
        <f t="array" ref="FE122">SUMPRODUCT(--($B122='[3]Alum Smtg'!$B$5:$B$139),'[3]Alum Smtg'!T$5:T$139)</f>
        <v>12</v>
      </c>
      <c r="FF122" s="7" cm="1">
        <f t="array" ref="FF122">SUMPRODUCT(--($B122='[3]Alum Smtg'!$B$5:$B$139),'[3]Alum Smtg'!U$5:U$139)</f>
        <v>0</v>
      </c>
      <c r="FG122" s="7" cm="1">
        <f t="array" ref="FG122">SUMPRODUCT(--($B122='[3]Alum Smtg'!$B$5:$B$139),'[3]Alum Smtg'!V$5:V$139)</f>
        <v>0</v>
      </c>
      <c r="FH122" s="7" cm="1">
        <f t="array" ref="FH122">SUMPRODUCT(--($B122='[3]Alum Smtg'!$B$5:$B$139),'[3]Alum Smtg'!W$5:W$139)</f>
        <v>0</v>
      </c>
      <c r="FI122" s="7" cm="1">
        <f t="array" ref="FI122">SUMPRODUCT(--($B122='[3]Alum Smtg'!$B$5:$B$139),'[3]Alum Smtg'!X$5:X$139)</f>
        <v>0</v>
      </c>
      <c r="FJ122" s="7" cm="1">
        <f t="array" ref="FJ122">SUMPRODUCT(--($B122='[3]Alum Smtg'!$B$5:$B$139),'[3]Alum Smtg'!Y$5:Y$139)</f>
        <v>0</v>
      </c>
      <c r="FK122" s="7" cm="1">
        <f t="array" ref="FK122">SUMPRODUCT(--($B122='[3]Alum Smtg'!$B$5:$B$139),'[3]Alum Smtg'!Z$5:Z$139)</f>
        <v>0</v>
      </c>
      <c r="FL122" s="7" cm="1">
        <f t="array" ref="FL122">SUMPRODUCT(--($B122='[3]Alum Smtg'!$B$5:$B$139),'[3]Alum Smtg'!AA$5:AA$139)</f>
        <v>0</v>
      </c>
      <c r="FM122" s="7" cm="1">
        <f t="array" ref="FM122">SUMPRODUCT(--($B122='[3]Alum Smtg'!$B$5:$B$139),'[3]Alum Smtg'!AB$5:AB$139)</f>
        <v>0</v>
      </c>
      <c r="FN122" s="7" cm="1">
        <f t="array" ref="FN122">SUMPRODUCT(--($B122='[3]Alum Smtg'!$B$5:$B$139),'[3]Alum Smtg'!AC$5:AC$139)</f>
        <v>0</v>
      </c>
      <c r="FO122" s="7" cm="1">
        <f t="array" ref="FO122">SUMPRODUCT(--($B122='[3]Alum Smtg'!$B$5:$B$139),'[3]Alum Smtg'!AD$5:AD$139)</f>
        <v>0</v>
      </c>
      <c r="FP122" s="7" cm="1">
        <f t="array" ref="FP122">SUMPRODUCT(--($B122='[3]Alum Smtg'!$B$5:$B$139),'[3]Alum Smtg'!AE$5:AE$139)</f>
        <v>0</v>
      </c>
      <c r="FQ122" s="7" cm="1">
        <f t="array" ref="FQ122">SUMPRODUCT(--($B122='[3]Alum Smtg'!$B$5:$B$139),'[3]Alum Smtg'!AF$5:AF$139)</f>
        <v>0</v>
      </c>
      <c r="FU122" s="8">
        <f t="shared" si="55"/>
        <v>1.9917012448132779E-2</v>
      </c>
    </row>
    <row r="123" spans="1:177" x14ac:dyDescent="0.2">
      <c r="A123">
        <v>760</v>
      </c>
      <c r="B123" t="s">
        <v>126</v>
      </c>
      <c r="C123" s="1">
        <f>VLOOKUP($B123,'[4]IEA Reg #'!$B$2:$D$143,2,FALSE)</f>
        <v>8</v>
      </c>
      <c r="D123" s="1">
        <f>VLOOKUP($B123,'[4]IEA Reg #'!$B$2:$D$143,3,FALSE)</f>
        <v>18</v>
      </c>
      <c r="E123" s="7">
        <f t="shared" si="82"/>
        <v>0</v>
      </c>
      <c r="F123" s="7">
        <f t="shared" si="82"/>
        <v>0</v>
      </c>
      <c r="G123" s="7">
        <f t="shared" si="82"/>
        <v>0</v>
      </c>
      <c r="H123" s="7">
        <f t="shared" si="82"/>
        <v>0</v>
      </c>
      <c r="I123" s="7">
        <f t="shared" si="82"/>
        <v>0</v>
      </c>
      <c r="J123" s="7">
        <f t="shared" si="82"/>
        <v>0</v>
      </c>
      <c r="K123" s="7">
        <f t="shared" si="82"/>
        <v>0</v>
      </c>
      <c r="L123" s="7">
        <f t="shared" si="82"/>
        <v>0</v>
      </c>
      <c r="M123" s="7">
        <f t="shared" si="82"/>
        <v>0</v>
      </c>
      <c r="N123" s="7">
        <f t="shared" si="82"/>
        <v>0</v>
      </c>
      <c r="O123" s="7">
        <f t="shared" si="82"/>
        <v>0</v>
      </c>
      <c r="P123" s="7">
        <f t="shared" si="82"/>
        <v>0</v>
      </c>
      <c r="Q123" s="7">
        <f t="shared" si="82"/>
        <v>0</v>
      </c>
      <c r="R123" s="7">
        <f t="shared" si="82"/>
        <v>0</v>
      </c>
      <c r="S123" s="7">
        <f t="shared" si="82"/>
        <v>0</v>
      </c>
      <c r="T123" s="7">
        <f t="shared" si="82"/>
        <v>0</v>
      </c>
      <c r="U123" s="7">
        <f t="shared" si="77"/>
        <v>0</v>
      </c>
      <c r="V123" s="7">
        <f t="shared" si="77"/>
        <v>0</v>
      </c>
      <c r="W123" s="7">
        <f t="shared" si="77"/>
        <v>0</v>
      </c>
      <c r="X123" s="7">
        <f t="shared" si="77"/>
        <v>0</v>
      </c>
      <c r="Y123" s="7">
        <f t="shared" si="77"/>
        <v>0</v>
      </c>
      <c r="Z123" s="7">
        <f t="shared" si="77"/>
        <v>0</v>
      </c>
      <c r="AA123" s="7">
        <f t="shared" si="77"/>
        <v>0</v>
      </c>
      <c r="AB123" s="7">
        <f t="shared" si="77"/>
        <v>0</v>
      </c>
      <c r="AC123" s="7">
        <f t="shared" si="77"/>
        <v>0</v>
      </c>
      <c r="AD123" s="7">
        <f t="shared" si="77"/>
        <v>0</v>
      </c>
      <c r="AE123" s="7">
        <f t="shared" si="77"/>
        <v>0</v>
      </c>
      <c r="AF123" s="7">
        <f t="shared" si="77"/>
        <v>0</v>
      </c>
      <c r="AG123" s="7">
        <f t="shared" si="77"/>
        <v>0</v>
      </c>
      <c r="AH123" s="7">
        <f t="shared" si="77"/>
        <v>0</v>
      </c>
      <c r="AI123" s="7">
        <f t="shared" si="77"/>
        <v>0</v>
      </c>
      <c r="AJ123" s="7">
        <f t="shared" si="78"/>
        <v>0</v>
      </c>
      <c r="AK123" s="7">
        <f t="shared" si="78"/>
        <v>0</v>
      </c>
      <c r="AL123" s="7">
        <f t="shared" si="78"/>
        <v>0</v>
      </c>
      <c r="AM123" s="7">
        <f t="shared" si="78"/>
        <v>0</v>
      </c>
      <c r="AN123" s="7">
        <f t="shared" si="78"/>
        <v>0</v>
      </c>
      <c r="AO123" s="7">
        <f t="shared" si="78"/>
        <v>0</v>
      </c>
      <c r="AP123" s="7">
        <f t="shared" si="78"/>
        <v>0</v>
      </c>
      <c r="AQ123" s="7">
        <f t="shared" si="78"/>
        <v>0</v>
      </c>
      <c r="AR123" s="7">
        <f t="shared" si="78"/>
        <v>0</v>
      </c>
      <c r="AS123" s="7">
        <f t="shared" si="78"/>
        <v>0</v>
      </c>
      <c r="AT123" s="7">
        <f t="shared" si="78"/>
        <v>0</v>
      </c>
      <c r="AU123" s="7">
        <f t="shared" si="78"/>
        <v>0</v>
      </c>
      <c r="AV123" s="7">
        <f t="shared" si="78"/>
        <v>0</v>
      </c>
      <c r="AW123" s="7">
        <f t="shared" si="78"/>
        <v>0</v>
      </c>
      <c r="AX123" s="7">
        <f t="shared" si="78"/>
        <v>0</v>
      </c>
      <c r="AY123" s="7">
        <f t="shared" si="78"/>
        <v>0</v>
      </c>
      <c r="AZ123" s="7">
        <f t="shared" si="76"/>
        <v>0</v>
      </c>
      <c r="BA123" s="7">
        <f t="shared" si="76"/>
        <v>0</v>
      </c>
      <c r="BB123" s="7">
        <f t="shared" si="76"/>
        <v>0</v>
      </c>
      <c r="BC123" s="7">
        <f t="shared" si="76"/>
        <v>0</v>
      </c>
      <c r="BD123" s="7">
        <f t="shared" si="76"/>
        <v>0</v>
      </c>
      <c r="BE123" s="7">
        <f t="shared" si="76"/>
        <v>0</v>
      </c>
      <c r="BF123" s="7">
        <f t="shared" si="76"/>
        <v>0</v>
      </c>
      <c r="BG123" s="7">
        <f t="shared" si="76"/>
        <v>0</v>
      </c>
      <c r="BH123" s="7">
        <f t="shared" si="76"/>
        <v>0</v>
      </c>
      <c r="BI123" s="7">
        <f t="shared" si="76"/>
        <v>0</v>
      </c>
      <c r="BJ123" s="7">
        <f t="shared" si="76"/>
        <v>0</v>
      </c>
      <c r="BK123" s="7">
        <f t="shared" si="76"/>
        <v>0</v>
      </c>
      <c r="BL123" s="7">
        <f t="shared" si="76"/>
        <v>0</v>
      </c>
      <c r="BM123" s="7">
        <f t="shared" si="76"/>
        <v>0</v>
      </c>
      <c r="BN123" s="7">
        <f t="shared" si="76"/>
        <v>0</v>
      </c>
      <c r="BO123" s="7">
        <f t="shared" si="83"/>
        <v>0</v>
      </c>
      <c r="BP123" s="7">
        <f t="shared" si="83"/>
        <v>0</v>
      </c>
      <c r="BQ123" s="7">
        <f t="shared" si="83"/>
        <v>0</v>
      </c>
      <c r="BR123" s="7">
        <f t="shared" si="83"/>
        <v>0</v>
      </c>
      <c r="BS123" s="7">
        <f t="shared" si="83"/>
        <v>0</v>
      </c>
      <c r="BT123" s="7">
        <f t="shared" si="83"/>
        <v>0</v>
      </c>
      <c r="BU123" s="7">
        <f t="shared" si="83"/>
        <v>0</v>
      </c>
      <c r="BV123" s="7">
        <f t="shared" si="83"/>
        <v>0</v>
      </c>
      <c r="BW123" s="7">
        <f t="shared" si="83"/>
        <v>0</v>
      </c>
      <c r="BX123" s="7">
        <f t="shared" si="83"/>
        <v>0</v>
      </c>
      <c r="BY123" s="7">
        <f t="shared" si="83"/>
        <v>0</v>
      </c>
      <c r="BZ123" s="7">
        <f t="shared" si="83"/>
        <v>0</v>
      </c>
      <c r="CA123" s="7">
        <f t="shared" si="83"/>
        <v>0</v>
      </c>
      <c r="CB123" s="7">
        <f t="shared" si="83"/>
        <v>0</v>
      </c>
      <c r="CC123" s="7">
        <f t="shared" si="83"/>
        <v>0</v>
      </c>
      <c r="CD123" s="7">
        <f t="shared" si="83"/>
        <v>0</v>
      </c>
      <c r="CE123" s="7">
        <f t="shared" si="79"/>
        <v>0</v>
      </c>
      <c r="CF123" s="7">
        <f t="shared" si="79"/>
        <v>0</v>
      </c>
      <c r="CG123" s="7">
        <f t="shared" si="79"/>
        <v>0</v>
      </c>
      <c r="CH123" s="7">
        <f t="shared" si="79"/>
        <v>0</v>
      </c>
      <c r="CI123" s="7">
        <f t="shared" si="79"/>
        <v>0</v>
      </c>
      <c r="CJ123" s="7">
        <f t="shared" si="79"/>
        <v>0</v>
      </c>
      <c r="CK123" s="7">
        <f t="shared" si="79"/>
        <v>0</v>
      </c>
      <c r="CL123" s="7">
        <f t="shared" si="79"/>
        <v>0</v>
      </c>
      <c r="CM123" s="7">
        <f t="shared" si="79"/>
        <v>0</v>
      </c>
      <c r="CN123" s="7">
        <f t="shared" si="79"/>
        <v>0</v>
      </c>
      <c r="CO123" s="7">
        <f t="shared" si="79"/>
        <v>0</v>
      </c>
      <c r="CP123" s="7">
        <f t="shared" si="79"/>
        <v>0</v>
      </c>
      <c r="CQ123" s="7">
        <f t="shared" si="79"/>
        <v>0</v>
      </c>
      <c r="CR123" s="7">
        <f t="shared" si="79"/>
        <v>0</v>
      </c>
      <c r="CS123" s="7">
        <f t="shared" si="84"/>
        <v>0</v>
      </c>
      <c r="CT123" s="7">
        <f t="shared" si="84"/>
        <v>0</v>
      </c>
      <c r="CU123" s="7">
        <f t="shared" si="84"/>
        <v>0</v>
      </c>
      <c r="CV123" s="7">
        <f t="shared" si="84"/>
        <v>0</v>
      </c>
      <c r="CW123" s="7">
        <f t="shared" si="84"/>
        <v>0</v>
      </c>
      <c r="CX123" s="7">
        <f t="shared" si="84"/>
        <v>0</v>
      </c>
      <c r="CY123" s="7">
        <f t="shared" si="84"/>
        <v>0</v>
      </c>
      <c r="CZ123" s="7">
        <f t="shared" si="84"/>
        <v>0</v>
      </c>
      <c r="DA123" s="7">
        <f t="shared" si="84"/>
        <v>0</v>
      </c>
      <c r="DB123" s="7">
        <f t="shared" si="84"/>
        <v>0</v>
      </c>
      <c r="DC123" s="7">
        <f t="shared" si="84"/>
        <v>0</v>
      </c>
      <c r="DD123" s="7">
        <f t="shared" si="84"/>
        <v>0</v>
      </c>
      <c r="DE123" s="7">
        <f t="shared" si="84"/>
        <v>0</v>
      </c>
      <c r="DF123" s="7">
        <f t="shared" si="84"/>
        <v>0</v>
      </c>
      <c r="DG123" s="7">
        <f t="shared" si="84"/>
        <v>0</v>
      </c>
      <c r="DH123" s="7">
        <f t="shared" si="84"/>
        <v>0</v>
      </c>
      <c r="DI123" s="7">
        <f t="shared" si="85"/>
        <v>0</v>
      </c>
      <c r="DJ123" s="7">
        <f t="shared" si="85"/>
        <v>0</v>
      </c>
      <c r="DK123" s="7">
        <f t="shared" si="85"/>
        <v>0</v>
      </c>
      <c r="DL123" s="7">
        <f t="shared" si="85"/>
        <v>0</v>
      </c>
      <c r="DM123" s="7">
        <f t="shared" si="85"/>
        <v>0</v>
      </c>
      <c r="DN123" s="7">
        <f t="shared" si="85"/>
        <v>0</v>
      </c>
      <c r="DO123" s="7">
        <f t="shared" si="85"/>
        <v>0</v>
      </c>
      <c r="DP123" s="7">
        <f t="shared" si="85"/>
        <v>0</v>
      </c>
      <c r="DQ123" s="7">
        <f t="shared" si="85"/>
        <v>0</v>
      </c>
      <c r="DR123" s="7">
        <f t="shared" si="85"/>
        <v>0</v>
      </c>
      <c r="DS123" s="7">
        <f t="shared" si="85"/>
        <v>0</v>
      </c>
      <c r="DT123" s="7">
        <f t="shared" si="85"/>
        <v>0</v>
      </c>
      <c r="DU123" s="7">
        <f t="shared" si="80"/>
        <v>0</v>
      </c>
      <c r="DV123" s="7">
        <f t="shared" si="80"/>
        <v>0</v>
      </c>
      <c r="DW123" s="7">
        <f t="shared" si="80"/>
        <v>0</v>
      </c>
      <c r="DX123" s="7">
        <f t="shared" si="80"/>
        <v>0</v>
      </c>
      <c r="DY123" s="7">
        <f t="shared" si="80"/>
        <v>0</v>
      </c>
      <c r="DZ123" s="7">
        <f t="shared" si="80"/>
        <v>0</v>
      </c>
      <c r="EA123" s="7">
        <f t="shared" si="80"/>
        <v>0</v>
      </c>
      <c r="EB123" s="7">
        <f t="shared" si="80"/>
        <v>0</v>
      </c>
      <c r="EC123" s="7">
        <f t="shared" si="80"/>
        <v>0</v>
      </c>
      <c r="ED123" s="7">
        <f t="shared" si="80"/>
        <v>0</v>
      </c>
      <c r="EE123" s="7">
        <f t="shared" si="81"/>
        <v>0</v>
      </c>
      <c r="EF123" s="7">
        <f t="shared" si="81"/>
        <v>0</v>
      </c>
      <c r="EG123" s="7">
        <f t="shared" si="81"/>
        <v>0</v>
      </c>
      <c r="EH123" s="7">
        <f t="shared" si="81"/>
        <v>0</v>
      </c>
      <c r="EI123" s="7">
        <f t="shared" si="81"/>
        <v>0</v>
      </c>
      <c r="EJ123" s="7">
        <f t="shared" si="81"/>
        <v>0</v>
      </c>
      <c r="EK123" s="7">
        <f t="shared" si="81"/>
        <v>0</v>
      </c>
      <c r="EL123" s="7">
        <f t="shared" si="81"/>
        <v>0</v>
      </c>
      <c r="EM123" s="7">
        <f t="shared" si="81"/>
        <v>0</v>
      </c>
      <c r="EN123" s="7">
        <f t="shared" si="81"/>
        <v>0</v>
      </c>
      <c r="EO123" s="7" cm="1">
        <f t="array" ref="EO123">SUMPRODUCT(--($B123='[3]Alum Smtg'!$B$5:$B$139),'[3]Alum Smtg'!D$5:D$139)</f>
        <v>0</v>
      </c>
      <c r="EP123" s="7" cm="1">
        <f t="array" ref="EP123">SUMPRODUCT(--($B123='[3]Alum Smtg'!$B$5:$B$139),'[3]Alum Smtg'!E$5:E$139)</f>
        <v>0</v>
      </c>
      <c r="EQ123" s="7" cm="1">
        <f t="array" ref="EQ123">SUMPRODUCT(--($B123='[3]Alum Smtg'!$B$5:$B$139),'[3]Alum Smtg'!F$5:F$139)</f>
        <v>0</v>
      </c>
      <c r="ER123" s="7" cm="1">
        <f t="array" ref="ER123">SUMPRODUCT(--($B123='[3]Alum Smtg'!$B$5:$B$139),'[3]Alum Smtg'!G$5:G$139)</f>
        <v>0</v>
      </c>
      <c r="ES123" s="7" cm="1">
        <f t="array" ref="ES123">SUMPRODUCT(--($B123='[3]Alum Smtg'!$B$5:$B$139),'[3]Alum Smtg'!H$5:H$139)</f>
        <v>0</v>
      </c>
      <c r="ET123" s="7" cm="1">
        <f t="array" ref="ET123">SUMPRODUCT(--($B123='[3]Alum Smtg'!$B$5:$B$139),'[3]Alum Smtg'!I$5:I$139)</f>
        <v>0</v>
      </c>
      <c r="EU123" s="7" cm="1">
        <f t="array" ref="EU123">SUMPRODUCT(--($B123='[3]Alum Smtg'!$B$5:$B$139),'[3]Alum Smtg'!J$5:J$139)</f>
        <v>0</v>
      </c>
      <c r="EV123" s="7" cm="1">
        <f t="array" ref="EV123">SUMPRODUCT(--($B123='[3]Alum Smtg'!$B$5:$B$139),'[3]Alum Smtg'!K$5:K$139)</f>
        <v>0</v>
      </c>
      <c r="EW123" s="7" cm="1">
        <f t="array" ref="EW123">SUMPRODUCT(--($B123='[3]Alum Smtg'!$B$5:$B$139),'[3]Alum Smtg'!L$5:L$139)</f>
        <v>0</v>
      </c>
      <c r="EX123" s="7" cm="1">
        <f t="array" ref="EX123">SUMPRODUCT(--($B123='[3]Alum Smtg'!$B$5:$B$139),'[3]Alum Smtg'!M$5:M$139)</f>
        <v>0</v>
      </c>
      <c r="EY123" s="7" cm="1">
        <f t="array" ref="EY123">SUMPRODUCT(--($B123='[3]Alum Smtg'!$B$5:$B$139),'[3]Alum Smtg'!N$5:N$139)</f>
        <v>0</v>
      </c>
      <c r="EZ123" s="7" cm="1">
        <f t="array" ref="EZ123">SUMPRODUCT(--($B123='[3]Alum Smtg'!$B$5:$B$139),'[3]Alum Smtg'!O$5:O$139)</f>
        <v>0</v>
      </c>
      <c r="FA123" s="7" cm="1">
        <f t="array" ref="FA123">SUMPRODUCT(--($B123='[3]Alum Smtg'!$B$5:$B$139),'[3]Alum Smtg'!P$5:P$139)</f>
        <v>0</v>
      </c>
      <c r="FB123" s="7" cm="1">
        <f t="array" ref="FB123">SUMPRODUCT(--($B123='[3]Alum Smtg'!$B$5:$B$139),'[3]Alum Smtg'!Q$5:Q$139)</f>
        <v>0</v>
      </c>
      <c r="FC123" s="7" cm="1">
        <f t="array" ref="FC123">SUMPRODUCT(--($B123='[3]Alum Smtg'!$B$5:$B$139),'[3]Alum Smtg'!R$5:R$139)</f>
        <v>0</v>
      </c>
      <c r="FD123" s="7" cm="1">
        <f t="array" ref="FD123">SUMPRODUCT(--($B123='[3]Alum Smtg'!$B$5:$B$139),'[3]Alum Smtg'!S$5:S$139)</f>
        <v>0</v>
      </c>
      <c r="FE123" s="7" cm="1">
        <f t="array" ref="FE123">SUMPRODUCT(--($B123='[3]Alum Smtg'!$B$5:$B$139),'[3]Alum Smtg'!T$5:T$139)</f>
        <v>0</v>
      </c>
      <c r="FF123" s="7" cm="1">
        <f t="array" ref="FF123">SUMPRODUCT(--($B123='[3]Alum Smtg'!$B$5:$B$139),'[3]Alum Smtg'!U$5:U$139)</f>
        <v>0</v>
      </c>
      <c r="FG123" s="7" cm="1">
        <f t="array" ref="FG123">SUMPRODUCT(--($B123='[3]Alum Smtg'!$B$5:$B$139),'[3]Alum Smtg'!V$5:V$139)</f>
        <v>0</v>
      </c>
      <c r="FH123" s="7" cm="1">
        <f t="array" ref="FH123">SUMPRODUCT(--($B123='[3]Alum Smtg'!$B$5:$B$139),'[3]Alum Smtg'!W$5:W$139)</f>
        <v>0</v>
      </c>
      <c r="FI123" s="7" cm="1">
        <f t="array" ref="FI123">SUMPRODUCT(--($B123='[3]Alum Smtg'!$B$5:$B$139),'[3]Alum Smtg'!X$5:X$139)</f>
        <v>0</v>
      </c>
      <c r="FJ123" s="7" cm="1">
        <f t="array" ref="FJ123">SUMPRODUCT(--($B123='[3]Alum Smtg'!$B$5:$B$139),'[3]Alum Smtg'!Y$5:Y$139)</f>
        <v>0</v>
      </c>
      <c r="FK123" s="7" cm="1">
        <f t="array" ref="FK123">SUMPRODUCT(--($B123='[3]Alum Smtg'!$B$5:$B$139),'[3]Alum Smtg'!Z$5:Z$139)</f>
        <v>0</v>
      </c>
      <c r="FL123" s="7" cm="1">
        <f t="array" ref="FL123">SUMPRODUCT(--($B123='[3]Alum Smtg'!$B$5:$B$139),'[3]Alum Smtg'!AA$5:AA$139)</f>
        <v>0</v>
      </c>
      <c r="FM123" s="7" cm="1">
        <f t="array" ref="FM123">SUMPRODUCT(--($B123='[3]Alum Smtg'!$B$5:$B$139),'[3]Alum Smtg'!AB$5:AB$139)</f>
        <v>0</v>
      </c>
      <c r="FN123" s="7" cm="1">
        <f t="array" ref="FN123">SUMPRODUCT(--($B123='[3]Alum Smtg'!$B$5:$B$139),'[3]Alum Smtg'!AC$5:AC$139)</f>
        <v>0</v>
      </c>
      <c r="FO123" s="7" cm="1">
        <f t="array" ref="FO123">SUMPRODUCT(--($B123='[3]Alum Smtg'!$B$5:$B$139),'[3]Alum Smtg'!AD$5:AD$139)</f>
        <v>0</v>
      </c>
      <c r="FP123" s="7" cm="1">
        <f t="array" ref="FP123">SUMPRODUCT(--($B123='[3]Alum Smtg'!$B$5:$B$139),'[3]Alum Smtg'!AE$5:AE$139)</f>
        <v>0</v>
      </c>
      <c r="FQ123" s="7" cm="1">
        <f t="array" ref="FQ123">SUMPRODUCT(--($B123='[3]Alum Smtg'!$B$5:$B$139),'[3]Alum Smtg'!AF$5:AF$139)</f>
        <v>0</v>
      </c>
      <c r="FU123" s="8">
        <f t="shared" si="55"/>
        <v>0</v>
      </c>
    </row>
    <row r="124" spans="1:177" x14ac:dyDescent="0.2">
      <c r="A124">
        <v>158</v>
      </c>
      <c r="B124" t="s">
        <v>127</v>
      </c>
      <c r="C124" s="1">
        <f>VLOOKUP($B124,'[4]IEA Reg #'!$B$2:$D$143,2,FALSE)</f>
        <v>11</v>
      </c>
      <c r="D124" s="1">
        <f>VLOOKUP($B124,'[4]IEA Reg #'!$B$2:$D$143,3,FALSE)</f>
        <v>28</v>
      </c>
      <c r="E124" s="7">
        <f t="shared" si="82"/>
        <v>0</v>
      </c>
      <c r="F124" s="7">
        <f t="shared" si="82"/>
        <v>0</v>
      </c>
      <c r="G124" s="7">
        <f t="shared" si="82"/>
        <v>0</v>
      </c>
      <c r="H124" s="7">
        <f t="shared" si="82"/>
        <v>0</v>
      </c>
      <c r="I124" s="7">
        <f t="shared" si="82"/>
        <v>0</v>
      </c>
      <c r="J124" s="7">
        <f t="shared" si="82"/>
        <v>0</v>
      </c>
      <c r="K124" s="7">
        <f t="shared" si="82"/>
        <v>0</v>
      </c>
      <c r="L124" s="7">
        <f t="shared" si="82"/>
        <v>0</v>
      </c>
      <c r="M124" s="7">
        <f t="shared" si="82"/>
        <v>0</v>
      </c>
      <c r="N124" s="7">
        <f t="shared" si="82"/>
        <v>0</v>
      </c>
      <c r="O124" s="7">
        <f t="shared" si="82"/>
        <v>0</v>
      </c>
      <c r="P124" s="7">
        <f t="shared" si="82"/>
        <v>0</v>
      </c>
      <c r="Q124" s="7">
        <f t="shared" si="82"/>
        <v>0</v>
      </c>
      <c r="R124" s="7">
        <f t="shared" si="82"/>
        <v>0</v>
      </c>
      <c r="S124" s="7">
        <f t="shared" si="82"/>
        <v>0</v>
      </c>
      <c r="T124" s="7">
        <f t="shared" si="82"/>
        <v>0</v>
      </c>
      <c r="U124" s="7">
        <f t="shared" si="77"/>
        <v>0</v>
      </c>
      <c r="V124" s="7">
        <f t="shared" si="77"/>
        <v>0</v>
      </c>
      <c r="W124" s="7">
        <f t="shared" si="77"/>
        <v>0</v>
      </c>
      <c r="X124" s="7">
        <f t="shared" si="77"/>
        <v>0</v>
      </c>
      <c r="Y124" s="7">
        <f t="shared" si="77"/>
        <v>0</v>
      </c>
      <c r="Z124" s="7">
        <f t="shared" si="77"/>
        <v>0</v>
      </c>
      <c r="AA124" s="7">
        <f t="shared" si="77"/>
        <v>0</v>
      </c>
      <c r="AB124" s="7">
        <f t="shared" si="77"/>
        <v>0</v>
      </c>
      <c r="AC124" s="7">
        <f t="shared" si="77"/>
        <v>0</v>
      </c>
      <c r="AD124" s="7">
        <f t="shared" si="77"/>
        <v>0</v>
      </c>
      <c r="AE124" s="7">
        <f t="shared" si="77"/>
        <v>0</v>
      </c>
      <c r="AF124" s="7">
        <f t="shared" si="77"/>
        <v>0</v>
      </c>
      <c r="AG124" s="7">
        <f t="shared" si="77"/>
        <v>0</v>
      </c>
      <c r="AH124" s="7">
        <f t="shared" si="77"/>
        <v>0</v>
      </c>
      <c r="AI124" s="7">
        <f t="shared" si="77"/>
        <v>0</v>
      </c>
      <c r="AJ124" s="7">
        <f t="shared" si="78"/>
        <v>0</v>
      </c>
      <c r="AK124" s="7">
        <f t="shared" si="78"/>
        <v>0</v>
      </c>
      <c r="AL124" s="7">
        <f t="shared" si="78"/>
        <v>0</v>
      </c>
      <c r="AM124" s="7">
        <f t="shared" si="78"/>
        <v>0</v>
      </c>
      <c r="AN124" s="7">
        <f t="shared" si="78"/>
        <v>0</v>
      </c>
      <c r="AO124" s="7">
        <f t="shared" si="78"/>
        <v>0</v>
      </c>
      <c r="AP124" s="7">
        <f t="shared" si="78"/>
        <v>0</v>
      </c>
      <c r="AQ124" s="7">
        <f t="shared" si="78"/>
        <v>0</v>
      </c>
      <c r="AR124" s="7">
        <f t="shared" si="78"/>
        <v>0</v>
      </c>
      <c r="AS124" s="7">
        <f t="shared" si="78"/>
        <v>0</v>
      </c>
      <c r="AT124" s="7">
        <f t="shared" si="78"/>
        <v>0</v>
      </c>
      <c r="AU124" s="7">
        <f t="shared" si="78"/>
        <v>0</v>
      </c>
      <c r="AV124" s="7">
        <f t="shared" si="78"/>
        <v>0</v>
      </c>
      <c r="AW124" s="7">
        <f t="shared" si="78"/>
        <v>0</v>
      </c>
      <c r="AX124" s="7">
        <f t="shared" si="78"/>
        <v>0</v>
      </c>
      <c r="AY124" s="7">
        <f t="shared" si="78"/>
        <v>0</v>
      </c>
      <c r="AZ124" s="7">
        <f t="shared" si="76"/>
        <v>0</v>
      </c>
      <c r="BA124" s="7">
        <f t="shared" si="76"/>
        <v>0</v>
      </c>
      <c r="BB124" s="7">
        <f t="shared" si="76"/>
        <v>0</v>
      </c>
      <c r="BC124" s="7">
        <f t="shared" si="76"/>
        <v>0</v>
      </c>
      <c r="BD124" s="7">
        <f t="shared" si="76"/>
        <v>0</v>
      </c>
      <c r="BE124" s="7">
        <f t="shared" si="76"/>
        <v>0</v>
      </c>
      <c r="BF124" s="7">
        <f t="shared" si="76"/>
        <v>0</v>
      </c>
      <c r="BG124" s="7">
        <f t="shared" si="76"/>
        <v>0</v>
      </c>
      <c r="BH124" s="7">
        <f t="shared" si="76"/>
        <v>0</v>
      </c>
      <c r="BI124" s="7">
        <f t="shared" si="76"/>
        <v>0</v>
      </c>
      <c r="BJ124" s="7">
        <f t="shared" si="76"/>
        <v>0</v>
      </c>
      <c r="BK124" s="7">
        <f t="shared" si="76"/>
        <v>0</v>
      </c>
      <c r="BL124" s="7">
        <f t="shared" si="76"/>
        <v>0</v>
      </c>
      <c r="BM124" s="7">
        <f t="shared" si="76"/>
        <v>0</v>
      </c>
      <c r="BN124" s="7">
        <f t="shared" si="76"/>
        <v>0</v>
      </c>
      <c r="BO124" s="7">
        <f t="shared" si="83"/>
        <v>0</v>
      </c>
      <c r="BP124" s="7">
        <f t="shared" si="83"/>
        <v>0</v>
      </c>
      <c r="BQ124" s="7">
        <f t="shared" si="83"/>
        <v>0</v>
      </c>
      <c r="BR124" s="7">
        <f t="shared" si="83"/>
        <v>0</v>
      </c>
      <c r="BS124" s="7">
        <f t="shared" si="83"/>
        <v>0</v>
      </c>
      <c r="BT124" s="7">
        <f t="shared" si="83"/>
        <v>0</v>
      </c>
      <c r="BU124" s="7">
        <f t="shared" si="83"/>
        <v>0</v>
      </c>
      <c r="BV124" s="7">
        <f t="shared" si="83"/>
        <v>0</v>
      </c>
      <c r="BW124" s="7">
        <f t="shared" si="83"/>
        <v>0</v>
      </c>
      <c r="BX124" s="7">
        <f t="shared" si="83"/>
        <v>0</v>
      </c>
      <c r="BY124" s="7">
        <f t="shared" si="83"/>
        <v>0</v>
      </c>
      <c r="BZ124" s="7">
        <f t="shared" si="83"/>
        <v>0</v>
      </c>
      <c r="CA124" s="7">
        <f t="shared" si="83"/>
        <v>0</v>
      </c>
      <c r="CB124" s="7">
        <f t="shared" si="83"/>
        <v>0</v>
      </c>
      <c r="CC124" s="7">
        <f t="shared" si="83"/>
        <v>0</v>
      </c>
      <c r="CD124" s="7">
        <f t="shared" si="83"/>
        <v>0</v>
      </c>
      <c r="CE124" s="7">
        <f t="shared" si="79"/>
        <v>0</v>
      </c>
      <c r="CF124" s="7">
        <f t="shared" si="79"/>
        <v>0</v>
      </c>
      <c r="CG124" s="7">
        <f t="shared" si="79"/>
        <v>0</v>
      </c>
      <c r="CH124" s="7">
        <f t="shared" si="79"/>
        <v>0</v>
      </c>
      <c r="CI124" s="7">
        <f t="shared" si="79"/>
        <v>0</v>
      </c>
      <c r="CJ124" s="7">
        <f t="shared" si="79"/>
        <v>0</v>
      </c>
      <c r="CK124" s="7">
        <f t="shared" si="79"/>
        <v>0</v>
      </c>
      <c r="CL124" s="7">
        <f t="shared" si="79"/>
        <v>0</v>
      </c>
      <c r="CM124" s="7">
        <f t="shared" si="79"/>
        <v>0</v>
      </c>
      <c r="CN124" s="7">
        <f t="shared" si="79"/>
        <v>0</v>
      </c>
      <c r="CO124" s="7">
        <f t="shared" si="79"/>
        <v>0</v>
      </c>
      <c r="CP124" s="7">
        <f t="shared" si="79"/>
        <v>0</v>
      </c>
      <c r="CQ124" s="7">
        <f t="shared" si="79"/>
        <v>0</v>
      </c>
      <c r="CR124" s="7">
        <f t="shared" si="79"/>
        <v>0</v>
      </c>
      <c r="CS124" s="7">
        <f t="shared" si="84"/>
        <v>0</v>
      </c>
      <c r="CT124" s="7">
        <f t="shared" si="84"/>
        <v>0</v>
      </c>
      <c r="CU124" s="7">
        <f t="shared" si="84"/>
        <v>0</v>
      </c>
      <c r="CV124" s="7">
        <f t="shared" si="84"/>
        <v>0</v>
      </c>
      <c r="CW124" s="7">
        <f t="shared" si="84"/>
        <v>0</v>
      </c>
      <c r="CX124" s="7">
        <f t="shared" si="84"/>
        <v>0</v>
      </c>
      <c r="CY124" s="7">
        <f t="shared" si="84"/>
        <v>0</v>
      </c>
      <c r="CZ124" s="7">
        <f t="shared" si="84"/>
        <v>0</v>
      </c>
      <c r="DA124" s="7">
        <f t="shared" si="84"/>
        <v>0</v>
      </c>
      <c r="DB124" s="7">
        <f t="shared" si="84"/>
        <v>0</v>
      </c>
      <c r="DC124" s="7">
        <f t="shared" si="84"/>
        <v>0</v>
      </c>
      <c r="DD124" s="7">
        <f t="shared" si="84"/>
        <v>0</v>
      </c>
      <c r="DE124" s="7">
        <f t="shared" si="84"/>
        <v>0</v>
      </c>
      <c r="DF124" s="7">
        <f t="shared" si="84"/>
        <v>0</v>
      </c>
      <c r="DG124" s="7">
        <f t="shared" si="84"/>
        <v>0</v>
      </c>
      <c r="DH124" s="7">
        <f t="shared" si="84"/>
        <v>0</v>
      </c>
      <c r="DI124" s="7">
        <f t="shared" si="85"/>
        <v>0</v>
      </c>
      <c r="DJ124" s="7">
        <f t="shared" si="85"/>
        <v>0</v>
      </c>
      <c r="DK124" s="7">
        <f t="shared" si="85"/>
        <v>0</v>
      </c>
      <c r="DL124" s="7">
        <f t="shared" si="85"/>
        <v>0</v>
      </c>
      <c r="DM124" s="7">
        <f t="shared" si="85"/>
        <v>0</v>
      </c>
      <c r="DN124" s="7">
        <f t="shared" si="85"/>
        <v>0</v>
      </c>
      <c r="DO124" s="7">
        <f t="shared" si="85"/>
        <v>0</v>
      </c>
      <c r="DP124" s="7">
        <f t="shared" si="85"/>
        <v>0</v>
      </c>
      <c r="DQ124" s="7">
        <f t="shared" si="85"/>
        <v>0</v>
      </c>
      <c r="DR124" s="7">
        <f t="shared" si="85"/>
        <v>0</v>
      </c>
      <c r="DS124" s="7">
        <f t="shared" si="85"/>
        <v>0</v>
      </c>
      <c r="DT124" s="7">
        <f t="shared" si="85"/>
        <v>0</v>
      </c>
      <c r="DU124" s="7">
        <f t="shared" si="80"/>
        <v>0</v>
      </c>
      <c r="DV124" s="7">
        <f t="shared" si="80"/>
        <v>0</v>
      </c>
      <c r="DW124" s="7">
        <f t="shared" si="80"/>
        <v>0</v>
      </c>
      <c r="DX124" s="7">
        <f t="shared" si="80"/>
        <v>0</v>
      </c>
      <c r="DY124" s="7">
        <f t="shared" si="80"/>
        <v>0</v>
      </c>
      <c r="DZ124" s="7">
        <f t="shared" si="80"/>
        <v>0</v>
      </c>
      <c r="EA124" s="7">
        <f t="shared" si="80"/>
        <v>0</v>
      </c>
      <c r="EB124" s="7">
        <f t="shared" si="80"/>
        <v>0</v>
      </c>
      <c r="EC124" s="7">
        <f t="shared" si="80"/>
        <v>0</v>
      </c>
      <c r="ED124" s="7">
        <f t="shared" si="80"/>
        <v>0</v>
      </c>
      <c r="EE124" s="7">
        <f t="shared" si="81"/>
        <v>0</v>
      </c>
      <c r="EF124" s="7">
        <f t="shared" si="81"/>
        <v>0</v>
      </c>
      <c r="EG124" s="7">
        <f t="shared" si="81"/>
        <v>0</v>
      </c>
      <c r="EH124" s="7">
        <f t="shared" si="81"/>
        <v>0</v>
      </c>
      <c r="EI124" s="7">
        <f t="shared" si="81"/>
        <v>0</v>
      </c>
      <c r="EJ124" s="7">
        <f t="shared" si="81"/>
        <v>0</v>
      </c>
      <c r="EK124" s="7">
        <f t="shared" si="81"/>
        <v>0</v>
      </c>
      <c r="EL124" s="7">
        <f t="shared" si="81"/>
        <v>0</v>
      </c>
      <c r="EM124" s="7">
        <f t="shared" si="81"/>
        <v>0</v>
      </c>
      <c r="EN124" s="7">
        <f t="shared" si="81"/>
        <v>0</v>
      </c>
      <c r="EO124" s="7" cm="1">
        <f t="array" ref="EO124">SUMPRODUCT(--($B124='[3]Alum Smtg'!$B$5:$B$139),'[3]Alum Smtg'!D$5:D$139)</f>
        <v>0</v>
      </c>
      <c r="EP124" s="7" cm="1">
        <f t="array" ref="EP124">SUMPRODUCT(--($B124='[3]Alum Smtg'!$B$5:$B$139),'[3]Alum Smtg'!E$5:E$139)</f>
        <v>0</v>
      </c>
      <c r="EQ124" s="7" cm="1">
        <f t="array" ref="EQ124">SUMPRODUCT(--($B124='[3]Alum Smtg'!$B$5:$B$139),'[3]Alum Smtg'!F$5:F$139)</f>
        <v>0</v>
      </c>
      <c r="ER124" s="7" cm="1">
        <f t="array" ref="ER124">SUMPRODUCT(--($B124='[3]Alum Smtg'!$B$5:$B$139),'[3]Alum Smtg'!G$5:G$139)</f>
        <v>0</v>
      </c>
      <c r="ES124" s="7" cm="1">
        <f t="array" ref="ES124">SUMPRODUCT(--($B124='[3]Alum Smtg'!$B$5:$B$139),'[3]Alum Smtg'!H$5:H$139)</f>
        <v>0</v>
      </c>
      <c r="ET124" s="7" cm="1">
        <f t="array" ref="ET124">SUMPRODUCT(--($B124='[3]Alum Smtg'!$B$5:$B$139),'[3]Alum Smtg'!I$5:I$139)</f>
        <v>0</v>
      </c>
      <c r="EU124" s="7" cm="1">
        <f t="array" ref="EU124">SUMPRODUCT(--($B124='[3]Alum Smtg'!$B$5:$B$139),'[3]Alum Smtg'!J$5:J$139)</f>
        <v>0</v>
      </c>
      <c r="EV124" s="7" cm="1">
        <f t="array" ref="EV124">SUMPRODUCT(--($B124='[3]Alum Smtg'!$B$5:$B$139),'[3]Alum Smtg'!K$5:K$139)</f>
        <v>0</v>
      </c>
      <c r="EW124" s="7" cm="1">
        <f t="array" ref="EW124">SUMPRODUCT(--($B124='[3]Alum Smtg'!$B$5:$B$139),'[3]Alum Smtg'!L$5:L$139)</f>
        <v>0</v>
      </c>
      <c r="EX124" s="7" cm="1">
        <f t="array" ref="EX124">SUMPRODUCT(--($B124='[3]Alum Smtg'!$B$5:$B$139),'[3]Alum Smtg'!M$5:M$139)</f>
        <v>0</v>
      </c>
      <c r="EY124" s="7" cm="1">
        <f t="array" ref="EY124">SUMPRODUCT(--($B124='[3]Alum Smtg'!$B$5:$B$139),'[3]Alum Smtg'!N$5:N$139)</f>
        <v>0</v>
      </c>
      <c r="EZ124" s="7" cm="1">
        <f t="array" ref="EZ124">SUMPRODUCT(--($B124='[3]Alum Smtg'!$B$5:$B$139),'[3]Alum Smtg'!O$5:O$139)</f>
        <v>0</v>
      </c>
      <c r="FA124" s="7" cm="1">
        <f t="array" ref="FA124">SUMPRODUCT(--($B124='[3]Alum Smtg'!$B$5:$B$139),'[3]Alum Smtg'!P$5:P$139)</f>
        <v>0</v>
      </c>
      <c r="FB124" s="7" cm="1">
        <f t="array" ref="FB124">SUMPRODUCT(--($B124='[3]Alum Smtg'!$B$5:$B$139),'[3]Alum Smtg'!Q$5:Q$139)</f>
        <v>0</v>
      </c>
      <c r="FC124" s="7" cm="1">
        <f t="array" ref="FC124">SUMPRODUCT(--($B124='[3]Alum Smtg'!$B$5:$B$139),'[3]Alum Smtg'!R$5:R$139)</f>
        <v>0</v>
      </c>
      <c r="FD124" s="7" cm="1">
        <f t="array" ref="FD124">SUMPRODUCT(--($B124='[3]Alum Smtg'!$B$5:$B$139),'[3]Alum Smtg'!S$5:S$139)</f>
        <v>0</v>
      </c>
      <c r="FE124" s="7" cm="1">
        <f t="array" ref="FE124">SUMPRODUCT(--($B124='[3]Alum Smtg'!$B$5:$B$139),'[3]Alum Smtg'!T$5:T$139)</f>
        <v>0</v>
      </c>
      <c r="FF124" s="7" cm="1">
        <f t="array" ref="FF124">SUMPRODUCT(--($B124='[3]Alum Smtg'!$B$5:$B$139),'[3]Alum Smtg'!U$5:U$139)</f>
        <v>0</v>
      </c>
      <c r="FG124" s="7" cm="1">
        <f t="array" ref="FG124">SUMPRODUCT(--($B124='[3]Alum Smtg'!$B$5:$B$139),'[3]Alum Smtg'!V$5:V$139)</f>
        <v>0</v>
      </c>
      <c r="FH124" s="7" cm="1">
        <f t="array" ref="FH124">SUMPRODUCT(--($B124='[3]Alum Smtg'!$B$5:$B$139),'[3]Alum Smtg'!W$5:W$139)</f>
        <v>0</v>
      </c>
      <c r="FI124" s="7" cm="1">
        <f t="array" ref="FI124">SUMPRODUCT(--($B124='[3]Alum Smtg'!$B$5:$B$139),'[3]Alum Smtg'!X$5:X$139)</f>
        <v>0</v>
      </c>
      <c r="FJ124" s="7" cm="1">
        <f t="array" ref="FJ124">SUMPRODUCT(--($B124='[3]Alum Smtg'!$B$5:$B$139),'[3]Alum Smtg'!Y$5:Y$139)</f>
        <v>0</v>
      </c>
      <c r="FK124" s="7" cm="1">
        <f t="array" ref="FK124">SUMPRODUCT(--($B124='[3]Alum Smtg'!$B$5:$B$139),'[3]Alum Smtg'!Z$5:Z$139)</f>
        <v>0</v>
      </c>
      <c r="FL124" s="7" cm="1">
        <f t="array" ref="FL124">SUMPRODUCT(--($B124='[3]Alum Smtg'!$B$5:$B$139),'[3]Alum Smtg'!AA$5:AA$139)</f>
        <v>0</v>
      </c>
      <c r="FM124" s="7" cm="1">
        <f t="array" ref="FM124">SUMPRODUCT(--($B124='[3]Alum Smtg'!$B$5:$B$139),'[3]Alum Smtg'!AB$5:AB$139)</f>
        <v>0</v>
      </c>
      <c r="FN124" s="7" cm="1">
        <f t="array" ref="FN124">SUMPRODUCT(--($B124='[3]Alum Smtg'!$B$5:$B$139),'[3]Alum Smtg'!AC$5:AC$139)</f>
        <v>0</v>
      </c>
      <c r="FO124" s="7" cm="1">
        <f t="array" ref="FO124">SUMPRODUCT(--($B124='[3]Alum Smtg'!$B$5:$B$139),'[3]Alum Smtg'!AD$5:AD$139)</f>
        <v>0</v>
      </c>
      <c r="FP124" s="7" cm="1">
        <f t="array" ref="FP124">SUMPRODUCT(--($B124='[3]Alum Smtg'!$B$5:$B$139),'[3]Alum Smtg'!AE$5:AE$139)</f>
        <v>0</v>
      </c>
      <c r="FQ124" s="7" cm="1">
        <f t="array" ref="FQ124">SUMPRODUCT(--($B124='[3]Alum Smtg'!$B$5:$B$139),'[3]Alum Smtg'!AF$5:AF$139)</f>
        <v>0</v>
      </c>
      <c r="FU124" s="8">
        <f t="shared" si="55"/>
        <v>0</v>
      </c>
    </row>
    <row r="125" spans="1:177" x14ac:dyDescent="0.2">
      <c r="A125">
        <v>762</v>
      </c>
      <c r="B125" t="s">
        <v>128</v>
      </c>
      <c r="C125" s="1">
        <f>VLOOKUP($B125,'[4]IEA Reg #'!$B$2:$D$143,2,FALSE)</f>
        <v>6</v>
      </c>
      <c r="D125" s="1">
        <f>VLOOKUP($B125,'[4]IEA Reg #'!$B$2:$D$143,3,FALSE)</f>
        <v>14</v>
      </c>
      <c r="E125" s="7">
        <f t="shared" si="82"/>
        <v>0</v>
      </c>
      <c r="F125" s="7">
        <f t="shared" si="82"/>
        <v>0</v>
      </c>
      <c r="G125" s="7">
        <f t="shared" si="82"/>
        <v>0</v>
      </c>
      <c r="H125" s="7">
        <f t="shared" si="82"/>
        <v>0</v>
      </c>
      <c r="I125" s="7">
        <f t="shared" si="82"/>
        <v>0</v>
      </c>
      <c r="J125" s="7">
        <f t="shared" si="82"/>
        <v>0</v>
      </c>
      <c r="K125" s="7">
        <f t="shared" si="82"/>
        <v>0</v>
      </c>
      <c r="L125" s="7">
        <f t="shared" si="82"/>
        <v>0</v>
      </c>
      <c r="M125" s="7">
        <f t="shared" si="82"/>
        <v>0</v>
      </c>
      <c r="N125" s="7">
        <f t="shared" si="82"/>
        <v>0</v>
      </c>
      <c r="O125" s="7">
        <f t="shared" si="82"/>
        <v>0</v>
      </c>
      <c r="P125" s="7">
        <f t="shared" si="82"/>
        <v>0</v>
      </c>
      <c r="Q125" s="7">
        <f t="shared" si="82"/>
        <v>0</v>
      </c>
      <c r="R125" s="7">
        <f t="shared" si="82"/>
        <v>0</v>
      </c>
      <c r="S125" s="7">
        <f t="shared" si="82"/>
        <v>0</v>
      </c>
      <c r="T125" s="7">
        <f t="shared" si="82"/>
        <v>0</v>
      </c>
      <c r="U125" s="7">
        <f t="shared" si="77"/>
        <v>0</v>
      </c>
      <c r="V125" s="7">
        <f t="shared" si="77"/>
        <v>0</v>
      </c>
      <c r="W125" s="7">
        <f t="shared" si="77"/>
        <v>0</v>
      </c>
      <c r="X125" s="7">
        <f t="shared" si="77"/>
        <v>0</v>
      </c>
      <c r="Y125" s="7">
        <f t="shared" si="77"/>
        <v>0</v>
      </c>
      <c r="Z125" s="7">
        <f t="shared" si="77"/>
        <v>0</v>
      </c>
      <c r="AA125" s="7">
        <f t="shared" si="77"/>
        <v>0</v>
      </c>
      <c r="AB125" s="7">
        <f t="shared" si="77"/>
        <v>0</v>
      </c>
      <c r="AC125" s="7">
        <f t="shared" si="77"/>
        <v>0</v>
      </c>
      <c r="AD125" s="7">
        <f t="shared" si="77"/>
        <v>0</v>
      </c>
      <c r="AE125" s="7">
        <f t="shared" si="77"/>
        <v>0</v>
      </c>
      <c r="AF125" s="7">
        <f t="shared" si="77"/>
        <v>0</v>
      </c>
      <c r="AG125" s="7">
        <f t="shared" si="77"/>
        <v>0</v>
      </c>
      <c r="AH125" s="7">
        <f t="shared" si="77"/>
        <v>0</v>
      </c>
      <c r="AI125" s="7">
        <f t="shared" si="77"/>
        <v>0</v>
      </c>
      <c r="AJ125" s="7">
        <f t="shared" si="78"/>
        <v>0</v>
      </c>
      <c r="AK125" s="7">
        <f t="shared" si="78"/>
        <v>0</v>
      </c>
      <c r="AL125" s="7">
        <f t="shared" si="78"/>
        <v>0</v>
      </c>
      <c r="AM125" s="7">
        <f t="shared" si="78"/>
        <v>0</v>
      </c>
      <c r="AN125" s="7">
        <f t="shared" si="78"/>
        <v>0</v>
      </c>
      <c r="AO125" s="7">
        <f t="shared" si="78"/>
        <v>0</v>
      </c>
      <c r="AP125" s="7">
        <f t="shared" si="78"/>
        <v>0</v>
      </c>
      <c r="AQ125" s="7">
        <f t="shared" si="78"/>
        <v>0</v>
      </c>
      <c r="AR125" s="7">
        <f t="shared" si="78"/>
        <v>0</v>
      </c>
      <c r="AS125" s="7">
        <f t="shared" si="78"/>
        <v>0</v>
      </c>
      <c r="AT125" s="7">
        <f t="shared" si="78"/>
        <v>0</v>
      </c>
      <c r="AU125" s="7">
        <f t="shared" si="78"/>
        <v>0</v>
      </c>
      <c r="AV125" s="7">
        <f t="shared" si="78"/>
        <v>0</v>
      </c>
      <c r="AW125" s="7">
        <f t="shared" si="78"/>
        <v>0</v>
      </c>
      <c r="AX125" s="7">
        <f t="shared" si="78"/>
        <v>0</v>
      </c>
      <c r="AY125" s="7">
        <f t="shared" si="78"/>
        <v>0</v>
      </c>
      <c r="AZ125" s="7">
        <f t="shared" si="76"/>
        <v>0</v>
      </c>
      <c r="BA125" s="7">
        <f t="shared" si="76"/>
        <v>0</v>
      </c>
      <c r="BB125" s="7">
        <f t="shared" si="76"/>
        <v>0</v>
      </c>
      <c r="BC125" s="7">
        <f t="shared" si="76"/>
        <v>0</v>
      </c>
      <c r="BD125" s="7">
        <f t="shared" si="76"/>
        <v>0</v>
      </c>
      <c r="BE125" s="7">
        <f t="shared" si="76"/>
        <v>0</v>
      </c>
      <c r="BF125" s="7">
        <f t="shared" si="76"/>
        <v>0</v>
      </c>
      <c r="BG125" s="7">
        <f t="shared" si="76"/>
        <v>0</v>
      </c>
      <c r="BH125" s="7">
        <f t="shared" si="76"/>
        <v>0</v>
      </c>
      <c r="BI125" s="7">
        <f t="shared" si="76"/>
        <v>0</v>
      </c>
      <c r="BJ125" s="7">
        <f t="shared" si="76"/>
        <v>0</v>
      </c>
      <c r="BK125" s="7">
        <f t="shared" si="76"/>
        <v>0</v>
      </c>
      <c r="BL125" s="7">
        <f t="shared" si="76"/>
        <v>0</v>
      </c>
      <c r="BM125" s="7">
        <f t="shared" si="76"/>
        <v>0</v>
      </c>
      <c r="BN125" s="7">
        <f t="shared" si="76"/>
        <v>0</v>
      </c>
      <c r="BO125" s="7">
        <f t="shared" si="83"/>
        <v>0</v>
      </c>
      <c r="BP125" s="7">
        <f t="shared" si="83"/>
        <v>0</v>
      </c>
      <c r="BQ125" s="7">
        <f t="shared" si="83"/>
        <v>0</v>
      </c>
      <c r="BR125" s="7">
        <f t="shared" si="83"/>
        <v>0</v>
      </c>
      <c r="BS125" s="7">
        <f t="shared" si="83"/>
        <v>0</v>
      </c>
      <c r="BT125" s="7">
        <f t="shared" si="83"/>
        <v>0</v>
      </c>
      <c r="BU125" s="7">
        <f t="shared" si="83"/>
        <v>0</v>
      </c>
      <c r="BV125" s="7">
        <f t="shared" si="83"/>
        <v>0</v>
      </c>
      <c r="BW125" s="7">
        <f t="shared" si="83"/>
        <v>0</v>
      </c>
      <c r="BX125" s="7">
        <f t="shared" si="83"/>
        <v>0</v>
      </c>
      <c r="BY125" s="7">
        <f t="shared" si="83"/>
        <v>0</v>
      </c>
      <c r="BZ125" s="7">
        <f t="shared" si="83"/>
        <v>0</v>
      </c>
      <c r="CA125" s="7">
        <f t="shared" si="83"/>
        <v>0</v>
      </c>
      <c r="CB125" s="7">
        <f t="shared" si="83"/>
        <v>0</v>
      </c>
      <c r="CC125" s="7">
        <f t="shared" si="83"/>
        <v>0</v>
      </c>
      <c r="CD125" s="7">
        <f t="shared" si="83"/>
        <v>0</v>
      </c>
      <c r="CE125" s="7">
        <f t="shared" si="79"/>
        <v>0</v>
      </c>
      <c r="CF125" s="7">
        <f t="shared" si="79"/>
        <v>0</v>
      </c>
      <c r="CG125" s="7">
        <f t="shared" si="79"/>
        <v>0</v>
      </c>
      <c r="CH125" s="7">
        <f t="shared" si="79"/>
        <v>0</v>
      </c>
      <c r="CI125" s="7">
        <f t="shared" si="79"/>
        <v>0</v>
      </c>
      <c r="CJ125" s="7">
        <f t="shared" si="79"/>
        <v>0</v>
      </c>
      <c r="CK125" s="7">
        <f t="shared" si="79"/>
        <v>0</v>
      </c>
      <c r="CL125" s="7">
        <f t="shared" si="79"/>
        <v>0</v>
      </c>
      <c r="CM125" s="7">
        <f t="shared" si="79"/>
        <v>1.0948678071539659</v>
      </c>
      <c r="CN125" s="7">
        <f t="shared" si="79"/>
        <v>2.1897356143079318</v>
      </c>
      <c r="CO125" s="7">
        <f t="shared" si="79"/>
        <v>3.2846034214618975</v>
      </c>
      <c r="CP125" s="7">
        <f t="shared" si="79"/>
        <v>4.3794712286158637</v>
      </c>
      <c r="CQ125" s="7">
        <f t="shared" si="79"/>
        <v>5.4743390357698294</v>
      </c>
      <c r="CR125" s="7">
        <f t="shared" si="79"/>
        <v>4.3794712286158637</v>
      </c>
      <c r="CS125" s="7">
        <f t="shared" si="84"/>
        <v>3.2846034214618975</v>
      </c>
      <c r="CT125" s="7">
        <f t="shared" si="84"/>
        <v>2.1897356143079318</v>
      </c>
      <c r="CU125" s="7">
        <f t="shared" si="84"/>
        <v>1.0948678071539659</v>
      </c>
      <c r="CV125" s="7">
        <f t="shared" si="84"/>
        <v>0</v>
      </c>
      <c r="CW125" s="7">
        <f t="shared" si="84"/>
        <v>3.4836702954898913</v>
      </c>
      <c r="CX125" s="7">
        <f t="shared" si="84"/>
        <v>6.9673405909797825</v>
      </c>
      <c r="CY125" s="7">
        <f t="shared" si="84"/>
        <v>10.451010886469673</v>
      </c>
      <c r="CZ125" s="7">
        <f t="shared" si="84"/>
        <v>13.934681181959565</v>
      </c>
      <c r="DA125" s="7">
        <f t="shared" si="84"/>
        <v>17.418351477449455</v>
      </c>
      <c r="DB125" s="7">
        <f t="shared" si="84"/>
        <v>24.136858475894247</v>
      </c>
      <c r="DC125" s="7">
        <f t="shared" si="84"/>
        <v>30.855365474339038</v>
      </c>
      <c r="DD125" s="7">
        <f t="shared" si="84"/>
        <v>37.573872472783826</v>
      </c>
      <c r="DE125" s="7">
        <f t="shared" si="84"/>
        <v>44.292379471228614</v>
      </c>
      <c r="DF125" s="7">
        <f t="shared" si="84"/>
        <v>51.010886469673409</v>
      </c>
      <c r="DG125" s="7">
        <f t="shared" si="84"/>
        <v>56.734059097978232</v>
      </c>
      <c r="DH125" s="7">
        <f t="shared" si="84"/>
        <v>62.457231726283048</v>
      </c>
      <c r="DI125" s="7">
        <f t="shared" si="85"/>
        <v>68.180404354587864</v>
      </c>
      <c r="DJ125" s="7">
        <f t="shared" si="85"/>
        <v>73.903576982892687</v>
      </c>
      <c r="DK125" s="7">
        <f t="shared" si="85"/>
        <v>79.626749611197511</v>
      </c>
      <c r="DL125" s="7">
        <f t="shared" si="85"/>
        <v>96.049766718507001</v>
      </c>
      <c r="DM125" s="7">
        <f t="shared" si="85"/>
        <v>112.47278382581649</v>
      </c>
      <c r="DN125" s="7">
        <f t="shared" si="85"/>
        <v>128.89580093312597</v>
      </c>
      <c r="DO125" s="7">
        <f t="shared" si="85"/>
        <v>145.31881804043545</v>
      </c>
      <c r="DP125" s="7">
        <f t="shared" si="85"/>
        <v>161.74183514774495</v>
      </c>
      <c r="DQ125" s="7">
        <f t="shared" si="85"/>
        <v>171.69517884914464</v>
      </c>
      <c r="DR125" s="7">
        <f t="shared" si="85"/>
        <v>181.64852255054433</v>
      </c>
      <c r="DS125" s="7">
        <f t="shared" si="85"/>
        <v>191.60186625194402</v>
      </c>
      <c r="DT125" s="7">
        <f t="shared" si="85"/>
        <v>201.55520995334371</v>
      </c>
      <c r="DU125" s="7">
        <f t="shared" si="80"/>
        <v>211.50855365474339</v>
      </c>
      <c r="DV125" s="7">
        <f t="shared" si="80"/>
        <v>222.70606531881805</v>
      </c>
      <c r="DW125" s="7">
        <f t="shared" si="80"/>
        <v>233.9035769828927</v>
      </c>
      <c r="DX125" s="7">
        <f t="shared" si="80"/>
        <v>245.10108864696736</v>
      </c>
      <c r="DY125" s="7">
        <f t="shared" si="80"/>
        <v>256.29860031104198</v>
      </c>
      <c r="DZ125" s="7">
        <f t="shared" si="80"/>
        <v>267.49611197511661</v>
      </c>
      <c r="EA125" s="7">
        <f t="shared" si="80"/>
        <v>274.21461897356141</v>
      </c>
      <c r="EB125" s="7">
        <f t="shared" si="80"/>
        <v>280.93312597200622</v>
      </c>
      <c r="EC125" s="7">
        <f t="shared" si="80"/>
        <v>287.65163297045098</v>
      </c>
      <c r="ED125" s="7">
        <f t="shared" si="80"/>
        <v>294.37013996889578</v>
      </c>
      <c r="EE125" s="7">
        <f t="shared" si="81"/>
        <v>301.08864696734059</v>
      </c>
      <c r="EF125" s="7">
        <f t="shared" si="81"/>
        <v>321.74183514774495</v>
      </c>
      <c r="EG125" s="7">
        <f t="shared" si="81"/>
        <v>342.39502332814931</v>
      </c>
      <c r="EH125" s="7">
        <f t="shared" si="81"/>
        <v>363.04821150855366</v>
      </c>
      <c r="EI125" s="7">
        <f t="shared" si="81"/>
        <v>383.70139968895802</v>
      </c>
      <c r="EJ125" s="7">
        <f t="shared" si="81"/>
        <v>404.35458786936238</v>
      </c>
      <c r="EK125" s="7">
        <f t="shared" si="81"/>
        <v>411.14774494556764</v>
      </c>
      <c r="EL125" s="7">
        <f t="shared" si="81"/>
        <v>417.94090202177296</v>
      </c>
      <c r="EM125" s="7">
        <f t="shared" si="81"/>
        <v>424.73405909797822</v>
      </c>
      <c r="EN125" s="7">
        <f t="shared" si="81"/>
        <v>431.52721617418348</v>
      </c>
      <c r="EO125" s="9">
        <f>$EQ125*(LOOKUP($C125,$C$150:$C$166,$EO$150:$EO$166)/LOOKUP($C125,$C$150:$C$166,$EQ$150:$EQ$166))</f>
        <v>438.3203732503888</v>
      </c>
      <c r="EP125" s="9">
        <f>(EQ125+EO125)/2</f>
        <v>419.1601866251944</v>
      </c>
      <c r="EQ125" s="7" cm="1">
        <f t="array" ref="EQ125">SUMPRODUCT(--($B125='[3]Alum Smtg'!$B$5:$B$139),'[3]Alum Smtg'!F$5:F$139)</f>
        <v>400</v>
      </c>
      <c r="ER125" s="7" cm="1">
        <f t="array" ref="ER125">SUMPRODUCT(--($B125='[3]Alum Smtg'!$B$5:$B$139),'[3]Alum Smtg'!G$5:G$139)</f>
        <v>300</v>
      </c>
      <c r="ES125" s="7" cm="1">
        <f t="array" ref="ES125">SUMPRODUCT(--($B125='[3]Alum Smtg'!$B$5:$B$139),'[3]Alum Smtg'!H$5:H$139)</f>
        <v>235</v>
      </c>
      <c r="ET125" s="7" cm="1">
        <f t="array" ref="ET125">SUMPRODUCT(--($B125='[3]Alum Smtg'!$B$5:$B$139),'[3]Alum Smtg'!I$5:I$139)</f>
        <v>232</v>
      </c>
      <c r="EU125" s="7" cm="1">
        <f t="array" ref="EU125">SUMPRODUCT(--($B125='[3]Alum Smtg'!$B$5:$B$139),'[3]Alum Smtg'!J$5:J$139)</f>
        <v>198</v>
      </c>
      <c r="EV125" s="7" cm="1">
        <f t="array" ref="EV125">SUMPRODUCT(--($B125='[3]Alum Smtg'!$B$5:$B$139),'[3]Alum Smtg'!K$5:K$139)</f>
        <v>189</v>
      </c>
      <c r="EW125" s="7" cm="1">
        <f t="array" ref="EW125">SUMPRODUCT(--($B125='[3]Alum Smtg'!$B$5:$B$139),'[3]Alum Smtg'!L$5:L$139)</f>
        <v>196</v>
      </c>
      <c r="EX125" s="7" cm="1">
        <f t="array" ref="EX125">SUMPRODUCT(--($B125='[3]Alum Smtg'!$B$5:$B$139),'[3]Alum Smtg'!M$5:M$139)</f>
        <v>229</v>
      </c>
      <c r="EY125" s="7" cm="1">
        <f t="array" ref="EY125">SUMPRODUCT(--($B125='[3]Alum Smtg'!$B$5:$B$139),'[3]Alum Smtg'!N$5:N$139)</f>
        <v>300</v>
      </c>
      <c r="EZ125" s="7" cm="1">
        <f t="array" ref="EZ125">SUMPRODUCT(--($B125='[3]Alum Smtg'!$B$5:$B$139),'[3]Alum Smtg'!O$5:O$139)</f>
        <v>289</v>
      </c>
      <c r="FA125" s="7" cm="1">
        <f t="array" ref="FA125">SUMPRODUCT(--($B125='[3]Alum Smtg'!$B$5:$B$139),'[3]Alum Smtg'!P$5:P$139)</f>
        <v>307.589</v>
      </c>
      <c r="FB125" s="7" cm="1">
        <f t="array" ref="FB125">SUMPRODUCT(--($B125='[3]Alum Smtg'!$B$5:$B$139),'[3]Alum Smtg'!Q$5:Q$139)</f>
        <v>319.36</v>
      </c>
      <c r="FC125" s="7" cm="1">
        <f t="array" ref="FC125">SUMPRODUCT(--($B125='[3]Alum Smtg'!$B$5:$B$139),'[3]Alum Smtg'!R$5:R$139)</f>
        <v>358.08199999999999</v>
      </c>
      <c r="FD125" s="7" cm="1">
        <f t="array" ref="FD125">SUMPRODUCT(--($B125='[3]Alum Smtg'!$B$5:$B$139),'[3]Alum Smtg'!S$5:S$139)</f>
        <v>379.63</v>
      </c>
      <c r="FE125" s="7" cm="1">
        <f t="array" ref="FE125">SUMPRODUCT(--($B125='[3]Alum Smtg'!$B$5:$B$139),'[3]Alum Smtg'!T$5:T$139)</f>
        <v>413.8</v>
      </c>
      <c r="FF125" s="7" cm="1">
        <f t="array" ref="FF125">SUMPRODUCT(--($B125='[3]Alum Smtg'!$B$5:$B$139),'[3]Alum Smtg'!U$5:U$139)</f>
        <v>419.06</v>
      </c>
      <c r="FG125" s="7" cm="1">
        <f t="array" ref="FG125">SUMPRODUCT(--($B125='[3]Alum Smtg'!$B$5:$B$139),'[3]Alum Smtg'!V$5:V$139)</f>
        <v>339.45</v>
      </c>
      <c r="FH125" s="7" cm="1">
        <f t="array" ref="FH125">SUMPRODUCT(--($B125='[3]Alum Smtg'!$B$5:$B$139),'[3]Alum Smtg'!W$5:W$139)</f>
        <v>359.38499999999999</v>
      </c>
      <c r="FI125" s="7" cm="1">
        <f t="array" ref="FI125">SUMPRODUCT(--($B125='[3]Alum Smtg'!$B$5:$B$139),'[3]Alum Smtg'!X$5:X$139)</f>
        <v>348.85</v>
      </c>
      <c r="FJ125" s="7" cm="1">
        <f t="array" ref="FJ125">SUMPRODUCT(--($B125='[3]Alum Smtg'!$B$5:$B$139),'[3]Alum Smtg'!Y$5:Y$139)</f>
        <v>278</v>
      </c>
      <c r="FK125" s="7" cm="1">
        <f t="array" ref="FK125">SUMPRODUCT(--($B125='[3]Alum Smtg'!$B$5:$B$139),'[3]Alum Smtg'!Z$5:Z$139)</f>
        <v>272.5</v>
      </c>
      <c r="FL125" s="7" cm="1">
        <f t="array" ref="FL125">SUMPRODUCT(--($B125='[3]Alum Smtg'!$B$5:$B$139),'[3]Alum Smtg'!AA$5:AA$139)</f>
        <v>216.4</v>
      </c>
      <c r="FM125" s="7" cm="1">
        <f t="array" ref="FM125">SUMPRODUCT(--($B125='[3]Alum Smtg'!$B$5:$B$139),'[3]Alum Smtg'!AB$5:AB$139)</f>
        <v>125</v>
      </c>
      <c r="FN125" s="7" cm="1">
        <f t="array" ref="FN125">SUMPRODUCT(--($B125='[3]Alum Smtg'!$B$5:$B$139),'[3]Alum Smtg'!AC$5:AC$139)</f>
        <v>140</v>
      </c>
      <c r="FO125" s="7" cm="1">
        <f t="array" ref="FO125">SUMPRODUCT(--($B125='[3]Alum Smtg'!$B$5:$B$139),'[3]Alum Smtg'!AD$5:AD$139)</f>
        <v>129</v>
      </c>
      <c r="FP125" s="7" cm="1">
        <f t="array" ref="FP125">SUMPRODUCT(--($B125='[3]Alum Smtg'!$B$5:$B$139),'[3]Alum Smtg'!AE$5:AE$139)</f>
        <v>103</v>
      </c>
      <c r="FQ125" s="7" cm="1">
        <f t="array" ref="FQ125">SUMPRODUCT(--($B125='[3]Alum Smtg'!$B$5:$B$139),'[3]Alum Smtg'!AF$5:AF$139)</f>
        <v>100</v>
      </c>
      <c r="FU125" s="8">
        <f t="shared" si="55"/>
        <v>0.12441679626749613</v>
      </c>
    </row>
    <row r="126" spans="1:177" x14ac:dyDescent="0.2">
      <c r="A126">
        <v>834</v>
      </c>
      <c r="B126" t="s">
        <v>129</v>
      </c>
      <c r="C126" s="1">
        <f>VLOOKUP($B126,'[4]IEA Reg #'!$B$2:$D$143,2,FALSE)</f>
        <v>9</v>
      </c>
      <c r="D126" s="1">
        <f>VLOOKUP($B126,'[4]IEA Reg #'!$B$2:$D$143,3,FALSE)</f>
        <v>22</v>
      </c>
      <c r="E126" s="7">
        <f t="shared" si="82"/>
        <v>0</v>
      </c>
      <c r="F126" s="7">
        <f t="shared" si="82"/>
        <v>0</v>
      </c>
      <c r="G126" s="7">
        <f t="shared" si="82"/>
        <v>0</v>
      </c>
      <c r="H126" s="7">
        <f t="shared" si="82"/>
        <v>0</v>
      </c>
      <c r="I126" s="7">
        <f t="shared" si="82"/>
        <v>0</v>
      </c>
      <c r="J126" s="7">
        <f t="shared" si="82"/>
        <v>0</v>
      </c>
      <c r="K126" s="7">
        <f t="shared" si="82"/>
        <v>0</v>
      </c>
      <c r="L126" s="7">
        <f t="shared" si="82"/>
        <v>0</v>
      </c>
      <c r="M126" s="7">
        <f t="shared" si="82"/>
        <v>0</v>
      </c>
      <c r="N126" s="7">
        <f t="shared" si="82"/>
        <v>0</v>
      </c>
      <c r="O126" s="7">
        <f t="shared" si="82"/>
        <v>0</v>
      </c>
      <c r="P126" s="7">
        <f t="shared" si="82"/>
        <v>0</v>
      </c>
      <c r="Q126" s="7">
        <f t="shared" si="82"/>
        <v>0</v>
      </c>
      <c r="R126" s="7">
        <f t="shared" si="82"/>
        <v>0</v>
      </c>
      <c r="S126" s="7">
        <f t="shared" si="82"/>
        <v>0</v>
      </c>
      <c r="T126" s="7">
        <f t="shared" si="82"/>
        <v>0</v>
      </c>
      <c r="U126" s="7">
        <f t="shared" si="77"/>
        <v>0</v>
      </c>
      <c r="V126" s="7">
        <f t="shared" si="77"/>
        <v>0</v>
      </c>
      <c r="W126" s="7">
        <f t="shared" si="77"/>
        <v>0</v>
      </c>
      <c r="X126" s="7">
        <f t="shared" si="77"/>
        <v>0</v>
      </c>
      <c r="Y126" s="7">
        <f t="shared" si="77"/>
        <v>0</v>
      </c>
      <c r="Z126" s="7">
        <f t="shared" si="77"/>
        <v>0</v>
      </c>
      <c r="AA126" s="7">
        <f t="shared" si="77"/>
        <v>0</v>
      </c>
      <c r="AB126" s="7">
        <f t="shared" si="77"/>
        <v>0</v>
      </c>
      <c r="AC126" s="7">
        <f t="shared" si="77"/>
        <v>0</v>
      </c>
      <c r="AD126" s="7">
        <f t="shared" si="77"/>
        <v>0</v>
      </c>
      <c r="AE126" s="7">
        <f t="shared" si="77"/>
        <v>0</v>
      </c>
      <c r="AF126" s="7">
        <f t="shared" si="77"/>
        <v>0</v>
      </c>
      <c r="AG126" s="7">
        <f t="shared" si="77"/>
        <v>0</v>
      </c>
      <c r="AH126" s="7">
        <f t="shared" si="77"/>
        <v>0</v>
      </c>
      <c r="AI126" s="7">
        <f t="shared" si="77"/>
        <v>0</v>
      </c>
      <c r="AJ126" s="7">
        <f t="shared" si="78"/>
        <v>0</v>
      </c>
      <c r="AK126" s="7">
        <f t="shared" si="78"/>
        <v>0</v>
      </c>
      <c r="AL126" s="7">
        <f t="shared" si="78"/>
        <v>0</v>
      </c>
      <c r="AM126" s="7">
        <f t="shared" si="78"/>
        <v>0</v>
      </c>
      <c r="AN126" s="7">
        <f t="shared" si="78"/>
        <v>0</v>
      </c>
      <c r="AO126" s="7">
        <f t="shared" si="78"/>
        <v>0</v>
      </c>
      <c r="AP126" s="7">
        <f t="shared" si="78"/>
        <v>0</v>
      </c>
      <c r="AQ126" s="7">
        <f t="shared" si="78"/>
        <v>0</v>
      </c>
      <c r="AR126" s="7">
        <f t="shared" si="78"/>
        <v>0</v>
      </c>
      <c r="AS126" s="7">
        <f t="shared" si="78"/>
        <v>0</v>
      </c>
      <c r="AT126" s="7">
        <f t="shared" si="78"/>
        <v>0</v>
      </c>
      <c r="AU126" s="7">
        <f t="shared" si="78"/>
        <v>0</v>
      </c>
      <c r="AV126" s="7">
        <f t="shared" si="78"/>
        <v>0</v>
      </c>
      <c r="AW126" s="7">
        <f t="shared" si="78"/>
        <v>0</v>
      </c>
      <c r="AX126" s="7">
        <f t="shared" si="78"/>
        <v>0</v>
      </c>
      <c r="AY126" s="7">
        <f t="shared" si="78"/>
        <v>0</v>
      </c>
      <c r="AZ126" s="7">
        <f t="shared" si="76"/>
        <v>0</v>
      </c>
      <c r="BA126" s="7">
        <f t="shared" si="76"/>
        <v>0</v>
      </c>
      <c r="BB126" s="7">
        <f t="shared" si="76"/>
        <v>0</v>
      </c>
      <c r="BC126" s="7">
        <f t="shared" si="76"/>
        <v>0</v>
      </c>
      <c r="BD126" s="7">
        <f t="shared" si="76"/>
        <v>0</v>
      </c>
      <c r="BE126" s="7">
        <f t="shared" si="76"/>
        <v>0</v>
      </c>
      <c r="BF126" s="7">
        <f t="shared" si="76"/>
        <v>0</v>
      </c>
      <c r="BG126" s="7">
        <f t="shared" si="76"/>
        <v>0</v>
      </c>
      <c r="BH126" s="7">
        <f t="shared" si="76"/>
        <v>0</v>
      </c>
      <c r="BI126" s="7">
        <f t="shared" si="76"/>
        <v>0</v>
      </c>
      <c r="BJ126" s="7">
        <f t="shared" si="76"/>
        <v>0</v>
      </c>
      <c r="BK126" s="7">
        <f t="shared" si="76"/>
        <v>0</v>
      </c>
      <c r="BL126" s="7">
        <f t="shared" si="76"/>
        <v>0</v>
      </c>
      <c r="BM126" s="7">
        <f t="shared" si="76"/>
        <v>0</v>
      </c>
      <c r="BN126" s="7">
        <f t="shared" si="76"/>
        <v>0</v>
      </c>
      <c r="BO126" s="7">
        <f t="shared" si="83"/>
        <v>0</v>
      </c>
      <c r="BP126" s="7">
        <f t="shared" si="83"/>
        <v>0</v>
      </c>
      <c r="BQ126" s="7">
        <f t="shared" si="83"/>
        <v>0</v>
      </c>
      <c r="BR126" s="7">
        <f t="shared" si="83"/>
        <v>0</v>
      </c>
      <c r="BS126" s="7">
        <f t="shared" si="83"/>
        <v>0</v>
      </c>
      <c r="BT126" s="7">
        <f t="shared" si="83"/>
        <v>0</v>
      </c>
      <c r="BU126" s="7">
        <f t="shared" si="83"/>
        <v>0</v>
      </c>
      <c r="BV126" s="7">
        <f t="shared" si="83"/>
        <v>0</v>
      </c>
      <c r="BW126" s="7">
        <f t="shared" si="83"/>
        <v>0</v>
      </c>
      <c r="BX126" s="7">
        <f t="shared" si="83"/>
        <v>0</v>
      </c>
      <c r="BY126" s="7">
        <f t="shared" si="83"/>
        <v>0</v>
      </c>
      <c r="BZ126" s="7">
        <f t="shared" si="83"/>
        <v>0</v>
      </c>
      <c r="CA126" s="7">
        <f t="shared" si="83"/>
        <v>0</v>
      </c>
      <c r="CB126" s="7">
        <f t="shared" si="83"/>
        <v>0</v>
      </c>
      <c r="CC126" s="7">
        <f t="shared" si="83"/>
        <v>0</v>
      </c>
      <c r="CD126" s="7">
        <f t="shared" si="83"/>
        <v>0</v>
      </c>
      <c r="CE126" s="7">
        <f t="shared" si="79"/>
        <v>0</v>
      </c>
      <c r="CF126" s="7">
        <f t="shared" si="79"/>
        <v>0</v>
      </c>
      <c r="CG126" s="7">
        <f t="shared" si="79"/>
        <v>0</v>
      </c>
      <c r="CH126" s="7">
        <f t="shared" si="79"/>
        <v>0</v>
      </c>
      <c r="CI126" s="7">
        <f t="shared" si="79"/>
        <v>0</v>
      </c>
      <c r="CJ126" s="7">
        <f t="shared" si="79"/>
        <v>0</v>
      </c>
      <c r="CK126" s="7">
        <f t="shared" si="79"/>
        <v>0</v>
      </c>
      <c r="CL126" s="7">
        <f t="shared" si="79"/>
        <v>0</v>
      </c>
      <c r="CM126" s="7">
        <f t="shared" si="79"/>
        <v>0</v>
      </c>
      <c r="CN126" s="7">
        <f t="shared" si="79"/>
        <v>0</v>
      </c>
      <c r="CO126" s="7">
        <f t="shared" si="79"/>
        <v>0</v>
      </c>
      <c r="CP126" s="7">
        <f t="shared" si="79"/>
        <v>0</v>
      </c>
      <c r="CQ126" s="7">
        <f t="shared" si="79"/>
        <v>0</v>
      </c>
      <c r="CR126" s="7">
        <f t="shared" si="79"/>
        <v>0</v>
      </c>
      <c r="CS126" s="7">
        <f t="shared" si="84"/>
        <v>0</v>
      </c>
      <c r="CT126" s="7">
        <f t="shared" si="84"/>
        <v>0</v>
      </c>
      <c r="CU126" s="7">
        <f t="shared" si="84"/>
        <v>0</v>
      </c>
      <c r="CV126" s="7">
        <f t="shared" si="84"/>
        <v>0</v>
      </c>
      <c r="CW126" s="7">
        <f t="shared" si="84"/>
        <v>0</v>
      </c>
      <c r="CX126" s="7">
        <f t="shared" si="84"/>
        <v>0</v>
      </c>
      <c r="CY126" s="7">
        <f t="shared" si="84"/>
        <v>0</v>
      </c>
      <c r="CZ126" s="7">
        <f t="shared" si="84"/>
        <v>0</v>
      </c>
      <c r="DA126" s="7">
        <f t="shared" si="84"/>
        <v>0</v>
      </c>
      <c r="DB126" s="7">
        <f t="shared" si="84"/>
        <v>0</v>
      </c>
      <c r="DC126" s="7">
        <f t="shared" si="84"/>
        <v>0</v>
      </c>
      <c r="DD126" s="7">
        <f t="shared" si="84"/>
        <v>0</v>
      </c>
      <c r="DE126" s="7">
        <f t="shared" si="84"/>
        <v>0</v>
      </c>
      <c r="DF126" s="7">
        <f t="shared" si="84"/>
        <v>0</v>
      </c>
      <c r="DG126" s="7">
        <f t="shared" si="84"/>
        <v>0</v>
      </c>
      <c r="DH126" s="7">
        <f t="shared" si="84"/>
        <v>0</v>
      </c>
      <c r="DI126" s="7">
        <f t="shared" si="85"/>
        <v>0</v>
      </c>
      <c r="DJ126" s="7">
        <f t="shared" si="85"/>
        <v>0</v>
      </c>
      <c r="DK126" s="7">
        <f t="shared" si="85"/>
        <v>0</v>
      </c>
      <c r="DL126" s="7">
        <f t="shared" si="85"/>
        <v>0</v>
      </c>
      <c r="DM126" s="7">
        <f t="shared" si="85"/>
        <v>0</v>
      </c>
      <c r="DN126" s="7">
        <f t="shared" si="85"/>
        <v>0</v>
      </c>
      <c r="DO126" s="7">
        <f t="shared" si="85"/>
        <v>0</v>
      </c>
      <c r="DP126" s="7">
        <f t="shared" si="85"/>
        <v>0</v>
      </c>
      <c r="DQ126" s="7">
        <f t="shared" si="85"/>
        <v>0</v>
      </c>
      <c r="DR126" s="7">
        <f t="shared" si="85"/>
        <v>0</v>
      </c>
      <c r="DS126" s="7">
        <f t="shared" si="85"/>
        <v>0</v>
      </c>
      <c r="DT126" s="7">
        <f t="shared" si="85"/>
        <v>0</v>
      </c>
      <c r="DU126" s="7">
        <f t="shared" si="80"/>
        <v>0</v>
      </c>
      <c r="DV126" s="7">
        <f t="shared" si="80"/>
        <v>0</v>
      </c>
      <c r="DW126" s="7">
        <f t="shared" si="80"/>
        <v>0</v>
      </c>
      <c r="DX126" s="7">
        <f t="shared" si="80"/>
        <v>0</v>
      </c>
      <c r="DY126" s="7">
        <f t="shared" si="80"/>
        <v>0</v>
      </c>
      <c r="DZ126" s="7">
        <f t="shared" si="80"/>
        <v>0</v>
      </c>
      <c r="EA126" s="7">
        <f t="shared" si="80"/>
        <v>0</v>
      </c>
      <c r="EB126" s="7">
        <f t="shared" si="80"/>
        <v>0</v>
      </c>
      <c r="EC126" s="7">
        <f t="shared" si="80"/>
        <v>0</v>
      </c>
      <c r="ED126" s="7">
        <f t="shared" si="80"/>
        <v>0</v>
      </c>
      <c r="EE126" s="7">
        <f t="shared" si="81"/>
        <v>0</v>
      </c>
      <c r="EF126" s="7">
        <f t="shared" si="81"/>
        <v>0</v>
      </c>
      <c r="EG126" s="7">
        <f t="shared" si="81"/>
        <v>0</v>
      </c>
      <c r="EH126" s="7">
        <f t="shared" si="81"/>
        <v>0</v>
      </c>
      <c r="EI126" s="7">
        <f t="shared" si="81"/>
        <v>0</v>
      </c>
      <c r="EJ126" s="7">
        <f t="shared" si="81"/>
        <v>0</v>
      </c>
      <c r="EK126" s="7">
        <f t="shared" si="81"/>
        <v>0</v>
      </c>
      <c r="EL126" s="7">
        <f t="shared" si="81"/>
        <v>0</v>
      </c>
      <c r="EM126" s="7">
        <f t="shared" si="81"/>
        <v>0</v>
      </c>
      <c r="EN126" s="7">
        <f t="shared" si="81"/>
        <v>0</v>
      </c>
      <c r="EO126" s="7" cm="1">
        <f t="array" ref="EO126">SUMPRODUCT(--($B126='[3]Alum Smtg'!$B$5:$B$139),'[3]Alum Smtg'!D$5:D$139)</f>
        <v>0</v>
      </c>
      <c r="EP126" s="7" cm="1">
        <f t="array" ref="EP126">SUMPRODUCT(--($B126='[3]Alum Smtg'!$B$5:$B$139),'[3]Alum Smtg'!E$5:E$139)</f>
        <v>0</v>
      </c>
      <c r="EQ126" s="7" cm="1">
        <f t="array" ref="EQ126">SUMPRODUCT(--($B126='[3]Alum Smtg'!$B$5:$B$139),'[3]Alum Smtg'!F$5:F$139)</f>
        <v>0</v>
      </c>
      <c r="ER126" s="7" cm="1">
        <f t="array" ref="ER126">SUMPRODUCT(--($B126='[3]Alum Smtg'!$B$5:$B$139),'[3]Alum Smtg'!G$5:G$139)</f>
        <v>0</v>
      </c>
      <c r="ES126" s="7" cm="1">
        <f t="array" ref="ES126">SUMPRODUCT(--($B126='[3]Alum Smtg'!$B$5:$B$139),'[3]Alum Smtg'!H$5:H$139)</f>
        <v>0</v>
      </c>
      <c r="ET126" s="7" cm="1">
        <f t="array" ref="ET126">SUMPRODUCT(--($B126='[3]Alum Smtg'!$B$5:$B$139),'[3]Alum Smtg'!I$5:I$139)</f>
        <v>0</v>
      </c>
      <c r="EU126" s="7" cm="1">
        <f t="array" ref="EU126">SUMPRODUCT(--($B126='[3]Alum Smtg'!$B$5:$B$139),'[3]Alum Smtg'!J$5:J$139)</f>
        <v>0</v>
      </c>
      <c r="EV126" s="7" cm="1">
        <f t="array" ref="EV126">SUMPRODUCT(--($B126='[3]Alum Smtg'!$B$5:$B$139),'[3]Alum Smtg'!K$5:K$139)</f>
        <v>0</v>
      </c>
      <c r="EW126" s="7" cm="1">
        <f t="array" ref="EW126">SUMPRODUCT(--($B126='[3]Alum Smtg'!$B$5:$B$139),'[3]Alum Smtg'!L$5:L$139)</f>
        <v>0</v>
      </c>
      <c r="EX126" s="7" cm="1">
        <f t="array" ref="EX126">SUMPRODUCT(--($B126='[3]Alum Smtg'!$B$5:$B$139),'[3]Alum Smtg'!M$5:M$139)</f>
        <v>0</v>
      </c>
      <c r="EY126" s="7" cm="1">
        <f t="array" ref="EY126">SUMPRODUCT(--($B126='[3]Alum Smtg'!$B$5:$B$139),'[3]Alum Smtg'!N$5:N$139)</f>
        <v>0</v>
      </c>
      <c r="EZ126" s="7" cm="1">
        <f t="array" ref="EZ126">SUMPRODUCT(--($B126='[3]Alum Smtg'!$B$5:$B$139),'[3]Alum Smtg'!O$5:O$139)</f>
        <v>0</v>
      </c>
      <c r="FA126" s="7" cm="1">
        <f t="array" ref="FA126">SUMPRODUCT(--($B126='[3]Alum Smtg'!$B$5:$B$139),'[3]Alum Smtg'!P$5:P$139)</f>
        <v>0</v>
      </c>
      <c r="FB126" s="7" cm="1">
        <f t="array" ref="FB126">SUMPRODUCT(--($B126='[3]Alum Smtg'!$B$5:$B$139),'[3]Alum Smtg'!Q$5:Q$139)</f>
        <v>0</v>
      </c>
      <c r="FC126" s="7" cm="1">
        <f t="array" ref="FC126">SUMPRODUCT(--($B126='[3]Alum Smtg'!$B$5:$B$139),'[3]Alum Smtg'!R$5:R$139)</f>
        <v>0</v>
      </c>
      <c r="FD126" s="7" cm="1">
        <f t="array" ref="FD126">SUMPRODUCT(--($B126='[3]Alum Smtg'!$B$5:$B$139),'[3]Alum Smtg'!S$5:S$139)</f>
        <v>0</v>
      </c>
      <c r="FE126" s="7" cm="1">
        <f t="array" ref="FE126">SUMPRODUCT(--($B126='[3]Alum Smtg'!$B$5:$B$139),'[3]Alum Smtg'!T$5:T$139)</f>
        <v>0</v>
      </c>
      <c r="FF126" s="7" cm="1">
        <f t="array" ref="FF126">SUMPRODUCT(--($B126='[3]Alum Smtg'!$B$5:$B$139),'[3]Alum Smtg'!U$5:U$139)</f>
        <v>0</v>
      </c>
      <c r="FG126" s="7" cm="1">
        <f t="array" ref="FG126">SUMPRODUCT(--($B126='[3]Alum Smtg'!$B$5:$B$139),'[3]Alum Smtg'!V$5:V$139)</f>
        <v>0</v>
      </c>
      <c r="FH126" s="7" cm="1">
        <f t="array" ref="FH126">SUMPRODUCT(--($B126='[3]Alum Smtg'!$B$5:$B$139),'[3]Alum Smtg'!W$5:W$139)</f>
        <v>0</v>
      </c>
      <c r="FI126" s="7" cm="1">
        <f t="array" ref="FI126">SUMPRODUCT(--($B126='[3]Alum Smtg'!$B$5:$B$139),'[3]Alum Smtg'!X$5:X$139)</f>
        <v>0</v>
      </c>
      <c r="FJ126" s="7" cm="1">
        <f t="array" ref="FJ126">SUMPRODUCT(--($B126='[3]Alum Smtg'!$B$5:$B$139),'[3]Alum Smtg'!Y$5:Y$139)</f>
        <v>0</v>
      </c>
      <c r="FK126" s="7" cm="1">
        <f t="array" ref="FK126">SUMPRODUCT(--($B126='[3]Alum Smtg'!$B$5:$B$139),'[3]Alum Smtg'!Z$5:Z$139)</f>
        <v>0</v>
      </c>
      <c r="FL126" s="7" cm="1">
        <f t="array" ref="FL126">SUMPRODUCT(--($B126='[3]Alum Smtg'!$B$5:$B$139),'[3]Alum Smtg'!AA$5:AA$139)</f>
        <v>0</v>
      </c>
      <c r="FM126" s="7" cm="1">
        <f t="array" ref="FM126">SUMPRODUCT(--($B126='[3]Alum Smtg'!$B$5:$B$139),'[3]Alum Smtg'!AB$5:AB$139)</f>
        <v>0</v>
      </c>
      <c r="FN126" s="7" cm="1">
        <f t="array" ref="FN126">SUMPRODUCT(--($B126='[3]Alum Smtg'!$B$5:$B$139),'[3]Alum Smtg'!AC$5:AC$139)</f>
        <v>0</v>
      </c>
      <c r="FO126" s="7" cm="1">
        <f t="array" ref="FO126">SUMPRODUCT(--($B126='[3]Alum Smtg'!$B$5:$B$139),'[3]Alum Smtg'!AD$5:AD$139)</f>
        <v>0</v>
      </c>
      <c r="FP126" s="7" cm="1">
        <f t="array" ref="FP126">SUMPRODUCT(--($B126='[3]Alum Smtg'!$B$5:$B$139),'[3]Alum Smtg'!AE$5:AE$139)</f>
        <v>0</v>
      </c>
      <c r="FQ126" s="7" cm="1">
        <f t="array" ref="FQ126">SUMPRODUCT(--($B126='[3]Alum Smtg'!$B$5:$B$139),'[3]Alum Smtg'!AF$5:AF$139)</f>
        <v>0</v>
      </c>
      <c r="FU126" s="8">
        <f t="shared" si="55"/>
        <v>0</v>
      </c>
    </row>
    <row r="127" spans="1:177" x14ac:dyDescent="0.2">
      <c r="A127">
        <v>764</v>
      </c>
      <c r="B127" t="s">
        <v>130</v>
      </c>
      <c r="C127" s="1">
        <f>VLOOKUP($B127,'[4]IEA Reg #'!$B$2:$D$143,2,FALSE)</f>
        <v>11</v>
      </c>
      <c r="D127" s="1">
        <f>VLOOKUP($B127,'[4]IEA Reg #'!$B$2:$D$143,3,FALSE)</f>
        <v>29</v>
      </c>
      <c r="E127" s="7">
        <f t="shared" si="82"/>
        <v>0</v>
      </c>
      <c r="F127" s="7">
        <f t="shared" si="82"/>
        <v>0</v>
      </c>
      <c r="G127" s="7">
        <f t="shared" si="82"/>
        <v>0</v>
      </c>
      <c r="H127" s="7">
        <f t="shared" si="82"/>
        <v>0</v>
      </c>
      <c r="I127" s="7">
        <f t="shared" si="82"/>
        <v>0</v>
      </c>
      <c r="J127" s="7">
        <f t="shared" si="82"/>
        <v>0</v>
      </c>
      <c r="K127" s="7">
        <f t="shared" si="82"/>
        <v>0</v>
      </c>
      <c r="L127" s="7">
        <f t="shared" si="82"/>
        <v>0</v>
      </c>
      <c r="M127" s="7">
        <f t="shared" si="82"/>
        <v>0</v>
      </c>
      <c r="N127" s="7">
        <f t="shared" si="82"/>
        <v>0</v>
      </c>
      <c r="O127" s="7">
        <f t="shared" si="82"/>
        <v>0</v>
      </c>
      <c r="P127" s="7">
        <f t="shared" si="82"/>
        <v>0</v>
      </c>
      <c r="Q127" s="7">
        <f t="shared" si="82"/>
        <v>0</v>
      </c>
      <c r="R127" s="7">
        <f t="shared" si="82"/>
        <v>0</v>
      </c>
      <c r="S127" s="7">
        <f t="shared" si="82"/>
        <v>0</v>
      </c>
      <c r="T127" s="7">
        <f t="shared" si="82"/>
        <v>0</v>
      </c>
      <c r="U127" s="7">
        <f t="shared" si="77"/>
        <v>0</v>
      </c>
      <c r="V127" s="7">
        <f t="shared" si="77"/>
        <v>0</v>
      </c>
      <c r="W127" s="7">
        <f t="shared" si="77"/>
        <v>0</v>
      </c>
      <c r="X127" s="7">
        <f t="shared" si="77"/>
        <v>0</v>
      </c>
      <c r="Y127" s="7">
        <f t="shared" si="77"/>
        <v>0</v>
      </c>
      <c r="Z127" s="7">
        <f t="shared" si="77"/>
        <v>0</v>
      </c>
      <c r="AA127" s="7">
        <f t="shared" si="77"/>
        <v>0</v>
      </c>
      <c r="AB127" s="7">
        <f t="shared" si="77"/>
        <v>0</v>
      </c>
      <c r="AC127" s="7">
        <f t="shared" si="77"/>
        <v>0</v>
      </c>
      <c r="AD127" s="7">
        <f t="shared" si="77"/>
        <v>0</v>
      </c>
      <c r="AE127" s="7">
        <f t="shared" si="77"/>
        <v>0</v>
      </c>
      <c r="AF127" s="7">
        <f t="shared" si="77"/>
        <v>0</v>
      </c>
      <c r="AG127" s="7">
        <f t="shared" si="77"/>
        <v>0</v>
      </c>
      <c r="AH127" s="7">
        <f t="shared" si="77"/>
        <v>0</v>
      </c>
      <c r="AI127" s="7">
        <f t="shared" si="77"/>
        <v>0</v>
      </c>
      <c r="AJ127" s="7">
        <f t="shared" si="78"/>
        <v>0</v>
      </c>
      <c r="AK127" s="7">
        <f t="shared" si="78"/>
        <v>0</v>
      </c>
      <c r="AL127" s="7">
        <f t="shared" si="78"/>
        <v>0</v>
      </c>
      <c r="AM127" s="7">
        <f t="shared" si="78"/>
        <v>0</v>
      </c>
      <c r="AN127" s="7">
        <f t="shared" si="78"/>
        <v>0</v>
      </c>
      <c r="AO127" s="7">
        <f t="shared" si="78"/>
        <v>0</v>
      </c>
      <c r="AP127" s="7">
        <f t="shared" si="78"/>
        <v>0</v>
      </c>
      <c r="AQ127" s="7">
        <f t="shared" si="78"/>
        <v>0</v>
      </c>
      <c r="AR127" s="7">
        <f t="shared" si="78"/>
        <v>0</v>
      </c>
      <c r="AS127" s="7">
        <f t="shared" si="78"/>
        <v>0</v>
      </c>
      <c r="AT127" s="7">
        <f t="shared" si="78"/>
        <v>0</v>
      </c>
      <c r="AU127" s="7">
        <f t="shared" si="78"/>
        <v>0</v>
      </c>
      <c r="AV127" s="7">
        <f t="shared" si="78"/>
        <v>0</v>
      </c>
      <c r="AW127" s="7">
        <f t="shared" si="78"/>
        <v>0</v>
      </c>
      <c r="AX127" s="7">
        <f t="shared" si="78"/>
        <v>0</v>
      </c>
      <c r="AY127" s="7">
        <f t="shared" si="78"/>
        <v>0</v>
      </c>
      <c r="AZ127" s="7">
        <f t="shared" si="76"/>
        <v>0</v>
      </c>
      <c r="BA127" s="7">
        <f t="shared" si="76"/>
        <v>0</v>
      </c>
      <c r="BB127" s="7">
        <f t="shared" si="76"/>
        <v>0</v>
      </c>
      <c r="BC127" s="7">
        <f t="shared" si="76"/>
        <v>0</v>
      </c>
      <c r="BD127" s="7">
        <f t="shared" si="76"/>
        <v>0</v>
      </c>
      <c r="BE127" s="7">
        <f t="shared" si="76"/>
        <v>0</v>
      </c>
      <c r="BF127" s="7">
        <f t="shared" si="76"/>
        <v>0</v>
      </c>
      <c r="BG127" s="7">
        <f t="shared" si="76"/>
        <v>0</v>
      </c>
      <c r="BH127" s="7">
        <f t="shared" si="76"/>
        <v>0</v>
      </c>
      <c r="BI127" s="7">
        <f t="shared" si="76"/>
        <v>0</v>
      </c>
      <c r="BJ127" s="7">
        <f t="shared" si="76"/>
        <v>0</v>
      </c>
      <c r="BK127" s="7">
        <f t="shared" si="76"/>
        <v>0</v>
      </c>
      <c r="BL127" s="7">
        <f t="shared" si="76"/>
        <v>0</v>
      </c>
      <c r="BM127" s="7">
        <f t="shared" si="76"/>
        <v>0</v>
      </c>
      <c r="BN127" s="7">
        <f t="shared" si="76"/>
        <v>0</v>
      </c>
      <c r="BO127" s="7">
        <f t="shared" si="83"/>
        <v>0</v>
      </c>
      <c r="BP127" s="7">
        <f t="shared" si="83"/>
        <v>0</v>
      </c>
      <c r="BQ127" s="7">
        <f t="shared" si="83"/>
        <v>0</v>
      </c>
      <c r="BR127" s="7">
        <f t="shared" si="83"/>
        <v>0</v>
      </c>
      <c r="BS127" s="7">
        <f t="shared" si="83"/>
        <v>0</v>
      </c>
      <c r="BT127" s="7">
        <f t="shared" si="83"/>
        <v>0</v>
      </c>
      <c r="BU127" s="7">
        <f t="shared" si="83"/>
        <v>0</v>
      </c>
      <c r="BV127" s="7">
        <f t="shared" si="83"/>
        <v>0</v>
      </c>
      <c r="BW127" s="7">
        <f t="shared" si="83"/>
        <v>0</v>
      </c>
      <c r="BX127" s="7">
        <f t="shared" si="83"/>
        <v>0</v>
      </c>
      <c r="BY127" s="7">
        <f t="shared" si="83"/>
        <v>0</v>
      </c>
      <c r="BZ127" s="7">
        <f t="shared" si="83"/>
        <v>0</v>
      </c>
      <c r="CA127" s="7">
        <f t="shared" si="83"/>
        <v>0</v>
      </c>
      <c r="CB127" s="7">
        <f t="shared" si="83"/>
        <v>0</v>
      </c>
      <c r="CC127" s="7">
        <f t="shared" si="83"/>
        <v>0</v>
      </c>
      <c r="CD127" s="7">
        <f t="shared" si="83"/>
        <v>0</v>
      </c>
      <c r="CE127" s="7">
        <f t="shared" si="79"/>
        <v>0</v>
      </c>
      <c r="CF127" s="7">
        <f t="shared" si="79"/>
        <v>0</v>
      </c>
      <c r="CG127" s="7">
        <f t="shared" si="79"/>
        <v>0</v>
      </c>
      <c r="CH127" s="7">
        <f t="shared" si="79"/>
        <v>0</v>
      </c>
      <c r="CI127" s="7">
        <f t="shared" si="79"/>
        <v>0</v>
      </c>
      <c r="CJ127" s="7">
        <f t="shared" si="79"/>
        <v>0</v>
      </c>
      <c r="CK127" s="7">
        <f t="shared" si="79"/>
        <v>0</v>
      </c>
      <c r="CL127" s="7">
        <f t="shared" si="79"/>
        <v>0</v>
      </c>
      <c r="CM127" s="7">
        <f t="shared" si="79"/>
        <v>0</v>
      </c>
      <c r="CN127" s="7">
        <f t="shared" si="79"/>
        <v>0</v>
      </c>
      <c r="CO127" s="7">
        <f t="shared" si="79"/>
        <v>0</v>
      </c>
      <c r="CP127" s="7">
        <f t="shared" si="79"/>
        <v>0</v>
      </c>
      <c r="CQ127" s="7">
        <f t="shared" si="79"/>
        <v>0</v>
      </c>
      <c r="CR127" s="7">
        <f t="shared" si="79"/>
        <v>0</v>
      </c>
      <c r="CS127" s="7">
        <f t="shared" si="84"/>
        <v>0</v>
      </c>
      <c r="CT127" s="7">
        <f t="shared" si="84"/>
        <v>0</v>
      </c>
      <c r="CU127" s="7">
        <f t="shared" si="84"/>
        <v>0</v>
      </c>
      <c r="CV127" s="7">
        <f t="shared" si="84"/>
        <v>0</v>
      </c>
      <c r="CW127" s="7">
        <f t="shared" si="84"/>
        <v>0</v>
      </c>
      <c r="CX127" s="7">
        <f t="shared" si="84"/>
        <v>0</v>
      </c>
      <c r="CY127" s="7">
        <f t="shared" si="84"/>
        <v>0</v>
      </c>
      <c r="CZ127" s="7">
        <f t="shared" si="84"/>
        <v>0</v>
      </c>
      <c r="DA127" s="7">
        <f t="shared" si="84"/>
        <v>0</v>
      </c>
      <c r="DB127" s="7">
        <f t="shared" si="84"/>
        <v>0</v>
      </c>
      <c r="DC127" s="7">
        <f t="shared" si="84"/>
        <v>0</v>
      </c>
      <c r="DD127" s="7">
        <f t="shared" si="84"/>
        <v>0</v>
      </c>
      <c r="DE127" s="7">
        <f t="shared" si="84"/>
        <v>0</v>
      </c>
      <c r="DF127" s="7">
        <f t="shared" si="84"/>
        <v>0</v>
      </c>
      <c r="DG127" s="7">
        <f t="shared" si="84"/>
        <v>0</v>
      </c>
      <c r="DH127" s="7">
        <f t="shared" si="84"/>
        <v>0</v>
      </c>
      <c r="DI127" s="7">
        <f t="shared" si="85"/>
        <v>0</v>
      </c>
      <c r="DJ127" s="7">
        <f t="shared" si="85"/>
        <v>0</v>
      </c>
      <c r="DK127" s="7">
        <f t="shared" si="85"/>
        <v>0</v>
      </c>
      <c r="DL127" s="7">
        <f t="shared" si="85"/>
        <v>0</v>
      </c>
      <c r="DM127" s="7">
        <f t="shared" si="85"/>
        <v>0</v>
      </c>
      <c r="DN127" s="7">
        <f t="shared" si="85"/>
        <v>0</v>
      </c>
      <c r="DO127" s="7">
        <f t="shared" si="85"/>
        <v>0</v>
      </c>
      <c r="DP127" s="7">
        <f t="shared" si="85"/>
        <v>0</v>
      </c>
      <c r="DQ127" s="7">
        <f t="shared" si="85"/>
        <v>0</v>
      </c>
      <c r="DR127" s="7">
        <f t="shared" si="85"/>
        <v>0</v>
      </c>
      <c r="DS127" s="7">
        <f t="shared" si="85"/>
        <v>0</v>
      </c>
      <c r="DT127" s="7">
        <f t="shared" si="85"/>
        <v>0</v>
      </c>
      <c r="DU127" s="7">
        <f t="shared" si="80"/>
        <v>0</v>
      </c>
      <c r="DV127" s="7">
        <f t="shared" si="80"/>
        <v>0</v>
      </c>
      <c r="DW127" s="7">
        <f t="shared" si="80"/>
        <v>0</v>
      </c>
      <c r="DX127" s="7">
        <f t="shared" si="80"/>
        <v>0</v>
      </c>
      <c r="DY127" s="7">
        <f t="shared" si="80"/>
        <v>0</v>
      </c>
      <c r="DZ127" s="7">
        <f t="shared" si="80"/>
        <v>0</v>
      </c>
      <c r="EA127" s="7">
        <f t="shared" si="80"/>
        <v>0</v>
      </c>
      <c r="EB127" s="7">
        <f t="shared" si="80"/>
        <v>0</v>
      </c>
      <c r="EC127" s="7">
        <f t="shared" si="80"/>
        <v>0</v>
      </c>
      <c r="ED127" s="7">
        <f t="shared" si="80"/>
        <v>0</v>
      </c>
      <c r="EE127" s="7">
        <f t="shared" si="81"/>
        <v>0</v>
      </c>
      <c r="EF127" s="7">
        <f t="shared" si="81"/>
        <v>0</v>
      </c>
      <c r="EG127" s="7">
        <f t="shared" si="81"/>
        <v>0</v>
      </c>
      <c r="EH127" s="7">
        <f t="shared" si="81"/>
        <v>0</v>
      </c>
      <c r="EI127" s="7">
        <f t="shared" si="81"/>
        <v>0</v>
      </c>
      <c r="EJ127" s="7">
        <f t="shared" si="81"/>
        <v>0</v>
      </c>
      <c r="EK127" s="7">
        <f t="shared" si="81"/>
        <v>0</v>
      </c>
      <c r="EL127" s="7">
        <f t="shared" si="81"/>
        <v>0</v>
      </c>
      <c r="EM127" s="7">
        <f t="shared" si="81"/>
        <v>0</v>
      </c>
      <c r="EN127" s="7">
        <f t="shared" si="81"/>
        <v>0</v>
      </c>
      <c r="EO127" s="7" cm="1">
        <f t="array" ref="EO127">SUMPRODUCT(--($B127='[3]Alum Smtg'!$B$5:$B$139),'[3]Alum Smtg'!D$5:D$139)</f>
        <v>0</v>
      </c>
      <c r="EP127" s="7" cm="1">
        <f t="array" ref="EP127">SUMPRODUCT(--($B127='[3]Alum Smtg'!$B$5:$B$139),'[3]Alum Smtg'!E$5:E$139)</f>
        <v>0</v>
      </c>
      <c r="EQ127" s="7" cm="1">
        <f t="array" ref="EQ127">SUMPRODUCT(--($B127='[3]Alum Smtg'!$B$5:$B$139),'[3]Alum Smtg'!F$5:F$139)</f>
        <v>0</v>
      </c>
      <c r="ER127" s="7" cm="1">
        <f t="array" ref="ER127">SUMPRODUCT(--($B127='[3]Alum Smtg'!$B$5:$B$139),'[3]Alum Smtg'!G$5:G$139)</f>
        <v>0</v>
      </c>
      <c r="ES127" s="7" cm="1">
        <f t="array" ref="ES127">SUMPRODUCT(--($B127='[3]Alum Smtg'!$B$5:$B$139),'[3]Alum Smtg'!H$5:H$139)</f>
        <v>0</v>
      </c>
      <c r="ET127" s="7" cm="1">
        <f t="array" ref="ET127">SUMPRODUCT(--($B127='[3]Alum Smtg'!$B$5:$B$139),'[3]Alum Smtg'!I$5:I$139)</f>
        <v>0</v>
      </c>
      <c r="EU127" s="7" cm="1">
        <f t="array" ref="EU127">SUMPRODUCT(--($B127='[3]Alum Smtg'!$B$5:$B$139),'[3]Alum Smtg'!J$5:J$139)</f>
        <v>0</v>
      </c>
      <c r="EV127" s="7" cm="1">
        <f t="array" ref="EV127">SUMPRODUCT(--($B127='[3]Alum Smtg'!$B$5:$B$139),'[3]Alum Smtg'!K$5:K$139)</f>
        <v>0</v>
      </c>
      <c r="EW127" s="7" cm="1">
        <f t="array" ref="EW127">SUMPRODUCT(--($B127='[3]Alum Smtg'!$B$5:$B$139),'[3]Alum Smtg'!L$5:L$139)</f>
        <v>0</v>
      </c>
      <c r="EX127" s="7" cm="1">
        <f t="array" ref="EX127">SUMPRODUCT(--($B127='[3]Alum Smtg'!$B$5:$B$139),'[3]Alum Smtg'!M$5:M$139)</f>
        <v>0</v>
      </c>
      <c r="EY127" s="7" cm="1">
        <f t="array" ref="EY127">SUMPRODUCT(--($B127='[3]Alum Smtg'!$B$5:$B$139),'[3]Alum Smtg'!N$5:N$139)</f>
        <v>0</v>
      </c>
      <c r="EZ127" s="7" cm="1">
        <f t="array" ref="EZ127">SUMPRODUCT(--($B127='[3]Alum Smtg'!$B$5:$B$139),'[3]Alum Smtg'!O$5:O$139)</f>
        <v>0</v>
      </c>
      <c r="FA127" s="7" cm="1">
        <f t="array" ref="FA127">SUMPRODUCT(--($B127='[3]Alum Smtg'!$B$5:$B$139),'[3]Alum Smtg'!P$5:P$139)</f>
        <v>0</v>
      </c>
      <c r="FB127" s="7" cm="1">
        <f t="array" ref="FB127">SUMPRODUCT(--($B127='[3]Alum Smtg'!$B$5:$B$139),'[3]Alum Smtg'!Q$5:Q$139)</f>
        <v>0</v>
      </c>
      <c r="FC127" s="7" cm="1">
        <f t="array" ref="FC127">SUMPRODUCT(--($B127='[3]Alum Smtg'!$B$5:$B$139),'[3]Alum Smtg'!R$5:R$139)</f>
        <v>0</v>
      </c>
      <c r="FD127" s="7" cm="1">
        <f t="array" ref="FD127">SUMPRODUCT(--($B127='[3]Alum Smtg'!$B$5:$B$139),'[3]Alum Smtg'!S$5:S$139)</f>
        <v>0</v>
      </c>
      <c r="FE127" s="7" cm="1">
        <f t="array" ref="FE127">SUMPRODUCT(--($B127='[3]Alum Smtg'!$B$5:$B$139),'[3]Alum Smtg'!T$5:T$139)</f>
        <v>0</v>
      </c>
      <c r="FF127" s="7" cm="1">
        <f t="array" ref="FF127">SUMPRODUCT(--($B127='[3]Alum Smtg'!$B$5:$B$139),'[3]Alum Smtg'!U$5:U$139)</f>
        <v>0</v>
      </c>
      <c r="FG127" s="7" cm="1">
        <f t="array" ref="FG127">SUMPRODUCT(--($B127='[3]Alum Smtg'!$B$5:$B$139),'[3]Alum Smtg'!V$5:V$139)</f>
        <v>0</v>
      </c>
      <c r="FH127" s="7" cm="1">
        <f t="array" ref="FH127">SUMPRODUCT(--($B127='[3]Alum Smtg'!$B$5:$B$139),'[3]Alum Smtg'!W$5:W$139)</f>
        <v>0</v>
      </c>
      <c r="FI127" s="7" cm="1">
        <f t="array" ref="FI127">SUMPRODUCT(--($B127='[3]Alum Smtg'!$B$5:$B$139),'[3]Alum Smtg'!X$5:X$139)</f>
        <v>0</v>
      </c>
      <c r="FJ127" s="7" cm="1">
        <f t="array" ref="FJ127">SUMPRODUCT(--($B127='[3]Alum Smtg'!$B$5:$B$139),'[3]Alum Smtg'!Y$5:Y$139)</f>
        <v>0</v>
      </c>
      <c r="FK127" s="7" cm="1">
        <f t="array" ref="FK127">SUMPRODUCT(--($B127='[3]Alum Smtg'!$B$5:$B$139),'[3]Alum Smtg'!Z$5:Z$139)</f>
        <v>0</v>
      </c>
      <c r="FL127" s="7" cm="1">
        <f t="array" ref="FL127">SUMPRODUCT(--($B127='[3]Alum Smtg'!$B$5:$B$139),'[3]Alum Smtg'!AA$5:AA$139)</f>
        <v>0</v>
      </c>
      <c r="FM127" s="7" cm="1">
        <f t="array" ref="FM127">SUMPRODUCT(--($B127='[3]Alum Smtg'!$B$5:$B$139),'[3]Alum Smtg'!AB$5:AB$139)</f>
        <v>0</v>
      </c>
      <c r="FN127" s="7" cm="1">
        <f t="array" ref="FN127">SUMPRODUCT(--($B127='[3]Alum Smtg'!$B$5:$B$139),'[3]Alum Smtg'!AC$5:AC$139)</f>
        <v>0</v>
      </c>
      <c r="FO127" s="7" cm="1">
        <f t="array" ref="FO127">SUMPRODUCT(--($B127='[3]Alum Smtg'!$B$5:$B$139),'[3]Alum Smtg'!AD$5:AD$139)</f>
        <v>0</v>
      </c>
      <c r="FP127" s="7" cm="1">
        <f t="array" ref="FP127">SUMPRODUCT(--($B127='[3]Alum Smtg'!$B$5:$B$139),'[3]Alum Smtg'!AE$5:AE$139)</f>
        <v>0</v>
      </c>
      <c r="FQ127" s="7" cm="1">
        <f t="array" ref="FQ127">SUMPRODUCT(--($B127='[3]Alum Smtg'!$B$5:$B$139),'[3]Alum Smtg'!AF$5:AF$139)</f>
        <v>0</v>
      </c>
      <c r="FU127" s="8">
        <f t="shared" si="55"/>
        <v>0</v>
      </c>
    </row>
    <row r="128" spans="1:177" x14ac:dyDescent="0.2">
      <c r="A128">
        <v>768</v>
      </c>
      <c r="B128" t="s">
        <v>131</v>
      </c>
      <c r="C128" s="1">
        <f>VLOOKUP($B128,'[4]IEA Reg #'!$B$2:$D$143,2,FALSE)</f>
        <v>9</v>
      </c>
      <c r="D128" s="1">
        <f>VLOOKUP($B128,'[4]IEA Reg #'!$B$2:$D$143,3,FALSE)</f>
        <v>20</v>
      </c>
      <c r="E128" s="7">
        <f t="shared" si="82"/>
        <v>0</v>
      </c>
      <c r="F128" s="7">
        <f t="shared" si="82"/>
        <v>0</v>
      </c>
      <c r="G128" s="7">
        <f t="shared" si="82"/>
        <v>0</v>
      </c>
      <c r="H128" s="7">
        <f t="shared" si="82"/>
        <v>0</v>
      </c>
      <c r="I128" s="7">
        <f t="shared" si="82"/>
        <v>0</v>
      </c>
      <c r="J128" s="7">
        <f t="shared" si="82"/>
        <v>0</v>
      </c>
      <c r="K128" s="7">
        <f t="shared" si="82"/>
        <v>0</v>
      </c>
      <c r="L128" s="7">
        <f t="shared" si="82"/>
        <v>0</v>
      </c>
      <c r="M128" s="7">
        <f t="shared" si="82"/>
        <v>0</v>
      </c>
      <c r="N128" s="7">
        <f t="shared" si="82"/>
        <v>0</v>
      </c>
      <c r="O128" s="7">
        <f t="shared" si="82"/>
        <v>0</v>
      </c>
      <c r="P128" s="7">
        <f t="shared" si="82"/>
        <v>0</v>
      </c>
      <c r="Q128" s="7">
        <f t="shared" si="82"/>
        <v>0</v>
      </c>
      <c r="R128" s="7">
        <f t="shared" si="82"/>
        <v>0</v>
      </c>
      <c r="S128" s="7">
        <f t="shared" si="82"/>
        <v>0</v>
      </c>
      <c r="T128" s="7">
        <f t="shared" si="82"/>
        <v>0</v>
      </c>
      <c r="U128" s="7">
        <f t="shared" si="77"/>
        <v>0</v>
      </c>
      <c r="V128" s="7">
        <f t="shared" si="77"/>
        <v>0</v>
      </c>
      <c r="W128" s="7">
        <f t="shared" si="77"/>
        <v>0</v>
      </c>
      <c r="X128" s="7">
        <f t="shared" si="77"/>
        <v>0</v>
      </c>
      <c r="Y128" s="7">
        <f t="shared" si="77"/>
        <v>0</v>
      </c>
      <c r="Z128" s="7">
        <f t="shared" si="77"/>
        <v>0</v>
      </c>
      <c r="AA128" s="7">
        <f t="shared" si="77"/>
        <v>0</v>
      </c>
      <c r="AB128" s="7">
        <f t="shared" si="77"/>
        <v>0</v>
      </c>
      <c r="AC128" s="7">
        <f t="shared" si="77"/>
        <v>0</v>
      </c>
      <c r="AD128" s="7">
        <f t="shared" si="77"/>
        <v>0</v>
      </c>
      <c r="AE128" s="7">
        <f t="shared" si="77"/>
        <v>0</v>
      </c>
      <c r="AF128" s="7">
        <f t="shared" si="77"/>
        <v>0</v>
      </c>
      <c r="AG128" s="7">
        <f t="shared" si="77"/>
        <v>0</v>
      </c>
      <c r="AH128" s="7">
        <f t="shared" si="77"/>
        <v>0</v>
      </c>
      <c r="AI128" s="7">
        <f t="shared" si="77"/>
        <v>0</v>
      </c>
      <c r="AJ128" s="7">
        <f t="shared" si="78"/>
        <v>0</v>
      </c>
      <c r="AK128" s="7">
        <f t="shared" si="78"/>
        <v>0</v>
      </c>
      <c r="AL128" s="7">
        <f t="shared" si="78"/>
        <v>0</v>
      </c>
      <c r="AM128" s="7">
        <f t="shared" si="78"/>
        <v>0</v>
      </c>
      <c r="AN128" s="7">
        <f t="shared" si="78"/>
        <v>0</v>
      </c>
      <c r="AO128" s="7">
        <f t="shared" si="78"/>
        <v>0</v>
      </c>
      <c r="AP128" s="7">
        <f t="shared" si="78"/>
        <v>0</v>
      </c>
      <c r="AQ128" s="7">
        <f t="shared" si="78"/>
        <v>0</v>
      </c>
      <c r="AR128" s="7">
        <f t="shared" si="78"/>
        <v>0</v>
      </c>
      <c r="AS128" s="7">
        <f t="shared" si="78"/>
        <v>0</v>
      </c>
      <c r="AT128" s="7">
        <f t="shared" si="78"/>
        <v>0</v>
      </c>
      <c r="AU128" s="7">
        <f t="shared" si="78"/>
        <v>0</v>
      </c>
      <c r="AV128" s="7">
        <f t="shared" si="78"/>
        <v>0</v>
      </c>
      <c r="AW128" s="7">
        <f t="shared" si="78"/>
        <v>0</v>
      </c>
      <c r="AX128" s="7">
        <f t="shared" si="78"/>
        <v>0</v>
      </c>
      <c r="AY128" s="7">
        <f t="shared" si="78"/>
        <v>0</v>
      </c>
      <c r="AZ128" s="7">
        <f t="shared" si="76"/>
        <v>0</v>
      </c>
      <c r="BA128" s="7">
        <f t="shared" si="76"/>
        <v>0</v>
      </c>
      <c r="BB128" s="7">
        <f t="shared" si="76"/>
        <v>0</v>
      </c>
      <c r="BC128" s="7">
        <f t="shared" si="76"/>
        <v>0</v>
      </c>
      <c r="BD128" s="7">
        <f t="shared" si="76"/>
        <v>0</v>
      </c>
      <c r="BE128" s="7">
        <f t="shared" si="76"/>
        <v>0</v>
      </c>
      <c r="BF128" s="7">
        <f t="shared" si="76"/>
        <v>0</v>
      </c>
      <c r="BG128" s="7">
        <f t="shared" si="76"/>
        <v>0</v>
      </c>
      <c r="BH128" s="7">
        <f t="shared" si="76"/>
        <v>0</v>
      </c>
      <c r="BI128" s="7">
        <f t="shared" si="76"/>
        <v>0</v>
      </c>
      <c r="BJ128" s="7">
        <f t="shared" si="76"/>
        <v>0</v>
      </c>
      <c r="BK128" s="7">
        <f t="shared" si="76"/>
        <v>0</v>
      </c>
      <c r="BL128" s="7">
        <f t="shared" si="76"/>
        <v>0</v>
      </c>
      <c r="BM128" s="7">
        <f t="shared" si="76"/>
        <v>0</v>
      </c>
      <c r="BN128" s="7">
        <f t="shared" si="76"/>
        <v>0</v>
      </c>
      <c r="BO128" s="7">
        <f t="shared" si="83"/>
        <v>0</v>
      </c>
      <c r="BP128" s="7">
        <f t="shared" si="83"/>
        <v>0</v>
      </c>
      <c r="BQ128" s="7">
        <f t="shared" si="83"/>
        <v>0</v>
      </c>
      <c r="BR128" s="7">
        <f t="shared" si="83"/>
        <v>0</v>
      </c>
      <c r="BS128" s="7">
        <f t="shared" si="83"/>
        <v>0</v>
      </c>
      <c r="BT128" s="7">
        <f t="shared" si="83"/>
        <v>0</v>
      </c>
      <c r="BU128" s="7">
        <f t="shared" si="83"/>
        <v>0</v>
      </c>
      <c r="BV128" s="7">
        <f t="shared" si="83"/>
        <v>0</v>
      </c>
      <c r="BW128" s="7">
        <f t="shared" si="83"/>
        <v>0</v>
      </c>
      <c r="BX128" s="7">
        <f t="shared" si="83"/>
        <v>0</v>
      </c>
      <c r="BY128" s="7">
        <f t="shared" si="83"/>
        <v>0</v>
      </c>
      <c r="BZ128" s="7">
        <f t="shared" si="83"/>
        <v>0</v>
      </c>
      <c r="CA128" s="7">
        <f t="shared" si="83"/>
        <v>0</v>
      </c>
      <c r="CB128" s="7">
        <f t="shared" si="83"/>
        <v>0</v>
      </c>
      <c r="CC128" s="7">
        <f t="shared" si="83"/>
        <v>0</v>
      </c>
      <c r="CD128" s="7">
        <f t="shared" si="83"/>
        <v>0</v>
      </c>
      <c r="CE128" s="7">
        <f t="shared" si="79"/>
        <v>0</v>
      </c>
      <c r="CF128" s="7">
        <f t="shared" si="79"/>
        <v>0</v>
      </c>
      <c r="CG128" s="7">
        <f t="shared" si="79"/>
        <v>0</v>
      </c>
      <c r="CH128" s="7">
        <f t="shared" si="79"/>
        <v>0</v>
      </c>
      <c r="CI128" s="7">
        <f t="shared" si="79"/>
        <v>0</v>
      </c>
      <c r="CJ128" s="7">
        <f t="shared" si="79"/>
        <v>0</v>
      </c>
      <c r="CK128" s="7">
        <f t="shared" si="79"/>
        <v>0</v>
      </c>
      <c r="CL128" s="7">
        <f t="shared" si="79"/>
        <v>0</v>
      </c>
      <c r="CM128" s="7">
        <f t="shared" si="79"/>
        <v>0</v>
      </c>
      <c r="CN128" s="7">
        <f t="shared" si="79"/>
        <v>0</v>
      </c>
      <c r="CO128" s="7">
        <f t="shared" si="79"/>
        <v>0</v>
      </c>
      <c r="CP128" s="7">
        <f t="shared" si="79"/>
        <v>0</v>
      </c>
      <c r="CQ128" s="7">
        <f t="shared" si="79"/>
        <v>0</v>
      </c>
      <c r="CR128" s="7">
        <f t="shared" si="79"/>
        <v>0</v>
      </c>
      <c r="CS128" s="7">
        <f t="shared" si="84"/>
        <v>0</v>
      </c>
      <c r="CT128" s="7">
        <f t="shared" si="84"/>
        <v>0</v>
      </c>
      <c r="CU128" s="7">
        <f t="shared" si="84"/>
        <v>0</v>
      </c>
      <c r="CV128" s="7">
        <f t="shared" si="84"/>
        <v>0</v>
      </c>
      <c r="CW128" s="7">
        <f t="shared" si="84"/>
        <v>0</v>
      </c>
      <c r="CX128" s="7">
        <f t="shared" si="84"/>
        <v>0</v>
      </c>
      <c r="CY128" s="7">
        <f t="shared" si="84"/>
        <v>0</v>
      </c>
      <c r="CZ128" s="7">
        <f t="shared" si="84"/>
        <v>0</v>
      </c>
      <c r="DA128" s="7">
        <f t="shared" si="84"/>
        <v>0</v>
      </c>
      <c r="DB128" s="7">
        <f t="shared" si="84"/>
        <v>0</v>
      </c>
      <c r="DC128" s="7">
        <f t="shared" si="84"/>
        <v>0</v>
      </c>
      <c r="DD128" s="7">
        <f t="shared" si="84"/>
        <v>0</v>
      </c>
      <c r="DE128" s="7">
        <f t="shared" si="84"/>
        <v>0</v>
      </c>
      <c r="DF128" s="7">
        <f t="shared" si="84"/>
        <v>0</v>
      </c>
      <c r="DG128" s="7">
        <f t="shared" si="84"/>
        <v>0</v>
      </c>
      <c r="DH128" s="7">
        <f t="shared" si="84"/>
        <v>0</v>
      </c>
      <c r="DI128" s="7">
        <f t="shared" si="85"/>
        <v>0</v>
      </c>
      <c r="DJ128" s="7">
        <f t="shared" si="85"/>
        <v>0</v>
      </c>
      <c r="DK128" s="7">
        <f t="shared" si="85"/>
        <v>0</v>
      </c>
      <c r="DL128" s="7">
        <f t="shared" si="85"/>
        <v>0</v>
      </c>
      <c r="DM128" s="7">
        <f t="shared" si="85"/>
        <v>0</v>
      </c>
      <c r="DN128" s="7">
        <f t="shared" si="85"/>
        <v>0</v>
      </c>
      <c r="DO128" s="7">
        <f t="shared" si="85"/>
        <v>0</v>
      </c>
      <c r="DP128" s="7">
        <f t="shared" si="85"/>
        <v>0</v>
      </c>
      <c r="DQ128" s="7">
        <f t="shared" si="85"/>
        <v>0</v>
      </c>
      <c r="DR128" s="7">
        <f t="shared" si="85"/>
        <v>0</v>
      </c>
      <c r="DS128" s="7">
        <f t="shared" si="85"/>
        <v>0</v>
      </c>
      <c r="DT128" s="7">
        <f t="shared" si="85"/>
        <v>0</v>
      </c>
      <c r="DU128" s="7">
        <f t="shared" si="80"/>
        <v>0</v>
      </c>
      <c r="DV128" s="7">
        <f t="shared" si="80"/>
        <v>0</v>
      </c>
      <c r="DW128" s="7">
        <f t="shared" si="80"/>
        <v>0</v>
      </c>
      <c r="DX128" s="7">
        <f t="shared" si="80"/>
        <v>0</v>
      </c>
      <c r="DY128" s="7">
        <f t="shared" si="80"/>
        <v>0</v>
      </c>
      <c r="DZ128" s="7">
        <f t="shared" si="80"/>
        <v>0</v>
      </c>
      <c r="EA128" s="7">
        <f t="shared" si="80"/>
        <v>0</v>
      </c>
      <c r="EB128" s="7">
        <f t="shared" si="80"/>
        <v>0</v>
      </c>
      <c r="EC128" s="7">
        <f t="shared" si="80"/>
        <v>0</v>
      </c>
      <c r="ED128" s="7">
        <f t="shared" si="80"/>
        <v>0</v>
      </c>
      <c r="EE128" s="7">
        <f t="shared" si="81"/>
        <v>0</v>
      </c>
      <c r="EF128" s="7">
        <f t="shared" si="81"/>
        <v>0</v>
      </c>
      <c r="EG128" s="7">
        <f t="shared" si="81"/>
        <v>0</v>
      </c>
      <c r="EH128" s="7">
        <f t="shared" si="81"/>
        <v>0</v>
      </c>
      <c r="EI128" s="7">
        <f t="shared" si="81"/>
        <v>0</v>
      </c>
      <c r="EJ128" s="7">
        <f t="shared" si="81"/>
        <v>0</v>
      </c>
      <c r="EK128" s="7">
        <f t="shared" si="81"/>
        <v>0</v>
      </c>
      <c r="EL128" s="7">
        <f t="shared" si="81"/>
        <v>0</v>
      </c>
      <c r="EM128" s="7">
        <f t="shared" si="81"/>
        <v>0</v>
      </c>
      <c r="EN128" s="7">
        <f t="shared" si="81"/>
        <v>0</v>
      </c>
      <c r="EO128" s="7" cm="1">
        <f t="array" ref="EO128">SUMPRODUCT(--($B128='[3]Alum Smtg'!$B$5:$B$139),'[3]Alum Smtg'!D$5:D$139)</f>
        <v>0</v>
      </c>
      <c r="EP128" s="7" cm="1">
        <f t="array" ref="EP128">SUMPRODUCT(--($B128='[3]Alum Smtg'!$B$5:$B$139),'[3]Alum Smtg'!E$5:E$139)</f>
        <v>0</v>
      </c>
      <c r="EQ128" s="7" cm="1">
        <f t="array" ref="EQ128">SUMPRODUCT(--($B128='[3]Alum Smtg'!$B$5:$B$139),'[3]Alum Smtg'!F$5:F$139)</f>
        <v>0</v>
      </c>
      <c r="ER128" s="7" cm="1">
        <f t="array" ref="ER128">SUMPRODUCT(--($B128='[3]Alum Smtg'!$B$5:$B$139),'[3]Alum Smtg'!G$5:G$139)</f>
        <v>0</v>
      </c>
      <c r="ES128" s="7" cm="1">
        <f t="array" ref="ES128">SUMPRODUCT(--($B128='[3]Alum Smtg'!$B$5:$B$139),'[3]Alum Smtg'!H$5:H$139)</f>
        <v>0</v>
      </c>
      <c r="ET128" s="7" cm="1">
        <f t="array" ref="ET128">SUMPRODUCT(--($B128='[3]Alum Smtg'!$B$5:$B$139),'[3]Alum Smtg'!I$5:I$139)</f>
        <v>0</v>
      </c>
      <c r="EU128" s="7" cm="1">
        <f t="array" ref="EU128">SUMPRODUCT(--($B128='[3]Alum Smtg'!$B$5:$B$139),'[3]Alum Smtg'!J$5:J$139)</f>
        <v>0</v>
      </c>
      <c r="EV128" s="7" cm="1">
        <f t="array" ref="EV128">SUMPRODUCT(--($B128='[3]Alum Smtg'!$B$5:$B$139),'[3]Alum Smtg'!K$5:K$139)</f>
        <v>0</v>
      </c>
      <c r="EW128" s="7" cm="1">
        <f t="array" ref="EW128">SUMPRODUCT(--($B128='[3]Alum Smtg'!$B$5:$B$139),'[3]Alum Smtg'!L$5:L$139)</f>
        <v>0</v>
      </c>
      <c r="EX128" s="7" cm="1">
        <f t="array" ref="EX128">SUMPRODUCT(--($B128='[3]Alum Smtg'!$B$5:$B$139),'[3]Alum Smtg'!M$5:M$139)</f>
        <v>0</v>
      </c>
      <c r="EY128" s="7" cm="1">
        <f t="array" ref="EY128">SUMPRODUCT(--($B128='[3]Alum Smtg'!$B$5:$B$139),'[3]Alum Smtg'!N$5:N$139)</f>
        <v>0</v>
      </c>
      <c r="EZ128" s="7" cm="1">
        <f t="array" ref="EZ128">SUMPRODUCT(--($B128='[3]Alum Smtg'!$B$5:$B$139),'[3]Alum Smtg'!O$5:O$139)</f>
        <v>0</v>
      </c>
      <c r="FA128" s="7" cm="1">
        <f t="array" ref="FA128">SUMPRODUCT(--($B128='[3]Alum Smtg'!$B$5:$B$139),'[3]Alum Smtg'!P$5:P$139)</f>
        <v>0</v>
      </c>
      <c r="FB128" s="7" cm="1">
        <f t="array" ref="FB128">SUMPRODUCT(--($B128='[3]Alum Smtg'!$B$5:$B$139),'[3]Alum Smtg'!Q$5:Q$139)</f>
        <v>0</v>
      </c>
      <c r="FC128" s="7" cm="1">
        <f t="array" ref="FC128">SUMPRODUCT(--($B128='[3]Alum Smtg'!$B$5:$B$139),'[3]Alum Smtg'!R$5:R$139)</f>
        <v>0</v>
      </c>
      <c r="FD128" s="7" cm="1">
        <f t="array" ref="FD128">SUMPRODUCT(--($B128='[3]Alum Smtg'!$B$5:$B$139),'[3]Alum Smtg'!S$5:S$139)</f>
        <v>0</v>
      </c>
      <c r="FE128" s="7" cm="1">
        <f t="array" ref="FE128">SUMPRODUCT(--($B128='[3]Alum Smtg'!$B$5:$B$139),'[3]Alum Smtg'!T$5:T$139)</f>
        <v>0</v>
      </c>
      <c r="FF128" s="7" cm="1">
        <f t="array" ref="FF128">SUMPRODUCT(--($B128='[3]Alum Smtg'!$B$5:$B$139),'[3]Alum Smtg'!U$5:U$139)</f>
        <v>0</v>
      </c>
      <c r="FG128" s="7" cm="1">
        <f t="array" ref="FG128">SUMPRODUCT(--($B128='[3]Alum Smtg'!$B$5:$B$139),'[3]Alum Smtg'!V$5:V$139)</f>
        <v>0</v>
      </c>
      <c r="FH128" s="7" cm="1">
        <f t="array" ref="FH128">SUMPRODUCT(--($B128='[3]Alum Smtg'!$B$5:$B$139),'[3]Alum Smtg'!W$5:W$139)</f>
        <v>0</v>
      </c>
      <c r="FI128" s="7" cm="1">
        <f t="array" ref="FI128">SUMPRODUCT(--($B128='[3]Alum Smtg'!$B$5:$B$139),'[3]Alum Smtg'!X$5:X$139)</f>
        <v>0</v>
      </c>
      <c r="FJ128" s="7" cm="1">
        <f t="array" ref="FJ128">SUMPRODUCT(--($B128='[3]Alum Smtg'!$B$5:$B$139),'[3]Alum Smtg'!Y$5:Y$139)</f>
        <v>0</v>
      </c>
      <c r="FK128" s="7" cm="1">
        <f t="array" ref="FK128">SUMPRODUCT(--($B128='[3]Alum Smtg'!$B$5:$B$139),'[3]Alum Smtg'!Z$5:Z$139)</f>
        <v>0</v>
      </c>
      <c r="FL128" s="7" cm="1">
        <f t="array" ref="FL128">SUMPRODUCT(--($B128='[3]Alum Smtg'!$B$5:$B$139),'[3]Alum Smtg'!AA$5:AA$139)</f>
        <v>0</v>
      </c>
      <c r="FM128" s="7" cm="1">
        <f t="array" ref="FM128">SUMPRODUCT(--($B128='[3]Alum Smtg'!$B$5:$B$139),'[3]Alum Smtg'!AB$5:AB$139)</f>
        <v>0</v>
      </c>
      <c r="FN128" s="7" cm="1">
        <f t="array" ref="FN128">SUMPRODUCT(--($B128='[3]Alum Smtg'!$B$5:$B$139),'[3]Alum Smtg'!AC$5:AC$139)</f>
        <v>0</v>
      </c>
      <c r="FO128" s="7" cm="1">
        <f t="array" ref="FO128">SUMPRODUCT(--($B128='[3]Alum Smtg'!$B$5:$B$139),'[3]Alum Smtg'!AD$5:AD$139)</f>
        <v>0</v>
      </c>
      <c r="FP128" s="7" cm="1">
        <f t="array" ref="FP128">SUMPRODUCT(--($B128='[3]Alum Smtg'!$B$5:$B$139),'[3]Alum Smtg'!AE$5:AE$139)</f>
        <v>0</v>
      </c>
      <c r="FQ128" s="7" cm="1">
        <f t="array" ref="FQ128">SUMPRODUCT(--($B128='[3]Alum Smtg'!$B$5:$B$139),'[3]Alum Smtg'!AF$5:AF$139)</f>
        <v>0</v>
      </c>
      <c r="FU128" s="8">
        <f t="shared" si="55"/>
        <v>0</v>
      </c>
    </row>
    <row r="129" spans="1:177" x14ac:dyDescent="0.2">
      <c r="A129">
        <v>780</v>
      </c>
      <c r="B129" t="s">
        <v>132</v>
      </c>
      <c r="C129" s="1">
        <f>VLOOKUP($B129,'[4]IEA Reg #'!$B$2:$D$143,2,FALSE)</f>
        <v>10</v>
      </c>
      <c r="D129" s="1">
        <f>VLOOKUP($B129,'[4]IEA Reg #'!$B$2:$D$143,3,FALSE)</f>
        <v>24</v>
      </c>
      <c r="E129" s="7">
        <f t="shared" si="82"/>
        <v>0</v>
      </c>
      <c r="F129" s="7">
        <f t="shared" si="82"/>
        <v>0</v>
      </c>
      <c r="G129" s="7">
        <f t="shared" si="82"/>
        <v>0</v>
      </c>
      <c r="H129" s="7">
        <f t="shared" si="82"/>
        <v>0</v>
      </c>
      <c r="I129" s="7">
        <f t="shared" si="82"/>
        <v>0</v>
      </c>
      <c r="J129" s="7">
        <f t="shared" si="82"/>
        <v>0</v>
      </c>
      <c r="K129" s="7">
        <f t="shared" si="82"/>
        <v>0</v>
      </c>
      <c r="L129" s="7">
        <f t="shared" si="82"/>
        <v>0</v>
      </c>
      <c r="M129" s="7">
        <f t="shared" si="82"/>
        <v>0</v>
      </c>
      <c r="N129" s="7">
        <f t="shared" si="82"/>
        <v>0</v>
      </c>
      <c r="O129" s="7">
        <f t="shared" si="82"/>
        <v>0</v>
      </c>
      <c r="P129" s="7">
        <f t="shared" si="82"/>
        <v>0</v>
      </c>
      <c r="Q129" s="7">
        <f t="shared" si="82"/>
        <v>0</v>
      </c>
      <c r="R129" s="7">
        <f t="shared" si="82"/>
        <v>0</v>
      </c>
      <c r="S129" s="7">
        <f t="shared" si="82"/>
        <v>0</v>
      </c>
      <c r="T129" s="7">
        <f t="shared" si="82"/>
        <v>0</v>
      </c>
      <c r="U129" s="7">
        <f t="shared" si="77"/>
        <v>0</v>
      </c>
      <c r="V129" s="7">
        <f t="shared" si="77"/>
        <v>0</v>
      </c>
      <c r="W129" s="7">
        <f t="shared" si="77"/>
        <v>0</v>
      </c>
      <c r="X129" s="7">
        <f t="shared" si="77"/>
        <v>0</v>
      </c>
      <c r="Y129" s="7">
        <f t="shared" si="77"/>
        <v>0</v>
      </c>
      <c r="Z129" s="7">
        <f t="shared" si="77"/>
        <v>0</v>
      </c>
      <c r="AA129" s="7">
        <f t="shared" si="77"/>
        <v>0</v>
      </c>
      <c r="AB129" s="7">
        <f t="shared" si="77"/>
        <v>0</v>
      </c>
      <c r="AC129" s="7">
        <f t="shared" si="77"/>
        <v>0</v>
      </c>
      <c r="AD129" s="7">
        <f t="shared" si="77"/>
        <v>0</v>
      </c>
      <c r="AE129" s="7">
        <f t="shared" si="77"/>
        <v>0</v>
      </c>
      <c r="AF129" s="7">
        <f t="shared" si="77"/>
        <v>0</v>
      </c>
      <c r="AG129" s="7">
        <f t="shared" si="77"/>
        <v>0</v>
      </c>
      <c r="AH129" s="7">
        <f t="shared" si="77"/>
        <v>0</v>
      </c>
      <c r="AI129" s="7">
        <f t="shared" si="77"/>
        <v>0</v>
      </c>
      <c r="AJ129" s="7">
        <f t="shared" si="78"/>
        <v>0</v>
      </c>
      <c r="AK129" s="7">
        <f t="shared" si="78"/>
        <v>0</v>
      </c>
      <c r="AL129" s="7">
        <f t="shared" si="78"/>
        <v>0</v>
      </c>
      <c r="AM129" s="7">
        <f t="shared" si="78"/>
        <v>0</v>
      </c>
      <c r="AN129" s="7">
        <f t="shared" si="78"/>
        <v>0</v>
      </c>
      <c r="AO129" s="7">
        <f t="shared" si="78"/>
        <v>0</v>
      </c>
      <c r="AP129" s="7">
        <f t="shared" si="78"/>
        <v>0</v>
      </c>
      <c r="AQ129" s="7">
        <f t="shared" si="78"/>
        <v>0</v>
      </c>
      <c r="AR129" s="7">
        <f t="shared" si="78"/>
        <v>0</v>
      </c>
      <c r="AS129" s="7">
        <f t="shared" si="78"/>
        <v>0</v>
      </c>
      <c r="AT129" s="7">
        <f t="shared" si="78"/>
        <v>0</v>
      </c>
      <c r="AU129" s="7">
        <f t="shared" si="78"/>
        <v>0</v>
      </c>
      <c r="AV129" s="7">
        <f t="shared" si="78"/>
        <v>0</v>
      </c>
      <c r="AW129" s="7">
        <f t="shared" si="78"/>
        <v>0</v>
      </c>
      <c r="AX129" s="7">
        <f t="shared" si="78"/>
        <v>0</v>
      </c>
      <c r="AY129" s="7">
        <f t="shared" si="78"/>
        <v>0</v>
      </c>
      <c r="AZ129" s="7">
        <f t="shared" si="76"/>
        <v>0</v>
      </c>
      <c r="BA129" s="7">
        <f t="shared" si="76"/>
        <v>0</v>
      </c>
      <c r="BB129" s="7">
        <f t="shared" si="76"/>
        <v>0</v>
      </c>
      <c r="BC129" s="7">
        <f t="shared" si="76"/>
        <v>0</v>
      </c>
      <c r="BD129" s="7">
        <f t="shared" si="76"/>
        <v>0</v>
      </c>
      <c r="BE129" s="7">
        <f t="shared" si="76"/>
        <v>0</v>
      </c>
      <c r="BF129" s="7">
        <f t="shared" si="76"/>
        <v>0</v>
      </c>
      <c r="BG129" s="7">
        <f t="shared" si="76"/>
        <v>0</v>
      </c>
      <c r="BH129" s="7">
        <f t="shared" si="76"/>
        <v>0</v>
      </c>
      <c r="BI129" s="7">
        <f t="shared" si="76"/>
        <v>0</v>
      </c>
      <c r="BJ129" s="7">
        <f t="shared" si="76"/>
        <v>0</v>
      </c>
      <c r="BK129" s="7">
        <f t="shared" si="76"/>
        <v>0</v>
      </c>
      <c r="BL129" s="7">
        <f t="shared" si="76"/>
        <v>0</v>
      </c>
      <c r="BM129" s="7">
        <f t="shared" si="76"/>
        <v>0</v>
      </c>
      <c r="BN129" s="7">
        <f t="shared" si="76"/>
        <v>0</v>
      </c>
      <c r="BO129" s="7">
        <f t="shared" si="83"/>
        <v>0</v>
      </c>
      <c r="BP129" s="7">
        <f t="shared" si="83"/>
        <v>0</v>
      </c>
      <c r="BQ129" s="7">
        <f t="shared" si="83"/>
        <v>0</v>
      </c>
      <c r="BR129" s="7">
        <f t="shared" si="83"/>
        <v>0</v>
      </c>
      <c r="BS129" s="7">
        <f t="shared" si="83"/>
        <v>0</v>
      </c>
      <c r="BT129" s="7">
        <f t="shared" si="83"/>
        <v>0</v>
      </c>
      <c r="BU129" s="7">
        <f t="shared" si="83"/>
        <v>0</v>
      </c>
      <c r="BV129" s="7">
        <f t="shared" si="83"/>
        <v>0</v>
      </c>
      <c r="BW129" s="7">
        <f t="shared" si="83"/>
        <v>0</v>
      </c>
      <c r="BX129" s="7">
        <f t="shared" si="83"/>
        <v>0</v>
      </c>
      <c r="BY129" s="7">
        <f t="shared" si="83"/>
        <v>0</v>
      </c>
      <c r="BZ129" s="7">
        <f t="shared" si="83"/>
        <v>0</v>
      </c>
      <c r="CA129" s="7">
        <f t="shared" si="83"/>
        <v>0</v>
      </c>
      <c r="CB129" s="7">
        <f t="shared" si="83"/>
        <v>0</v>
      </c>
      <c r="CC129" s="7">
        <f t="shared" si="83"/>
        <v>0</v>
      </c>
      <c r="CD129" s="7">
        <f t="shared" si="83"/>
        <v>0</v>
      </c>
      <c r="CE129" s="7">
        <f t="shared" si="79"/>
        <v>0</v>
      </c>
      <c r="CF129" s="7">
        <f t="shared" si="79"/>
        <v>0</v>
      </c>
      <c r="CG129" s="7">
        <f t="shared" si="79"/>
        <v>0</v>
      </c>
      <c r="CH129" s="7">
        <f t="shared" si="79"/>
        <v>0</v>
      </c>
      <c r="CI129" s="7">
        <f t="shared" si="79"/>
        <v>0</v>
      </c>
      <c r="CJ129" s="7">
        <f t="shared" si="79"/>
        <v>0</v>
      </c>
      <c r="CK129" s="7">
        <f t="shared" si="79"/>
        <v>0</v>
      </c>
      <c r="CL129" s="7">
        <f t="shared" si="79"/>
        <v>0</v>
      </c>
      <c r="CM129" s="7">
        <f t="shared" si="79"/>
        <v>0</v>
      </c>
      <c r="CN129" s="7">
        <f t="shared" si="79"/>
        <v>0</v>
      </c>
      <c r="CO129" s="7">
        <f t="shared" si="79"/>
        <v>0</v>
      </c>
      <c r="CP129" s="7">
        <f t="shared" si="79"/>
        <v>0</v>
      </c>
      <c r="CQ129" s="7">
        <f t="shared" si="79"/>
        <v>0</v>
      </c>
      <c r="CR129" s="7">
        <f t="shared" si="79"/>
        <v>0</v>
      </c>
      <c r="CS129" s="7">
        <f t="shared" si="84"/>
        <v>0</v>
      </c>
      <c r="CT129" s="7">
        <f t="shared" si="84"/>
        <v>0</v>
      </c>
      <c r="CU129" s="7">
        <f t="shared" si="84"/>
        <v>0</v>
      </c>
      <c r="CV129" s="7">
        <f t="shared" si="84"/>
        <v>0</v>
      </c>
      <c r="CW129" s="7">
        <f t="shared" si="84"/>
        <v>0</v>
      </c>
      <c r="CX129" s="7">
        <f t="shared" si="84"/>
        <v>0</v>
      </c>
      <c r="CY129" s="7">
        <f t="shared" si="84"/>
        <v>0</v>
      </c>
      <c r="CZ129" s="7">
        <f t="shared" si="84"/>
        <v>0</v>
      </c>
      <c r="DA129" s="7">
        <f t="shared" si="84"/>
        <v>0</v>
      </c>
      <c r="DB129" s="7">
        <f t="shared" si="84"/>
        <v>0</v>
      </c>
      <c r="DC129" s="7">
        <f t="shared" si="84"/>
        <v>0</v>
      </c>
      <c r="DD129" s="7">
        <f t="shared" si="84"/>
        <v>0</v>
      </c>
      <c r="DE129" s="7">
        <f t="shared" si="84"/>
        <v>0</v>
      </c>
      <c r="DF129" s="7">
        <f t="shared" si="84"/>
        <v>0</v>
      </c>
      <c r="DG129" s="7">
        <f t="shared" si="84"/>
        <v>0</v>
      </c>
      <c r="DH129" s="7">
        <f t="shared" si="84"/>
        <v>0</v>
      </c>
      <c r="DI129" s="7">
        <f t="shared" si="85"/>
        <v>0</v>
      </c>
      <c r="DJ129" s="7">
        <f t="shared" si="85"/>
        <v>0</v>
      </c>
      <c r="DK129" s="7">
        <f t="shared" si="85"/>
        <v>0</v>
      </c>
      <c r="DL129" s="7">
        <f t="shared" si="85"/>
        <v>0</v>
      </c>
      <c r="DM129" s="7">
        <f t="shared" si="85"/>
        <v>0</v>
      </c>
      <c r="DN129" s="7">
        <f t="shared" si="85"/>
        <v>0</v>
      </c>
      <c r="DO129" s="7">
        <f t="shared" si="85"/>
        <v>0</v>
      </c>
      <c r="DP129" s="7">
        <f t="shared" si="85"/>
        <v>0</v>
      </c>
      <c r="DQ129" s="7">
        <f t="shared" si="85"/>
        <v>0</v>
      </c>
      <c r="DR129" s="7">
        <f t="shared" si="85"/>
        <v>0</v>
      </c>
      <c r="DS129" s="7">
        <f t="shared" si="85"/>
        <v>0</v>
      </c>
      <c r="DT129" s="7">
        <f t="shared" si="85"/>
        <v>0</v>
      </c>
      <c r="DU129" s="7">
        <f t="shared" si="80"/>
        <v>0</v>
      </c>
      <c r="DV129" s="7">
        <f t="shared" si="80"/>
        <v>0</v>
      </c>
      <c r="DW129" s="7">
        <f t="shared" si="80"/>
        <v>0</v>
      </c>
      <c r="DX129" s="7">
        <f t="shared" si="80"/>
        <v>0</v>
      </c>
      <c r="DY129" s="7">
        <f t="shared" si="80"/>
        <v>0</v>
      </c>
      <c r="DZ129" s="7">
        <f t="shared" si="80"/>
        <v>0</v>
      </c>
      <c r="EA129" s="7">
        <f t="shared" si="80"/>
        <v>0</v>
      </c>
      <c r="EB129" s="7">
        <f t="shared" si="80"/>
        <v>0</v>
      </c>
      <c r="EC129" s="7">
        <f t="shared" si="80"/>
        <v>0</v>
      </c>
      <c r="ED129" s="7">
        <f t="shared" si="80"/>
        <v>0</v>
      </c>
      <c r="EE129" s="7">
        <f t="shared" si="81"/>
        <v>0</v>
      </c>
      <c r="EF129" s="7">
        <f t="shared" si="81"/>
        <v>0</v>
      </c>
      <c r="EG129" s="7">
        <f t="shared" si="81"/>
        <v>0</v>
      </c>
      <c r="EH129" s="7">
        <f t="shared" si="81"/>
        <v>0</v>
      </c>
      <c r="EI129" s="7">
        <f t="shared" si="81"/>
        <v>0</v>
      </c>
      <c r="EJ129" s="7">
        <f t="shared" si="81"/>
        <v>0</v>
      </c>
      <c r="EK129" s="7">
        <f t="shared" si="81"/>
        <v>0</v>
      </c>
      <c r="EL129" s="7">
        <f t="shared" si="81"/>
        <v>0</v>
      </c>
      <c r="EM129" s="7">
        <f t="shared" si="81"/>
        <v>0</v>
      </c>
      <c r="EN129" s="7">
        <f t="shared" si="81"/>
        <v>0</v>
      </c>
      <c r="EO129" s="7" cm="1">
        <f t="array" ref="EO129">SUMPRODUCT(--($B129='[3]Alum Smtg'!$B$5:$B$139),'[3]Alum Smtg'!D$5:D$139)</f>
        <v>0</v>
      </c>
      <c r="EP129" s="7" cm="1">
        <f t="array" ref="EP129">SUMPRODUCT(--($B129='[3]Alum Smtg'!$B$5:$B$139),'[3]Alum Smtg'!E$5:E$139)</f>
        <v>0</v>
      </c>
      <c r="EQ129" s="7" cm="1">
        <f t="array" ref="EQ129">SUMPRODUCT(--($B129='[3]Alum Smtg'!$B$5:$B$139),'[3]Alum Smtg'!F$5:F$139)</f>
        <v>0</v>
      </c>
      <c r="ER129" s="7" cm="1">
        <f t="array" ref="ER129">SUMPRODUCT(--($B129='[3]Alum Smtg'!$B$5:$B$139),'[3]Alum Smtg'!G$5:G$139)</f>
        <v>0</v>
      </c>
      <c r="ES129" s="7" cm="1">
        <f t="array" ref="ES129">SUMPRODUCT(--($B129='[3]Alum Smtg'!$B$5:$B$139),'[3]Alum Smtg'!H$5:H$139)</f>
        <v>0</v>
      </c>
      <c r="ET129" s="7" cm="1">
        <f t="array" ref="ET129">SUMPRODUCT(--($B129='[3]Alum Smtg'!$B$5:$B$139),'[3]Alum Smtg'!I$5:I$139)</f>
        <v>0</v>
      </c>
      <c r="EU129" s="7" cm="1">
        <f t="array" ref="EU129">SUMPRODUCT(--($B129='[3]Alum Smtg'!$B$5:$B$139),'[3]Alum Smtg'!J$5:J$139)</f>
        <v>0</v>
      </c>
      <c r="EV129" s="7" cm="1">
        <f t="array" ref="EV129">SUMPRODUCT(--($B129='[3]Alum Smtg'!$B$5:$B$139),'[3]Alum Smtg'!K$5:K$139)</f>
        <v>0</v>
      </c>
      <c r="EW129" s="7" cm="1">
        <f t="array" ref="EW129">SUMPRODUCT(--($B129='[3]Alum Smtg'!$B$5:$B$139),'[3]Alum Smtg'!L$5:L$139)</f>
        <v>0</v>
      </c>
      <c r="EX129" s="7" cm="1">
        <f t="array" ref="EX129">SUMPRODUCT(--($B129='[3]Alum Smtg'!$B$5:$B$139),'[3]Alum Smtg'!M$5:M$139)</f>
        <v>0</v>
      </c>
      <c r="EY129" s="7" cm="1">
        <f t="array" ref="EY129">SUMPRODUCT(--($B129='[3]Alum Smtg'!$B$5:$B$139),'[3]Alum Smtg'!N$5:N$139)</f>
        <v>0</v>
      </c>
      <c r="EZ129" s="7" cm="1">
        <f t="array" ref="EZ129">SUMPRODUCT(--($B129='[3]Alum Smtg'!$B$5:$B$139),'[3]Alum Smtg'!O$5:O$139)</f>
        <v>0</v>
      </c>
      <c r="FA129" s="7" cm="1">
        <f t="array" ref="FA129">SUMPRODUCT(--($B129='[3]Alum Smtg'!$B$5:$B$139),'[3]Alum Smtg'!P$5:P$139)</f>
        <v>0</v>
      </c>
      <c r="FB129" s="7" cm="1">
        <f t="array" ref="FB129">SUMPRODUCT(--($B129='[3]Alum Smtg'!$B$5:$B$139),'[3]Alum Smtg'!Q$5:Q$139)</f>
        <v>0</v>
      </c>
      <c r="FC129" s="7" cm="1">
        <f t="array" ref="FC129">SUMPRODUCT(--($B129='[3]Alum Smtg'!$B$5:$B$139),'[3]Alum Smtg'!R$5:R$139)</f>
        <v>0</v>
      </c>
      <c r="FD129" s="7" cm="1">
        <f t="array" ref="FD129">SUMPRODUCT(--($B129='[3]Alum Smtg'!$B$5:$B$139),'[3]Alum Smtg'!S$5:S$139)</f>
        <v>0</v>
      </c>
      <c r="FE129" s="7" cm="1">
        <f t="array" ref="FE129">SUMPRODUCT(--($B129='[3]Alum Smtg'!$B$5:$B$139),'[3]Alum Smtg'!T$5:T$139)</f>
        <v>0</v>
      </c>
      <c r="FF129" s="7" cm="1">
        <f t="array" ref="FF129">SUMPRODUCT(--($B129='[3]Alum Smtg'!$B$5:$B$139),'[3]Alum Smtg'!U$5:U$139)</f>
        <v>0</v>
      </c>
      <c r="FG129" s="7" cm="1">
        <f t="array" ref="FG129">SUMPRODUCT(--($B129='[3]Alum Smtg'!$B$5:$B$139),'[3]Alum Smtg'!V$5:V$139)</f>
        <v>0</v>
      </c>
      <c r="FH129" s="7" cm="1">
        <f t="array" ref="FH129">SUMPRODUCT(--($B129='[3]Alum Smtg'!$B$5:$B$139),'[3]Alum Smtg'!W$5:W$139)</f>
        <v>0</v>
      </c>
      <c r="FI129" s="7" cm="1">
        <f t="array" ref="FI129">SUMPRODUCT(--($B129='[3]Alum Smtg'!$B$5:$B$139),'[3]Alum Smtg'!X$5:X$139)</f>
        <v>0</v>
      </c>
      <c r="FJ129" s="7" cm="1">
        <f t="array" ref="FJ129">SUMPRODUCT(--($B129='[3]Alum Smtg'!$B$5:$B$139),'[3]Alum Smtg'!Y$5:Y$139)</f>
        <v>0</v>
      </c>
      <c r="FK129" s="7" cm="1">
        <f t="array" ref="FK129">SUMPRODUCT(--($B129='[3]Alum Smtg'!$B$5:$B$139),'[3]Alum Smtg'!Z$5:Z$139)</f>
        <v>0</v>
      </c>
      <c r="FL129" s="7" cm="1">
        <f t="array" ref="FL129">SUMPRODUCT(--($B129='[3]Alum Smtg'!$B$5:$B$139),'[3]Alum Smtg'!AA$5:AA$139)</f>
        <v>0</v>
      </c>
      <c r="FM129" s="7" cm="1">
        <f t="array" ref="FM129">SUMPRODUCT(--($B129='[3]Alum Smtg'!$B$5:$B$139),'[3]Alum Smtg'!AB$5:AB$139)</f>
        <v>0</v>
      </c>
      <c r="FN129" s="7" cm="1">
        <f t="array" ref="FN129">SUMPRODUCT(--($B129='[3]Alum Smtg'!$B$5:$B$139),'[3]Alum Smtg'!AC$5:AC$139)</f>
        <v>0</v>
      </c>
      <c r="FO129" s="7" cm="1">
        <f t="array" ref="FO129">SUMPRODUCT(--($B129='[3]Alum Smtg'!$B$5:$B$139),'[3]Alum Smtg'!AD$5:AD$139)</f>
        <v>0</v>
      </c>
      <c r="FP129" s="7" cm="1">
        <f t="array" ref="FP129">SUMPRODUCT(--($B129='[3]Alum Smtg'!$B$5:$B$139),'[3]Alum Smtg'!AE$5:AE$139)</f>
        <v>0</v>
      </c>
      <c r="FQ129" s="7" cm="1">
        <f t="array" ref="FQ129">SUMPRODUCT(--($B129='[3]Alum Smtg'!$B$5:$B$139),'[3]Alum Smtg'!AF$5:AF$139)</f>
        <v>0</v>
      </c>
      <c r="FU129" s="8">
        <f t="shared" si="55"/>
        <v>0</v>
      </c>
    </row>
    <row r="130" spans="1:177" x14ac:dyDescent="0.2">
      <c r="A130">
        <v>788</v>
      </c>
      <c r="B130" t="s">
        <v>133</v>
      </c>
      <c r="C130" s="1">
        <f>VLOOKUP($B130,'[4]IEA Reg #'!$B$2:$D$143,2,FALSE)</f>
        <v>9</v>
      </c>
      <c r="D130" s="1">
        <f>VLOOKUP($B130,'[4]IEA Reg #'!$B$2:$D$143,3,FALSE)</f>
        <v>19</v>
      </c>
      <c r="E130" s="7">
        <f t="shared" si="82"/>
        <v>0</v>
      </c>
      <c r="F130" s="7">
        <f t="shared" si="82"/>
        <v>0</v>
      </c>
      <c r="G130" s="7">
        <f t="shared" si="82"/>
        <v>0</v>
      </c>
      <c r="H130" s="7">
        <f t="shared" si="82"/>
        <v>0</v>
      </c>
      <c r="I130" s="7">
        <f t="shared" si="82"/>
        <v>0</v>
      </c>
      <c r="J130" s="7">
        <f t="shared" si="82"/>
        <v>0</v>
      </c>
      <c r="K130" s="7">
        <f t="shared" si="82"/>
        <v>0</v>
      </c>
      <c r="L130" s="7">
        <f t="shared" si="82"/>
        <v>0</v>
      </c>
      <c r="M130" s="7">
        <f t="shared" si="82"/>
        <v>0</v>
      </c>
      <c r="N130" s="7">
        <f t="shared" si="82"/>
        <v>0</v>
      </c>
      <c r="O130" s="7">
        <f t="shared" si="82"/>
        <v>0</v>
      </c>
      <c r="P130" s="7">
        <f t="shared" si="82"/>
        <v>0</v>
      </c>
      <c r="Q130" s="7">
        <f t="shared" si="82"/>
        <v>0</v>
      </c>
      <c r="R130" s="7">
        <f t="shared" si="82"/>
        <v>0</v>
      </c>
      <c r="S130" s="7">
        <f t="shared" si="82"/>
        <v>0</v>
      </c>
      <c r="T130" s="7">
        <f t="shared" si="82"/>
        <v>0</v>
      </c>
      <c r="U130" s="7">
        <f t="shared" si="77"/>
        <v>0</v>
      </c>
      <c r="V130" s="7">
        <f t="shared" si="77"/>
        <v>0</v>
      </c>
      <c r="W130" s="7">
        <f t="shared" si="77"/>
        <v>0</v>
      </c>
      <c r="X130" s="7">
        <f t="shared" si="77"/>
        <v>0</v>
      </c>
      <c r="Y130" s="7">
        <f t="shared" si="77"/>
        <v>0</v>
      </c>
      <c r="Z130" s="7">
        <f t="shared" si="77"/>
        <v>0</v>
      </c>
      <c r="AA130" s="7">
        <f t="shared" si="77"/>
        <v>0</v>
      </c>
      <c r="AB130" s="7">
        <f t="shared" si="77"/>
        <v>0</v>
      </c>
      <c r="AC130" s="7">
        <f t="shared" si="77"/>
        <v>0</v>
      </c>
      <c r="AD130" s="7">
        <f t="shared" si="77"/>
        <v>0</v>
      </c>
      <c r="AE130" s="7">
        <f t="shared" si="77"/>
        <v>0</v>
      </c>
      <c r="AF130" s="7">
        <f t="shared" si="77"/>
        <v>0</v>
      </c>
      <c r="AG130" s="7">
        <f t="shared" si="77"/>
        <v>0</v>
      </c>
      <c r="AH130" s="7">
        <f t="shared" si="77"/>
        <v>0</v>
      </c>
      <c r="AI130" s="7">
        <f t="shared" si="77"/>
        <v>0</v>
      </c>
      <c r="AJ130" s="7">
        <f t="shared" si="78"/>
        <v>0</v>
      </c>
      <c r="AK130" s="7">
        <f t="shared" si="78"/>
        <v>0</v>
      </c>
      <c r="AL130" s="7">
        <f t="shared" si="78"/>
        <v>0</v>
      </c>
      <c r="AM130" s="7">
        <f t="shared" si="78"/>
        <v>0</v>
      </c>
      <c r="AN130" s="7">
        <f t="shared" si="78"/>
        <v>0</v>
      </c>
      <c r="AO130" s="7">
        <f t="shared" si="78"/>
        <v>0</v>
      </c>
      <c r="AP130" s="7">
        <f t="shared" si="78"/>
        <v>0</v>
      </c>
      <c r="AQ130" s="7">
        <f t="shared" si="78"/>
        <v>0</v>
      </c>
      <c r="AR130" s="7">
        <f t="shared" si="78"/>
        <v>0</v>
      </c>
      <c r="AS130" s="7">
        <f t="shared" si="78"/>
        <v>0</v>
      </c>
      <c r="AT130" s="7">
        <f t="shared" si="78"/>
        <v>0</v>
      </c>
      <c r="AU130" s="7">
        <f t="shared" si="78"/>
        <v>0</v>
      </c>
      <c r="AV130" s="7">
        <f t="shared" si="78"/>
        <v>0</v>
      </c>
      <c r="AW130" s="7">
        <f t="shared" si="78"/>
        <v>0</v>
      </c>
      <c r="AX130" s="7">
        <f t="shared" si="78"/>
        <v>0</v>
      </c>
      <c r="AY130" s="7">
        <f t="shared" ref="AY130:BN143" si="86">LOOKUP($C130,$C$150:$C$166,AY$150:AY$166)*LOOKUP($C130,$C$150:$C$166,$EU$150:$EU$166)*$FU130</f>
        <v>0</v>
      </c>
      <c r="AZ130" s="7">
        <f t="shared" si="86"/>
        <v>0</v>
      </c>
      <c r="BA130" s="7">
        <f t="shared" si="86"/>
        <v>0</v>
      </c>
      <c r="BB130" s="7">
        <f t="shared" si="86"/>
        <v>0</v>
      </c>
      <c r="BC130" s="7">
        <f t="shared" si="86"/>
        <v>0</v>
      </c>
      <c r="BD130" s="7">
        <f t="shared" si="86"/>
        <v>0</v>
      </c>
      <c r="BE130" s="7">
        <f t="shared" si="86"/>
        <v>0</v>
      </c>
      <c r="BF130" s="7">
        <f t="shared" si="86"/>
        <v>0</v>
      </c>
      <c r="BG130" s="7">
        <f t="shared" si="86"/>
        <v>0</v>
      </c>
      <c r="BH130" s="7">
        <f t="shared" si="86"/>
        <v>0</v>
      </c>
      <c r="BI130" s="7">
        <f t="shared" si="86"/>
        <v>0</v>
      </c>
      <c r="BJ130" s="7">
        <f t="shared" si="86"/>
        <v>0</v>
      </c>
      <c r="BK130" s="7">
        <f t="shared" si="86"/>
        <v>0</v>
      </c>
      <c r="BL130" s="7">
        <f t="shared" si="86"/>
        <v>0</v>
      </c>
      <c r="BM130" s="7">
        <f t="shared" si="86"/>
        <v>0</v>
      </c>
      <c r="BN130" s="7">
        <f t="shared" si="86"/>
        <v>0</v>
      </c>
      <c r="BO130" s="7">
        <f t="shared" si="83"/>
        <v>0</v>
      </c>
      <c r="BP130" s="7">
        <f t="shared" si="83"/>
        <v>0</v>
      </c>
      <c r="BQ130" s="7">
        <f t="shared" si="83"/>
        <v>0</v>
      </c>
      <c r="BR130" s="7">
        <f t="shared" si="83"/>
        <v>0</v>
      </c>
      <c r="BS130" s="7">
        <f t="shared" si="83"/>
        <v>0</v>
      </c>
      <c r="BT130" s="7">
        <f t="shared" si="83"/>
        <v>0</v>
      </c>
      <c r="BU130" s="7">
        <f t="shared" si="83"/>
        <v>0</v>
      </c>
      <c r="BV130" s="7">
        <f t="shared" si="83"/>
        <v>0</v>
      </c>
      <c r="BW130" s="7">
        <f t="shared" si="83"/>
        <v>0</v>
      </c>
      <c r="BX130" s="7">
        <f t="shared" si="83"/>
        <v>0</v>
      </c>
      <c r="BY130" s="7">
        <f t="shared" si="83"/>
        <v>0</v>
      </c>
      <c r="BZ130" s="7">
        <f t="shared" si="83"/>
        <v>0</v>
      </c>
      <c r="CA130" s="7">
        <f t="shared" si="83"/>
        <v>0</v>
      </c>
      <c r="CB130" s="7">
        <f t="shared" si="83"/>
        <v>0</v>
      </c>
      <c r="CC130" s="7">
        <f t="shared" si="83"/>
        <v>0</v>
      </c>
      <c r="CD130" s="7">
        <f t="shared" si="83"/>
        <v>0</v>
      </c>
      <c r="CE130" s="7">
        <f t="shared" si="79"/>
        <v>0</v>
      </c>
      <c r="CF130" s="7">
        <f t="shared" si="79"/>
        <v>0</v>
      </c>
      <c r="CG130" s="7">
        <f t="shared" si="79"/>
        <v>0</v>
      </c>
      <c r="CH130" s="7">
        <f t="shared" si="79"/>
        <v>0</v>
      </c>
      <c r="CI130" s="7">
        <f t="shared" si="79"/>
        <v>0</v>
      </c>
      <c r="CJ130" s="7">
        <f t="shared" si="79"/>
        <v>0</v>
      </c>
      <c r="CK130" s="7">
        <f t="shared" si="79"/>
        <v>0</v>
      </c>
      <c r="CL130" s="7">
        <f t="shared" si="79"/>
        <v>0</v>
      </c>
      <c r="CM130" s="7">
        <f t="shared" si="79"/>
        <v>0</v>
      </c>
      <c r="CN130" s="7">
        <f t="shared" si="79"/>
        <v>0</v>
      </c>
      <c r="CO130" s="7">
        <f t="shared" si="79"/>
        <v>0</v>
      </c>
      <c r="CP130" s="7">
        <f t="shared" si="79"/>
        <v>0</v>
      </c>
      <c r="CQ130" s="7">
        <f t="shared" si="79"/>
        <v>0</v>
      </c>
      <c r="CR130" s="7">
        <f t="shared" si="79"/>
        <v>0</v>
      </c>
      <c r="CS130" s="7">
        <f t="shared" si="84"/>
        <v>0</v>
      </c>
      <c r="CT130" s="7">
        <f t="shared" si="84"/>
        <v>0</v>
      </c>
      <c r="CU130" s="7">
        <f t="shared" si="84"/>
        <v>0</v>
      </c>
      <c r="CV130" s="7">
        <f t="shared" si="84"/>
        <v>0</v>
      </c>
      <c r="CW130" s="7">
        <f t="shared" si="84"/>
        <v>0</v>
      </c>
      <c r="CX130" s="7">
        <f t="shared" si="84"/>
        <v>0</v>
      </c>
      <c r="CY130" s="7">
        <f t="shared" si="84"/>
        <v>0</v>
      </c>
      <c r="CZ130" s="7">
        <f t="shared" si="84"/>
        <v>0</v>
      </c>
      <c r="DA130" s="7">
        <f t="shared" si="84"/>
        <v>0</v>
      </c>
      <c r="DB130" s="7">
        <f t="shared" si="84"/>
        <v>0</v>
      </c>
      <c r="DC130" s="7">
        <f t="shared" si="84"/>
        <v>0</v>
      </c>
      <c r="DD130" s="7">
        <f t="shared" si="84"/>
        <v>0</v>
      </c>
      <c r="DE130" s="7">
        <f t="shared" si="84"/>
        <v>0</v>
      </c>
      <c r="DF130" s="7">
        <f t="shared" si="84"/>
        <v>0</v>
      </c>
      <c r="DG130" s="7">
        <f t="shared" si="84"/>
        <v>0</v>
      </c>
      <c r="DH130" s="7">
        <f t="shared" si="84"/>
        <v>0</v>
      </c>
      <c r="DI130" s="7">
        <f t="shared" si="85"/>
        <v>0</v>
      </c>
      <c r="DJ130" s="7">
        <f t="shared" si="85"/>
        <v>0</v>
      </c>
      <c r="DK130" s="7">
        <f t="shared" si="85"/>
        <v>0</v>
      </c>
      <c r="DL130" s="7">
        <f t="shared" si="85"/>
        <v>0</v>
      </c>
      <c r="DM130" s="7">
        <f t="shared" si="85"/>
        <v>0</v>
      </c>
      <c r="DN130" s="7">
        <f t="shared" si="85"/>
        <v>0</v>
      </c>
      <c r="DO130" s="7">
        <f t="shared" si="85"/>
        <v>0</v>
      </c>
      <c r="DP130" s="7">
        <f t="shared" si="85"/>
        <v>0</v>
      </c>
      <c r="DQ130" s="7">
        <f t="shared" si="85"/>
        <v>0</v>
      </c>
      <c r="DR130" s="7">
        <f t="shared" si="85"/>
        <v>0</v>
      </c>
      <c r="DS130" s="7">
        <f t="shared" si="85"/>
        <v>0</v>
      </c>
      <c r="DT130" s="7">
        <f t="shared" si="85"/>
        <v>0</v>
      </c>
      <c r="DU130" s="7">
        <f t="shared" si="80"/>
        <v>0</v>
      </c>
      <c r="DV130" s="7">
        <f t="shared" si="80"/>
        <v>0</v>
      </c>
      <c r="DW130" s="7">
        <f t="shared" si="80"/>
        <v>0</v>
      </c>
      <c r="DX130" s="7">
        <f t="shared" si="80"/>
        <v>0</v>
      </c>
      <c r="DY130" s="7">
        <f t="shared" si="80"/>
        <v>0</v>
      </c>
      <c r="DZ130" s="7">
        <f t="shared" si="80"/>
        <v>0</v>
      </c>
      <c r="EA130" s="7">
        <f t="shared" si="80"/>
        <v>0</v>
      </c>
      <c r="EB130" s="7">
        <f t="shared" si="80"/>
        <v>0</v>
      </c>
      <c r="EC130" s="7">
        <f t="shared" si="80"/>
        <v>0</v>
      </c>
      <c r="ED130" s="7">
        <f t="shared" si="80"/>
        <v>0</v>
      </c>
      <c r="EE130" s="7">
        <f t="shared" si="81"/>
        <v>0</v>
      </c>
      <c r="EF130" s="7">
        <f t="shared" si="81"/>
        <v>0</v>
      </c>
      <c r="EG130" s="7">
        <f t="shared" si="81"/>
        <v>0</v>
      </c>
      <c r="EH130" s="7">
        <f t="shared" si="81"/>
        <v>0</v>
      </c>
      <c r="EI130" s="7">
        <f t="shared" si="81"/>
        <v>0</v>
      </c>
      <c r="EJ130" s="7">
        <f t="shared" si="81"/>
        <v>0</v>
      </c>
      <c r="EK130" s="7">
        <f t="shared" si="81"/>
        <v>0</v>
      </c>
      <c r="EL130" s="7">
        <f t="shared" si="81"/>
        <v>0</v>
      </c>
      <c r="EM130" s="7">
        <f t="shared" si="81"/>
        <v>0</v>
      </c>
      <c r="EN130" s="7">
        <f t="shared" si="81"/>
        <v>0</v>
      </c>
      <c r="EO130" s="7" cm="1">
        <f t="array" ref="EO130">SUMPRODUCT(--($B130='[3]Alum Smtg'!$B$5:$B$139),'[3]Alum Smtg'!D$5:D$139)</f>
        <v>0</v>
      </c>
      <c r="EP130" s="7" cm="1">
        <f t="array" ref="EP130">SUMPRODUCT(--($B130='[3]Alum Smtg'!$B$5:$B$139),'[3]Alum Smtg'!E$5:E$139)</f>
        <v>0</v>
      </c>
      <c r="EQ130" s="7" cm="1">
        <f t="array" ref="EQ130">SUMPRODUCT(--($B130='[3]Alum Smtg'!$B$5:$B$139),'[3]Alum Smtg'!F$5:F$139)</f>
        <v>0</v>
      </c>
      <c r="ER130" s="7" cm="1">
        <f t="array" ref="ER130">SUMPRODUCT(--($B130='[3]Alum Smtg'!$B$5:$B$139),'[3]Alum Smtg'!G$5:G$139)</f>
        <v>0</v>
      </c>
      <c r="ES130" s="7" cm="1">
        <f t="array" ref="ES130">SUMPRODUCT(--($B130='[3]Alum Smtg'!$B$5:$B$139),'[3]Alum Smtg'!H$5:H$139)</f>
        <v>0</v>
      </c>
      <c r="ET130" s="7" cm="1">
        <f t="array" ref="ET130">SUMPRODUCT(--($B130='[3]Alum Smtg'!$B$5:$B$139),'[3]Alum Smtg'!I$5:I$139)</f>
        <v>0</v>
      </c>
      <c r="EU130" s="7" cm="1">
        <f t="array" ref="EU130">SUMPRODUCT(--($B130='[3]Alum Smtg'!$B$5:$B$139),'[3]Alum Smtg'!J$5:J$139)</f>
        <v>0</v>
      </c>
      <c r="EV130" s="7" cm="1">
        <f t="array" ref="EV130">SUMPRODUCT(--($B130='[3]Alum Smtg'!$B$5:$B$139),'[3]Alum Smtg'!K$5:K$139)</f>
        <v>0</v>
      </c>
      <c r="EW130" s="7" cm="1">
        <f t="array" ref="EW130">SUMPRODUCT(--($B130='[3]Alum Smtg'!$B$5:$B$139),'[3]Alum Smtg'!L$5:L$139)</f>
        <v>0</v>
      </c>
      <c r="EX130" s="7" cm="1">
        <f t="array" ref="EX130">SUMPRODUCT(--($B130='[3]Alum Smtg'!$B$5:$B$139),'[3]Alum Smtg'!M$5:M$139)</f>
        <v>0</v>
      </c>
      <c r="EY130" s="7" cm="1">
        <f t="array" ref="EY130">SUMPRODUCT(--($B130='[3]Alum Smtg'!$B$5:$B$139),'[3]Alum Smtg'!N$5:N$139)</f>
        <v>0</v>
      </c>
      <c r="EZ130" s="7" cm="1">
        <f t="array" ref="EZ130">SUMPRODUCT(--($B130='[3]Alum Smtg'!$B$5:$B$139),'[3]Alum Smtg'!O$5:O$139)</f>
        <v>0</v>
      </c>
      <c r="FA130" s="7" cm="1">
        <f t="array" ref="FA130">SUMPRODUCT(--($B130='[3]Alum Smtg'!$B$5:$B$139),'[3]Alum Smtg'!P$5:P$139)</f>
        <v>0</v>
      </c>
      <c r="FB130" s="7" cm="1">
        <f t="array" ref="FB130">SUMPRODUCT(--($B130='[3]Alum Smtg'!$B$5:$B$139),'[3]Alum Smtg'!Q$5:Q$139)</f>
        <v>0</v>
      </c>
      <c r="FC130" s="7" cm="1">
        <f t="array" ref="FC130">SUMPRODUCT(--($B130='[3]Alum Smtg'!$B$5:$B$139),'[3]Alum Smtg'!R$5:R$139)</f>
        <v>0</v>
      </c>
      <c r="FD130" s="7" cm="1">
        <f t="array" ref="FD130">SUMPRODUCT(--($B130='[3]Alum Smtg'!$B$5:$B$139),'[3]Alum Smtg'!S$5:S$139)</f>
        <v>0</v>
      </c>
      <c r="FE130" s="7" cm="1">
        <f t="array" ref="FE130">SUMPRODUCT(--($B130='[3]Alum Smtg'!$B$5:$B$139),'[3]Alum Smtg'!T$5:T$139)</f>
        <v>0</v>
      </c>
      <c r="FF130" s="7" cm="1">
        <f t="array" ref="FF130">SUMPRODUCT(--($B130='[3]Alum Smtg'!$B$5:$B$139),'[3]Alum Smtg'!U$5:U$139)</f>
        <v>0</v>
      </c>
      <c r="FG130" s="7" cm="1">
        <f t="array" ref="FG130">SUMPRODUCT(--($B130='[3]Alum Smtg'!$B$5:$B$139),'[3]Alum Smtg'!V$5:V$139)</f>
        <v>0</v>
      </c>
      <c r="FH130" s="7" cm="1">
        <f t="array" ref="FH130">SUMPRODUCT(--($B130='[3]Alum Smtg'!$B$5:$B$139),'[3]Alum Smtg'!W$5:W$139)</f>
        <v>0</v>
      </c>
      <c r="FI130" s="7" cm="1">
        <f t="array" ref="FI130">SUMPRODUCT(--($B130='[3]Alum Smtg'!$B$5:$B$139),'[3]Alum Smtg'!X$5:X$139)</f>
        <v>0</v>
      </c>
      <c r="FJ130" s="7" cm="1">
        <f t="array" ref="FJ130">SUMPRODUCT(--($B130='[3]Alum Smtg'!$B$5:$B$139),'[3]Alum Smtg'!Y$5:Y$139)</f>
        <v>0</v>
      </c>
      <c r="FK130" s="7" cm="1">
        <f t="array" ref="FK130">SUMPRODUCT(--($B130='[3]Alum Smtg'!$B$5:$B$139),'[3]Alum Smtg'!Z$5:Z$139)</f>
        <v>0</v>
      </c>
      <c r="FL130" s="7" cm="1">
        <f t="array" ref="FL130">SUMPRODUCT(--($B130='[3]Alum Smtg'!$B$5:$B$139),'[3]Alum Smtg'!AA$5:AA$139)</f>
        <v>0</v>
      </c>
      <c r="FM130" s="7" cm="1">
        <f t="array" ref="FM130">SUMPRODUCT(--($B130='[3]Alum Smtg'!$B$5:$B$139),'[3]Alum Smtg'!AB$5:AB$139)</f>
        <v>0</v>
      </c>
      <c r="FN130" s="7" cm="1">
        <f t="array" ref="FN130">SUMPRODUCT(--($B130='[3]Alum Smtg'!$B$5:$B$139),'[3]Alum Smtg'!AC$5:AC$139)</f>
        <v>0</v>
      </c>
      <c r="FO130" s="7" cm="1">
        <f t="array" ref="FO130">SUMPRODUCT(--($B130='[3]Alum Smtg'!$B$5:$B$139),'[3]Alum Smtg'!AD$5:AD$139)</f>
        <v>0</v>
      </c>
      <c r="FP130" s="7" cm="1">
        <f t="array" ref="FP130">SUMPRODUCT(--($B130='[3]Alum Smtg'!$B$5:$B$139),'[3]Alum Smtg'!AE$5:AE$139)</f>
        <v>0</v>
      </c>
      <c r="FQ130" s="7" cm="1">
        <f t="array" ref="FQ130">SUMPRODUCT(--($B130='[3]Alum Smtg'!$B$5:$B$139),'[3]Alum Smtg'!AF$5:AF$139)</f>
        <v>0</v>
      </c>
      <c r="FU130" s="8">
        <f t="shared" si="55"/>
        <v>0</v>
      </c>
    </row>
    <row r="131" spans="1:177" x14ac:dyDescent="0.2">
      <c r="A131">
        <v>792</v>
      </c>
      <c r="B131" t="s">
        <v>134</v>
      </c>
      <c r="C131" s="1">
        <f>VLOOKUP($B131,'[4]IEA Reg #'!$B$2:$D$143,2,FALSE)</f>
        <v>3</v>
      </c>
      <c r="D131" s="1">
        <f>VLOOKUP($B131,'[4]IEA Reg #'!$B$2:$D$143,3,FALSE)</f>
        <v>8</v>
      </c>
      <c r="E131" s="7">
        <f t="shared" si="82"/>
        <v>0</v>
      </c>
      <c r="F131" s="7">
        <f t="shared" si="82"/>
        <v>0</v>
      </c>
      <c r="G131" s="7">
        <f t="shared" si="82"/>
        <v>0</v>
      </c>
      <c r="H131" s="7">
        <f t="shared" si="82"/>
        <v>0</v>
      </c>
      <c r="I131" s="7">
        <f t="shared" si="82"/>
        <v>0</v>
      </c>
      <c r="J131" s="7">
        <f t="shared" si="82"/>
        <v>0</v>
      </c>
      <c r="K131" s="7">
        <f t="shared" si="82"/>
        <v>0</v>
      </c>
      <c r="L131" s="7">
        <f t="shared" si="82"/>
        <v>0</v>
      </c>
      <c r="M131" s="7">
        <f t="shared" si="82"/>
        <v>0</v>
      </c>
      <c r="N131" s="7">
        <f t="shared" si="82"/>
        <v>0</v>
      </c>
      <c r="O131" s="7">
        <f t="shared" si="82"/>
        <v>0</v>
      </c>
      <c r="P131" s="7">
        <f t="shared" si="82"/>
        <v>0</v>
      </c>
      <c r="Q131" s="7">
        <f t="shared" si="82"/>
        <v>0</v>
      </c>
      <c r="R131" s="7">
        <f t="shared" si="82"/>
        <v>0</v>
      </c>
      <c r="S131" s="7">
        <f t="shared" si="82"/>
        <v>0</v>
      </c>
      <c r="T131" s="7">
        <f t="shared" ref="T131:AI143" si="87">LOOKUP($C131,$C$150:$C$166,T$150:T$166)*LOOKUP($C131,$C$150:$C$166,$EU$150:$EU$166)*$FU131</f>
        <v>0</v>
      </c>
      <c r="U131" s="7">
        <f t="shared" si="87"/>
        <v>0</v>
      </c>
      <c r="V131" s="7">
        <f t="shared" si="87"/>
        <v>0</v>
      </c>
      <c r="W131" s="7">
        <f t="shared" si="87"/>
        <v>0</v>
      </c>
      <c r="X131" s="7">
        <f t="shared" si="87"/>
        <v>0</v>
      </c>
      <c r="Y131" s="7">
        <f t="shared" si="87"/>
        <v>0</v>
      </c>
      <c r="Z131" s="7">
        <f t="shared" si="87"/>
        <v>0</v>
      </c>
      <c r="AA131" s="7">
        <f t="shared" si="87"/>
        <v>0</v>
      </c>
      <c r="AB131" s="7">
        <f t="shared" si="87"/>
        <v>0</v>
      </c>
      <c r="AC131" s="7">
        <f t="shared" si="87"/>
        <v>0</v>
      </c>
      <c r="AD131" s="7">
        <f t="shared" si="87"/>
        <v>0</v>
      </c>
      <c r="AE131" s="7">
        <f t="shared" si="87"/>
        <v>0</v>
      </c>
      <c r="AF131" s="7">
        <f t="shared" si="87"/>
        <v>0</v>
      </c>
      <c r="AG131" s="7">
        <f t="shared" si="87"/>
        <v>0</v>
      </c>
      <c r="AH131" s="7">
        <f t="shared" si="87"/>
        <v>0</v>
      </c>
      <c r="AI131" s="7">
        <f t="shared" si="87"/>
        <v>0</v>
      </c>
      <c r="AJ131" s="7">
        <f t="shared" ref="AJ131:AY143" si="88">LOOKUP($C131,$C$150:$C$166,AJ$150:AJ$166)*LOOKUP($C131,$C$150:$C$166,$EU$150:$EU$166)*$FU131</f>
        <v>0</v>
      </c>
      <c r="AK131" s="7">
        <f t="shared" si="88"/>
        <v>0</v>
      </c>
      <c r="AL131" s="7">
        <f t="shared" si="88"/>
        <v>0</v>
      </c>
      <c r="AM131" s="7">
        <f t="shared" si="88"/>
        <v>0</v>
      </c>
      <c r="AN131" s="7">
        <f t="shared" si="88"/>
        <v>0</v>
      </c>
      <c r="AO131" s="7">
        <f t="shared" si="88"/>
        <v>0</v>
      </c>
      <c r="AP131" s="7">
        <f t="shared" si="88"/>
        <v>0</v>
      </c>
      <c r="AQ131" s="7">
        <f t="shared" si="88"/>
        <v>0</v>
      </c>
      <c r="AR131" s="7">
        <f t="shared" si="88"/>
        <v>0</v>
      </c>
      <c r="AS131" s="7">
        <f t="shared" si="88"/>
        <v>0</v>
      </c>
      <c r="AT131" s="7">
        <f t="shared" si="88"/>
        <v>3.4059184812953655E-3</v>
      </c>
      <c r="AU131" s="7">
        <f t="shared" si="88"/>
        <v>6.811836962590731E-3</v>
      </c>
      <c r="AV131" s="7">
        <f t="shared" si="88"/>
        <v>1.0217755443886097E-2</v>
      </c>
      <c r="AW131" s="7">
        <f t="shared" si="88"/>
        <v>1.3623673925181462E-2</v>
      </c>
      <c r="AX131" s="7">
        <f t="shared" si="88"/>
        <v>1.7029592406476828E-2</v>
      </c>
      <c r="AY131" s="7">
        <f t="shared" si="88"/>
        <v>2.7247347850362924E-2</v>
      </c>
      <c r="AZ131" s="7">
        <f t="shared" si="86"/>
        <v>3.7465103294249021E-2</v>
      </c>
      <c r="BA131" s="7">
        <f t="shared" si="86"/>
        <v>4.7682858738135117E-2</v>
      </c>
      <c r="BB131" s="7">
        <f t="shared" si="86"/>
        <v>5.7900614182021214E-2</v>
      </c>
      <c r="BC131" s="7">
        <f t="shared" si="86"/>
        <v>6.811836962590731E-2</v>
      </c>
      <c r="BD131" s="7">
        <f t="shared" si="86"/>
        <v>7.4930206588498041E-2</v>
      </c>
      <c r="BE131" s="7">
        <f t="shared" si="86"/>
        <v>8.1742043551088772E-2</v>
      </c>
      <c r="BF131" s="7">
        <f t="shared" si="86"/>
        <v>8.8553880513679503E-2</v>
      </c>
      <c r="BG131" s="7">
        <f t="shared" si="86"/>
        <v>9.5365717476270248E-2</v>
      </c>
      <c r="BH131" s="7">
        <f t="shared" si="86"/>
        <v>0.10217755443886095</v>
      </c>
      <c r="BI131" s="7">
        <f t="shared" si="86"/>
        <v>0.15326633165829143</v>
      </c>
      <c r="BJ131" s="7">
        <f t="shared" si="86"/>
        <v>0.2043551088777219</v>
      </c>
      <c r="BK131" s="7">
        <f t="shared" si="86"/>
        <v>0.25544388609715241</v>
      </c>
      <c r="BL131" s="7">
        <f t="shared" si="86"/>
        <v>0.30653266331658285</v>
      </c>
      <c r="BM131" s="7">
        <f t="shared" si="86"/>
        <v>0.35762144053601336</v>
      </c>
      <c r="BN131" s="7">
        <f t="shared" si="86"/>
        <v>0.38486878838637628</v>
      </c>
      <c r="BO131" s="7">
        <f t="shared" si="83"/>
        <v>0.41211613623673921</v>
      </c>
      <c r="BP131" s="7">
        <f t="shared" si="83"/>
        <v>0.43936348408710219</v>
      </c>
      <c r="BQ131" s="7">
        <f t="shared" si="83"/>
        <v>0.46661083193746511</v>
      </c>
      <c r="BR131" s="7">
        <f t="shared" si="83"/>
        <v>0.49385817978782792</v>
      </c>
      <c r="BS131" s="7">
        <f t="shared" si="83"/>
        <v>0.57560022333891669</v>
      </c>
      <c r="BT131" s="7">
        <f t="shared" si="83"/>
        <v>0.65734226689000541</v>
      </c>
      <c r="BU131" s="7">
        <f t="shared" si="83"/>
        <v>0.73908431044109413</v>
      </c>
      <c r="BV131" s="7">
        <f t="shared" si="83"/>
        <v>0.82082635399218284</v>
      </c>
      <c r="BW131" s="7">
        <f t="shared" si="83"/>
        <v>0.90256839754327167</v>
      </c>
      <c r="BX131" s="7">
        <f t="shared" si="83"/>
        <v>1.07286432160804</v>
      </c>
      <c r="BY131" s="7">
        <f t="shared" si="83"/>
        <v>1.2431602456728084</v>
      </c>
      <c r="BZ131" s="7">
        <f t="shared" si="83"/>
        <v>1.4134561697375767</v>
      </c>
      <c r="CA131" s="7">
        <f t="shared" si="83"/>
        <v>1.5837520938023448</v>
      </c>
      <c r="CB131" s="7">
        <f t="shared" si="83"/>
        <v>1.7540480178671132</v>
      </c>
      <c r="CC131" s="7">
        <f t="shared" si="83"/>
        <v>1.8391959798994972</v>
      </c>
      <c r="CD131" s="7">
        <f t="shared" ref="CD131:CS143" si="89">LOOKUP($C131,$C$150:$C$166,CD$150:CD$166)*LOOKUP($C131,$C$150:$C$166,$EU$150:$EU$166)*$FU131</f>
        <v>1.9243439419318815</v>
      </c>
      <c r="CE131" s="7">
        <f t="shared" si="89"/>
        <v>2.0094919039642654</v>
      </c>
      <c r="CF131" s="7">
        <f t="shared" si="89"/>
        <v>2.0946398659966499</v>
      </c>
      <c r="CG131" s="7">
        <f t="shared" si="89"/>
        <v>2.1797878280290339</v>
      </c>
      <c r="CH131" s="7">
        <f t="shared" si="89"/>
        <v>2.2615298715801226</v>
      </c>
      <c r="CI131" s="7">
        <f t="shared" si="89"/>
        <v>2.3432719151312118</v>
      </c>
      <c r="CJ131" s="7">
        <f t="shared" si="89"/>
        <v>2.4250139586823005</v>
      </c>
      <c r="CK131" s="7">
        <f t="shared" si="89"/>
        <v>2.5067560022333897</v>
      </c>
      <c r="CL131" s="7">
        <f t="shared" si="89"/>
        <v>2.588498045784478</v>
      </c>
      <c r="CM131" s="7">
        <f t="shared" si="89"/>
        <v>3.3991066443327744</v>
      </c>
      <c r="CN131" s="7">
        <f t="shared" si="89"/>
        <v>4.2097152428810709</v>
      </c>
      <c r="CO131" s="7">
        <f t="shared" si="89"/>
        <v>5.0203238414293683</v>
      </c>
      <c r="CP131" s="7">
        <f t="shared" si="89"/>
        <v>5.8309324399776656</v>
      </c>
      <c r="CQ131" s="7">
        <f t="shared" si="89"/>
        <v>6.6415410385259621</v>
      </c>
      <c r="CR131" s="7">
        <f t="shared" si="89"/>
        <v>7.1996537308390671</v>
      </c>
      <c r="CS131" s="7">
        <f t="shared" si="89"/>
        <v>7.8321814487939214</v>
      </c>
      <c r="CT131" s="7">
        <f t="shared" si="84"/>
        <v>7.8693889616147956</v>
      </c>
      <c r="CU131" s="7">
        <f t="shared" si="84"/>
        <v>6.3810884487798463</v>
      </c>
      <c r="CV131" s="7">
        <f t="shared" si="84"/>
        <v>2.1766395000211136</v>
      </c>
      <c r="CW131" s="7">
        <f t="shared" si="84"/>
        <v>2.5621379540090738</v>
      </c>
      <c r="CX131" s="7">
        <f t="shared" si="84"/>
        <v>2.9476364079970345</v>
      </c>
      <c r="CY131" s="7">
        <f t="shared" si="84"/>
        <v>3.3331348619849943</v>
      </c>
      <c r="CZ131" s="7">
        <f t="shared" si="84"/>
        <v>3.7186333159729545</v>
      </c>
      <c r="DA131" s="7">
        <f t="shared" si="84"/>
        <v>4.1041317699609152</v>
      </c>
      <c r="DB131" s="7">
        <f t="shared" si="84"/>
        <v>5.0305415968732534</v>
      </c>
      <c r="DC131" s="7">
        <f t="shared" si="84"/>
        <v>5.9569514237855925</v>
      </c>
      <c r="DD131" s="7">
        <f t="shared" si="84"/>
        <v>6.8833612506979316</v>
      </c>
      <c r="DE131" s="7">
        <f t="shared" si="84"/>
        <v>7.8097710776102707</v>
      </c>
      <c r="DF131" s="7">
        <f t="shared" si="84"/>
        <v>8.7361809045226124</v>
      </c>
      <c r="DG131" s="7">
        <f t="shared" si="84"/>
        <v>9.9997766610831924</v>
      </c>
      <c r="DH131" s="7">
        <f t="shared" si="84"/>
        <v>11.263372417643774</v>
      </c>
      <c r="DI131" s="7">
        <f t="shared" si="85"/>
        <v>12.526968174204356</v>
      </c>
      <c r="DJ131" s="7">
        <f t="shared" si="85"/>
        <v>13.790563930764936</v>
      </c>
      <c r="DK131" s="7">
        <f t="shared" si="85"/>
        <v>15.054159687325514</v>
      </c>
      <c r="DL131" s="7">
        <f t="shared" si="85"/>
        <v>16.430150753768842</v>
      </c>
      <c r="DM131" s="7">
        <f t="shared" si="85"/>
        <v>17.806141820212165</v>
      </c>
      <c r="DN131" s="7">
        <f t="shared" si="85"/>
        <v>19.182132886655495</v>
      </c>
      <c r="DO131" s="7">
        <f t="shared" si="85"/>
        <v>20.558123953098821</v>
      </c>
      <c r="DP131" s="7">
        <f t="shared" si="85"/>
        <v>21.934115019542151</v>
      </c>
      <c r="DQ131" s="7">
        <f t="shared" si="85"/>
        <v>24.454494695700724</v>
      </c>
      <c r="DR131" s="7">
        <f t="shared" si="85"/>
        <v>26.97487437185929</v>
      </c>
      <c r="DS131" s="7">
        <f t="shared" si="85"/>
        <v>29.495254048017863</v>
      </c>
      <c r="DT131" s="7">
        <f t="shared" si="85"/>
        <v>32.015633724176432</v>
      </c>
      <c r="DU131" s="7">
        <f t="shared" si="85"/>
        <v>34.536013400335001</v>
      </c>
      <c r="DV131" s="7">
        <f t="shared" si="85"/>
        <v>38.272305974316019</v>
      </c>
      <c r="DW131" s="7">
        <f t="shared" si="85"/>
        <v>42.008598548297037</v>
      </c>
      <c r="DX131" s="7">
        <f t="shared" si="85"/>
        <v>45.744891122278055</v>
      </c>
      <c r="DY131" s="7">
        <f t="shared" ref="DY131:EN143" si="90">LOOKUP($C131,$C$150:$C$166,DY$150:DY$166)*LOOKUP($C131,$C$150:$C$166,$EU$150:$EU$166)*$FU131</f>
        <v>49.481183696259066</v>
      </c>
      <c r="DZ131" s="7">
        <f t="shared" si="90"/>
        <v>53.217476270240077</v>
      </c>
      <c r="EA131" s="7">
        <f t="shared" si="90"/>
        <v>55.029424902289222</v>
      </c>
      <c r="EB131" s="7">
        <f t="shared" si="90"/>
        <v>56.841373534338352</v>
      </c>
      <c r="EC131" s="7">
        <f t="shared" si="90"/>
        <v>58.65332216638749</v>
      </c>
      <c r="ED131" s="7">
        <f t="shared" si="90"/>
        <v>60.46527079843662</v>
      </c>
      <c r="EE131" s="7">
        <f t="shared" si="90"/>
        <v>62.277219430485758</v>
      </c>
      <c r="EF131" s="7">
        <f t="shared" si="90"/>
        <v>61.378056951423773</v>
      </c>
      <c r="EG131" s="7">
        <f t="shared" si="90"/>
        <v>60.478894472361794</v>
      </c>
      <c r="EH131" s="7">
        <f t="shared" si="90"/>
        <v>59.579731993299809</v>
      </c>
      <c r="EI131" s="7">
        <f t="shared" si="90"/>
        <v>58.680569514237838</v>
      </c>
      <c r="EJ131" s="7">
        <f t="shared" si="90"/>
        <v>57.781407035175867</v>
      </c>
      <c r="EK131" s="7">
        <f t="shared" si="90"/>
        <v>58.425125628140698</v>
      </c>
      <c r="EL131" s="7">
        <f t="shared" si="90"/>
        <v>59.068844221105522</v>
      </c>
      <c r="EM131" s="7">
        <f t="shared" si="90"/>
        <v>59.712562814070353</v>
      </c>
      <c r="EN131" s="7">
        <f t="shared" si="90"/>
        <v>60.356281407035183</v>
      </c>
      <c r="EO131" s="7" cm="1">
        <f t="array" ref="EO131">SUMPRODUCT(--($B131='[3]Alum Smtg'!$B$5:$B$139),'[3]Alum Smtg'!D$5:D$139)</f>
        <v>61</v>
      </c>
      <c r="EP131" s="7" cm="1">
        <f t="array" ref="EP131">SUMPRODUCT(--($B131='[3]Alum Smtg'!$B$5:$B$139),'[3]Alum Smtg'!E$5:E$139)</f>
        <v>56</v>
      </c>
      <c r="EQ131" s="7" cm="1">
        <f t="array" ref="EQ131">SUMPRODUCT(--($B131='[3]Alum Smtg'!$B$5:$B$139),'[3]Alum Smtg'!F$5:F$139)</f>
        <v>59</v>
      </c>
      <c r="ER131" s="7" cm="1">
        <f t="array" ref="ER131">SUMPRODUCT(--($B131='[3]Alum Smtg'!$B$5:$B$139),'[3]Alum Smtg'!G$5:G$139)</f>
        <v>59</v>
      </c>
      <c r="ES131" s="7" cm="1">
        <f t="array" ref="ES131">SUMPRODUCT(--($B131='[3]Alum Smtg'!$B$5:$B$139),'[3]Alum Smtg'!H$5:H$139)</f>
        <v>60</v>
      </c>
      <c r="ET131" s="7" cm="1">
        <f t="array" ref="ET131">SUMPRODUCT(--($B131='[3]Alum Smtg'!$B$5:$B$139),'[3]Alum Smtg'!I$5:I$139)</f>
        <v>62</v>
      </c>
      <c r="EU131" s="7" cm="1">
        <f t="array" ref="EU131">SUMPRODUCT(--($B131='[3]Alum Smtg'!$B$5:$B$139),'[3]Alum Smtg'!J$5:J$139)</f>
        <v>62</v>
      </c>
      <c r="EV131" s="7" cm="1">
        <f t="array" ref="EV131">SUMPRODUCT(--($B131='[3]Alum Smtg'!$B$5:$B$139),'[3]Alum Smtg'!K$5:K$139)</f>
        <v>60</v>
      </c>
      <c r="EW131" s="7" cm="1">
        <f t="array" ref="EW131">SUMPRODUCT(--($B131='[3]Alum Smtg'!$B$5:$B$139),'[3]Alum Smtg'!L$5:L$139)</f>
        <v>62</v>
      </c>
      <c r="EX131" s="7" cm="1">
        <f t="array" ref="EX131">SUMPRODUCT(--($B131='[3]Alum Smtg'!$B$5:$B$139),'[3]Alum Smtg'!M$5:M$139)</f>
        <v>62</v>
      </c>
      <c r="EY131" s="7" cm="1">
        <f t="array" ref="EY131">SUMPRODUCT(--($B131='[3]Alum Smtg'!$B$5:$B$139),'[3]Alum Smtg'!N$5:N$139)</f>
        <v>61</v>
      </c>
      <c r="EZ131" s="7" cm="1">
        <f t="array" ref="EZ131">SUMPRODUCT(--($B131='[3]Alum Smtg'!$B$5:$B$139),'[3]Alum Smtg'!O$5:O$139)</f>
        <v>61</v>
      </c>
      <c r="FA131" s="7" cm="1">
        <f t="array" ref="FA131">SUMPRODUCT(--($B131='[3]Alum Smtg'!$B$5:$B$139),'[3]Alum Smtg'!P$5:P$139)</f>
        <v>62.500999999999998</v>
      </c>
      <c r="FB131" s="7" cm="1">
        <f t="array" ref="FB131">SUMPRODUCT(--($B131='[3]Alum Smtg'!$B$5:$B$139),'[3]Alum Smtg'!Q$5:Q$139)</f>
        <v>63</v>
      </c>
      <c r="FC131" s="7" cm="1">
        <f t="array" ref="FC131">SUMPRODUCT(--($B131='[3]Alum Smtg'!$B$5:$B$139),'[3]Alum Smtg'!R$5:R$139)</f>
        <v>60</v>
      </c>
      <c r="FD131" s="7" cm="1">
        <f t="array" ref="FD131">SUMPRODUCT(--($B131='[3]Alum Smtg'!$B$5:$B$139),'[3]Alum Smtg'!S$5:S$139)</f>
        <v>60</v>
      </c>
      <c r="FE131" s="7" cm="1">
        <f t="array" ref="FE131">SUMPRODUCT(--($B131='[3]Alum Smtg'!$B$5:$B$139),'[3]Alum Smtg'!T$5:T$139)</f>
        <v>60</v>
      </c>
      <c r="FF131" s="7" cm="1">
        <f t="array" ref="FF131">SUMPRODUCT(--($B131='[3]Alum Smtg'!$B$5:$B$139),'[3]Alum Smtg'!U$5:U$139)</f>
        <v>65</v>
      </c>
      <c r="FG131" s="7" cm="1">
        <f t="array" ref="FG131">SUMPRODUCT(--($B131='[3]Alum Smtg'!$B$5:$B$139),'[3]Alum Smtg'!V$5:V$139)</f>
        <v>65</v>
      </c>
      <c r="FH131" s="7" cm="1">
        <f t="array" ref="FH131">SUMPRODUCT(--($B131='[3]Alum Smtg'!$B$5:$B$139),'[3]Alum Smtg'!W$5:W$139)</f>
        <v>35</v>
      </c>
      <c r="FI131" s="7" cm="1">
        <f t="array" ref="FI131">SUMPRODUCT(--($B131='[3]Alum Smtg'!$B$5:$B$139),'[3]Alum Smtg'!X$5:X$139)</f>
        <v>60</v>
      </c>
      <c r="FJ131" s="7" cm="1">
        <f t="array" ref="FJ131">SUMPRODUCT(--($B131='[3]Alum Smtg'!$B$5:$B$139),'[3]Alum Smtg'!Y$5:Y$139)</f>
        <v>65</v>
      </c>
      <c r="FK131" s="7" cm="1">
        <f t="array" ref="FK131">SUMPRODUCT(--($B131='[3]Alum Smtg'!$B$5:$B$139),'[3]Alum Smtg'!Z$5:Z$139)</f>
        <v>43.7</v>
      </c>
      <c r="FL131" s="7" cm="1">
        <f t="array" ref="FL131">SUMPRODUCT(--($B131='[3]Alum Smtg'!$B$5:$B$139),'[3]Alum Smtg'!AA$5:AA$139)</f>
        <v>42.2</v>
      </c>
      <c r="FM131" s="7" cm="1">
        <f t="array" ref="FM131">SUMPRODUCT(--($B131='[3]Alum Smtg'!$B$5:$B$139),'[3]Alum Smtg'!AB$5:AB$139)</f>
        <v>30</v>
      </c>
      <c r="FN131" s="7" cm="1">
        <f t="array" ref="FN131">SUMPRODUCT(--($B131='[3]Alum Smtg'!$B$5:$B$139),'[3]Alum Smtg'!AC$5:AC$139)</f>
        <v>46</v>
      </c>
      <c r="FO131" s="7" cm="1">
        <f t="array" ref="FO131">SUMPRODUCT(--($B131='[3]Alum Smtg'!$B$5:$B$139),'[3]Alum Smtg'!AD$5:AD$139)</f>
        <v>79</v>
      </c>
      <c r="FP131" s="7" cm="1">
        <f t="array" ref="FP131">SUMPRODUCT(--($B131='[3]Alum Smtg'!$B$5:$B$139),'[3]Alum Smtg'!AE$5:AE$139)</f>
        <v>80</v>
      </c>
      <c r="FQ131" s="7" cm="1">
        <f t="array" ref="FQ131">SUMPRODUCT(--($B131='[3]Alum Smtg'!$B$5:$B$139),'[3]Alum Smtg'!AF$5:AF$139)</f>
        <v>80</v>
      </c>
      <c r="FU131" s="8">
        <f t="shared" si="55"/>
        <v>1.6874135546334715E-2</v>
      </c>
    </row>
    <row r="132" spans="1:177" x14ac:dyDescent="0.2">
      <c r="A132">
        <v>795</v>
      </c>
      <c r="B132" t="s">
        <v>135</v>
      </c>
      <c r="C132" s="1">
        <f>VLOOKUP($B132,'[4]IEA Reg #'!$B$2:$D$143,2,FALSE)</f>
        <v>6</v>
      </c>
      <c r="D132" s="1">
        <f>VLOOKUP($B132,'[4]IEA Reg #'!$B$2:$D$143,3,FALSE)</f>
        <v>14</v>
      </c>
      <c r="E132" s="7">
        <f t="shared" ref="E132:T143" si="91">LOOKUP($C132,$C$150:$C$166,E$150:E$166)*LOOKUP($C132,$C$150:$C$166,$EU$150:$EU$166)*$FU132</f>
        <v>0</v>
      </c>
      <c r="F132" s="7">
        <f t="shared" si="91"/>
        <v>0</v>
      </c>
      <c r="G132" s="7">
        <f t="shared" si="91"/>
        <v>0</v>
      </c>
      <c r="H132" s="7">
        <f t="shared" si="91"/>
        <v>0</v>
      </c>
      <c r="I132" s="7">
        <f t="shared" si="91"/>
        <v>0</v>
      </c>
      <c r="J132" s="7">
        <f t="shared" si="91"/>
        <v>0</v>
      </c>
      <c r="K132" s="7">
        <f t="shared" si="91"/>
        <v>0</v>
      </c>
      <c r="L132" s="7">
        <f t="shared" si="91"/>
        <v>0</v>
      </c>
      <c r="M132" s="7">
        <f t="shared" si="91"/>
        <v>0</v>
      </c>
      <c r="N132" s="7">
        <f t="shared" si="91"/>
        <v>0</v>
      </c>
      <c r="O132" s="7">
        <f t="shared" si="91"/>
        <v>0</v>
      </c>
      <c r="P132" s="7">
        <f t="shared" si="91"/>
        <v>0</v>
      </c>
      <c r="Q132" s="7">
        <f t="shared" si="91"/>
        <v>0</v>
      </c>
      <c r="R132" s="7">
        <f t="shared" si="91"/>
        <v>0</v>
      </c>
      <c r="S132" s="7">
        <f t="shared" si="91"/>
        <v>0</v>
      </c>
      <c r="T132" s="7">
        <f t="shared" si="91"/>
        <v>0</v>
      </c>
      <c r="U132" s="7">
        <f t="shared" si="87"/>
        <v>0</v>
      </c>
      <c r="V132" s="7">
        <f t="shared" si="87"/>
        <v>0</v>
      </c>
      <c r="W132" s="7">
        <f t="shared" si="87"/>
        <v>0</v>
      </c>
      <c r="X132" s="7">
        <f t="shared" si="87"/>
        <v>0</v>
      </c>
      <c r="Y132" s="7">
        <f t="shared" si="87"/>
        <v>0</v>
      </c>
      <c r="Z132" s="7">
        <f t="shared" si="87"/>
        <v>0</v>
      </c>
      <c r="AA132" s="7">
        <f t="shared" si="87"/>
        <v>0</v>
      </c>
      <c r="AB132" s="7">
        <f t="shared" si="87"/>
        <v>0</v>
      </c>
      <c r="AC132" s="7">
        <f t="shared" si="87"/>
        <v>0</v>
      </c>
      <c r="AD132" s="7">
        <f t="shared" si="87"/>
        <v>0</v>
      </c>
      <c r="AE132" s="7">
        <f t="shared" si="87"/>
        <v>0</v>
      </c>
      <c r="AF132" s="7">
        <f t="shared" si="87"/>
        <v>0</v>
      </c>
      <c r="AG132" s="7">
        <f t="shared" si="87"/>
        <v>0</v>
      </c>
      <c r="AH132" s="7">
        <f t="shared" si="87"/>
        <v>0</v>
      </c>
      <c r="AI132" s="7">
        <f t="shared" si="87"/>
        <v>0</v>
      </c>
      <c r="AJ132" s="7">
        <f t="shared" si="88"/>
        <v>0</v>
      </c>
      <c r="AK132" s="7">
        <f t="shared" si="88"/>
        <v>0</v>
      </c>
      <c r="AL132" s="7">
        <f t="shared" si="88"/>
        <v>0</v>
      </c>
      <c r="AM132" s="7">
        <f t="shared" si="88"/>
        <v>0</v>
      </c>
      <c r="AN132" s="7">
        <f t="shared" si="88"/>
        <v>0</v>
      </c>
      <c r="AO132" s="7">
        <f t="shared" si="88"/>
        <v>0</v>
      </c>
      <c r="AP132" s="7">
        <f t="shared" si="88"/>
        <v>0</v>
      </c>
      <c r="AQ132" s="7">
        <f t="shared" si="88"/>
        <v>0</v>
      </c>
      <c r="AR132" s="7">
        <f t="shared" si="88"/>
        <v>0</v>
      </c>
      <c r="AS132" s="7">
        <f t="shared" si="88"/>
        <v>0</v>
      </c>
      <c r="AT132" s="7">
        <f t="shared" si="88"/>
        <v>0</v>
      </c>
      <c r="AU132" s="7">
        <f t="shared" si="88"/>
        <v>0</v>
      </c>
      <c r="AV132" s="7">
        <f t="shared" si="88"/>
        <v>0</v>
      </c>
      <c r="AW132" s="7">
        <f t="shared" si="88"/>
        <v>0</v>
      </c>
      <c r="AX132" s="7">
        <f t="shared" si="88"/>
        <v>0</v>
      </c>
      <c r="AY132" s="7">
        <f t="shared" si="88"/>
        <v>0</v>
      </c>
      <c r="AZ132" s="7">
        <f t="shared" si="86"/>
        <v>0</v>
      </c>
      <c r="BA132" s="7">
        <f t="shared" si="86"/>
        <v>0</v>
      </c>
      <c r="BB132" s="7">
        <f t="shared" si="86"/>
        <v>0</v>
      </c>
      <c r="BC132" s="7">
        <f t="shared" si="86"/>
        <v>0</v>
      </c>
      <c r="BD132" s="7">
        <f t="shared" si="86"/>
        <v>0</v>
      </c>
      <c r="BE132" s="7">
        <f t="shared" si="86"/>
        <v>0</v>
      </c>
      <c r="BF132" s="7">
        <f t="shared" si="86"/>
        <v>0</v>
      </c>
      <c r="BG132" s="7">
        <f t="shared" si="86"/>
        <v>0</v>
      </c>
      <c r="BH132" s="7">
        <f t="shared" si="86"/>
        <v>0</v>
      </c>
      <c r="BI132" s="7">
        <f t="shared" si="86"/>
        <v>0</v>
      </c>
      <c r="BJ132" s="7">
        <f t="shared" si="86"/>
        <v>0</v>
      </c>
      <c r="BK132" s="7">
        <f t="shared" si="86"/>
        <v>0</v>
      </c>
      <c r="BL132" s="7">
        <f t="shared" si="86"/>
        <v>0</v>
      </c>
      <c r="BM132" s="7">
        <f t="shared" si="86"/>
        <v>0</v>
      </c>
      <c r="BN132" s="7">
        <f t="shared" si="86"/>
        <v>0</v>
      </c>
      <c r="BO132" s="7">
        <f t="shared" ref="BO132:CD143" si="92">LOOKUP($C132,$C$150:$C$166,BO$150:BO$166)*LOOKUP($C132,$C$150:$C$166,$EU$150:$EU$166)*$FU132</f>
        <v>0</v>
      </c>
      <c r="BP132" s="7">
        <f t="shared" si="92"/>
        <v>0</v>
      </c>
      <c r="BQ132" s="7">
        <f t="shared" si="92"/>
        <v>0</v>
      </c>
      <c r="BR132" s="7">
        <f t="shared" si="92"/>
        <v>0</v>
      </c>
      <c r="BS132" s="7">
        <f t="shared" si="92"/>
        <v>0</v>
      </c>
      <c r="BT132" s="7">
        <f t="shared" si="92"/>
        <v>0</v>
      </c>
      <c r="BU132" s="7">
        <f t="shared" si="92"/>
        <v>0</v>
      </c>
      <c r="BV132" s="7">
        <f t="shared" si="92"/>
        <v>0</v>
      </c>
      <c r="BW132" s="7">
        <f t="shared" si="92"/>
        <v>0</v>
      </c>
      <c r="BX132" s="7">
        <f t="shared" si="92"/>
        <v>0</v>
      </c>
      <c r="BY132" s="7">
        <f t="shared" si="92"/>
        <v>0</v>
      </c>
      <c r="BZ132" s="7">
        <f t="shared" si="92"/>
        <v>0</v>
      </c>
      <c r="CA132" s="7">
        <f t="shared" si="92"/>
        <v>0</v>
      </c>
      <c r="CB132" s="7">
        <f t="shared" si="92"/>
        <v>0</v>
      </c>
      <c r="CC132" s="7">
        <f t="shared" si="92"/>
        <v>0</v>
      </c>
      <c r="CD132" s="7">
        <f t="shared" si="92"/>
        <v>0</v>
      </c>
      <c r="CE132" s="7">
        <f t="shared" si="89"/>
        <v>0</v>
      </c>
      <c r="CF132" s="7">
        <f t="shared" si="89"/>
        <v>0</v>
      </c>
      <c r="CG132" s="7">
        <f t="shared" si="89"/>
        <v>0</v>
      </c>
      <c r="CH132" s="7">
        <f t="shared" si="89"/>
        <v>0</v>
      </c>
      <c r="CI132" s="7">
        <f t="shared" si="89"/>
        <v>0</v>
      </c>
      <c r="CJ132" s="7">
        <f t="shared" si="89"/>
        <v>0</v>
      </c>
      <c r="CK132" s="7">
        <f t="shared" si="89"/>
        <v>0</v>
      </c>
      <c r="CL132" s="7">
        <f t="shared" si="89"/>
        <v>0</v>
      </c>
      <c r="CM132" s="7">
        <f t="shared" si="89"/>
        <v>0</v>
      </c>
      <c r="CN132" s="7">
        <f t="shared" si="89"/>
        <v>0</v>
      </c>
      <c r="CO132" s="7">
        <f t="shared" si="89"/>
        <v>0</v>
      </c>
      <c r="CP132" s="7">
        <f t="shared" si="89"/>
        <v>0</v>
      </c>
      <c r="CQ132" s="7">
        <f t="shared" si="89"/>
        <v>0</v>
      </c>
      <c r="CR132" s="7">
        <f t="shared" si="89"/>
        <v>0</v>
      </c>
      <c r="CS132" s="7">
        <f t="shared" si="89"/>
        <v>0</v>
      </c>
      <c r="CT132" s="7">
        <f t="shared" ref="CT132:DI143" si="93">LOOKUP($C132,$C$150:$C$166,CT$150:CT$166)*LOOKUP($C132,$C$150:$C$166,$EU$150:$EU$166)*$FU132</f>
        <v>0</v>
      </c>
      <c r="CU132" s="7">
        <f t="shared" si="93"/>
        <v>0</v>
      </c>
      <c r="CV132" s="7">
        <f t="shared" si="93"/>
        <v>0</v>
      </c>
      <c r="CW132" s="7">
        <f t="shared" si="93"/>
        <v>0</v>
      </c>
      <c r="CX132" s="7">
        <f t="shared" si="93"/>
        <v>0</v>
      </c>
      <c r="CY132" s="7">
        <f t="shared" si="93"/>
        <v>0</v>
      </c>
      <c r="CZ132" s="7">
        <f t="shared" si="93"/>
        <v>0</v>
      </c>
      <c r="DA132" s="7">
        <f t="shared" si="93"/>
        <v>0</v>
      </c>
      <c r="DB132" s="7">
        <f t="shared" si="93"/>
        <v>0</v>
      </c>
      <c r="DC132" s="7">
        <f t="shared" si="93"/>
        <v>0</v>
      </c>
      <c r="DD132" s="7">
        <f t="shared" si="93"/>
        <v>0</v>
      </c>
      <c r="DE132" s="7">
        <f t="shared" si="93"/>
        <v>0</v>
      </c>
      <c r="DF132" s="7">
        <f t="shared" si="93"/>
        <v>0</v>
      </c>
      <c r="DG132" s="7">
        <f t="shared" si="93"/>
        <v>0</v>
      </c>
      <c r="DH132" s="7">
        <f t="shared" si="93"/>
        <v>0</v>
      </c>
      <c r="DI132" s="7">
        <f t="shared" si="93"/>
        <v>0</v>
      </c>
      <c r="DJ132" s="7">
        <f t="shared" ref="DJ132:DY143" si="94">LOOKUP($C132,$C$150:$C$166,DJ$150:DJ$166)*LOOKUP($C132,$C$150:$C$166,$EU$150:$EU$166)*$FU132</f>
        <v>0</v>
      </c>
      <c r="DK132" s="7">
        <f t="shared" si="94"/>
        <v>0</v>
      </c>
      <c r="DL132" s="7">
        <f t="shared" si="94"/>
        <v>0</v>
      </c>
      <c r="DM132" s="7">
        <f t="shared" si="94"/>
        <v>0</v>
      </c>
      <c r="DN132" s="7">
        <f t="shared" si="94"/>
        <v>0</v>
      </c>
      <c r="DO132" s="7">
        <f t="shared" si="94"/>
        <v>0</v>
      </c>
      <c r="DP132" s="7">
        <f t="shared" si="94"/>
        <v>0</v>
      </c>
      <c r="DQ132" s="7">
        <f t="shared" si="94"/>
        <v>0</v>
      </c>
      <c r="DR132" s="7">
        <f t="shared" si="94"/>
        <v>0</v>
      </c>
      <c r="DS132" s="7">
        <f t="shared" si="94"/>
        <v>0</v>
      </c>
      <c r="DT132" s="7">
        <f t="shared" si="94"/>
        <v>0</v>
      </c>
      <c r="DU132" s="7">
        <f t="shared" si="94"/>
        <v>0</v>
      </c>
      <c r="DV132" s="7">
        <f t="shared" si="94"/>
        <v>0</v>
      </c>
      <c r="DW132" s="7">
        <f t="shared" si="94"/>
        <v>0</v>
      </c>
      <c r="DX132" s="7">
        <f t="shared" si="94"/>
        <v>0</v>
      </c>
      <c r="DY132" s="7">
        <f t="shared" si="94"/>
        <v>0</v>
      </c>
      <c r="DZ132" s="7">
        <f t="shared" si="90"/>
        <v>0</v>
      </c>
      <c r="EA132" s="7">
        <f t="shared" si="90"/>
        <v>0</v>
      </c>
      <c r="EB132" s="7">
        <f t="shared" si="90"/>
        <v>0</v>
      </c>
      <c r="EC132" s="7">
        <f t="shared" si="90"/>
        <v>0</v>
      </c>
      <c r="ED132" s="7">
        <f t="shared" si="90"/>
        <v>0</v>
      </c>
      <c r="EE132" s="7">
        <f t="shared" si="90"/>
        <v>0</v>
      </c>
      <c r="EF132" s="7">
        <f t="shared" si="90"/>
        <v>0</v>
      </c>
      <c r="EG132" s="7">
        <f t="shared" si="90"/>
        <v>0</v>
      </c>
      <c r="EH132" s="7">
        <f t="shared" si="90"/>
        <v>0</v>
      </c>
      <c r="EI132" s="7">
        <f t="shared" si="90"/>
        <v>0</v>
      </c>
      <c r="EJ132" s="7">
        <f t="shared" si="90"/>
        <v>0</v>
      </c>
      <c r="EK132" s="7">
        <f t="shared" si="90"/>
        <v>0</v>
      </c>
      <c r="EL132" s="7">
        <f t="shared" si="90"/>
        <v>0</v>
      </c>
      <c r="EM132" s="7">
        <f t="shared" si="90"/>
        <v>0</v>
      </c>
      <c r="EN132" s="7">
        <f t="shared" si="90"/>
        <v>0</v>
      </c>
      <c r="EO132" s="9">
        <f>$EQ132*(LOOKUP($C132,$C$150:$C$166,$EO$150:$EO$166)/LOOKUP($C132,$C$150:$C$166,$EQ$150:$EQ$166))</f>
        <v>0</v>
      </c>
      <c r="EP132" s="9">
        <f>(EQ132+EO132)/2</f>
        <v>0</v>
      </c>
      <c r="EQ132" s="7" cm="1">
        <f t="array" ref="EQ132">SUMPRODUCT(--($B132='[3]Alum Smtg'!$B$5:$B$139),'[3]Alum Smtg'!F$5:F$139)</f>
        <v>0</v>
      </c>
      <c r="ER132" s="7" cm="1">
        <f t="array" ref="ER132">SUMPRODUCT(--($B132='[3]Alum Smtg'!$B$5:$B$139),'[3]Alum Smtg'!G$5:G$139)</f>
        <v>0</v>
      </c>
      <c r="ES132" s="7" cm="1">
        <f t="array" ref="ES132">SUMPRODUCT(--($B132='[3]Alum Smtg'!$B$5:$B$139),'[3]Alum Smtg'!H$5:H$139)</f>
        <v>0</v>
      </c>
      <c r="ET132" s="7" cm="1">
        <f t="array" ref="ET132">SUMPRODUCT(--($B132='[3]Alum Smtg'!$B$5:$B$139),'[3]Alum Smtg'!I$5:I$139)</f>
        <v>0</v>
      </c>
      <c r="EU132" s="7" cm="1">
        <f t="array" ref="EU132">SUMPRODUCT(--($B132='[3]Alum Smtg'!$B$5:$B$139),'[3]Alum Smtg'!J$5:J$139)</f>
        <v>0</v>
      </c>
      <c r="EV132" s="7" cm="1">
        <f t="array" ref="EV132">SUMPRODUCT(--($B132='[3]Alum Smtg'!$B$5:$B$139),'[3]Alum Smtg'!K$5:K$139)</f>
        <v>0</v>
      </c>
      <c r="EW132" s="7" cm="1">
        <f t="array" ref="EW132">SUMPRODUCT(--($B132='[3]Alum Smtg'!$B$5:$B$139),'[3]Alum Smtg'!L$5:L$139)</f>
        <v>0</v>
      </c>
      <c r="EX132" s="7" cm="1">
        <f t="array" ref="EX132">SUMPRODUCT(--($B132='[3]Alum Smtg'!$B$5:$B$139),'[3]Alum Smtg'!M$5:M$139)</f>
        <v>0</v>
      </c>
      <c r="EY132" s="7" cm="1">
        <f t="array" ref="EY132">SUMPRODUCT(--($B132='[3]Alum Smtg'!$B$5:$B$139),'[3]Alum Smtg'!N$5:N$139)</f>
        <v>0</v>
      </c>
      <c r="EZ132" s="7" cm="1">
        <f t="array" ref="EZ132">SUMPRODUCT(--($B132='[3]Alum Smtg'!$B$5:$B$139),'[3]Alum Smtg'!O$5:O$139)</f>
        <v>0</v>
      </c>
      <c r="FA132" s="7" cm="1">
        <f t="array" ref="FA132">SUMPRODUCT(--($B132='[3]Alum Smtg'!$B$5:$B$139),'[3]Alum Smtg'!P$5:P$139)</f>
        <v>0</v>
      </c>
      <c r="FB132" s="7" cm="1">
        <f t="array" ref="FB132">SUMPRODUCT(--($B132='[3]Alum Smtg'!$B$5:$B$139),'[3]Alum Smtg'!Q$5:Q$139)</f>
        <v>0</v>
      </c>
      <c r="FC132" s="7" cm="1">
        <f t="array" ref="FC132">SUMPRODUCT(--($B132='[3]Alum Smtg'!$B$5:$B$139),'[3]Alum Smtg'!R$5:R$139)</f>
        <v>0</v>
      </c>
      <c r="FD132" s="7" cm="1">
        <f t="array" ref="FD132">SUMPRODUCT(--($B132='[3]Alum Smtg'!$B$5:$B$139),'[3]Alum Smtg'!S$5:S$139)</f>
        <v>0</v>
      </c>
      <c r="FE132" s="7" cm="1">
        <f t="array" ref="FE132">SUMPRODUCT(--($B132='[3]Alum Smtg'!$B$5:$B$139),'[3]Alum Smtg'!T$5:T$139)</f>
        <v>0</v>
      </c>
      <c r="FF132" s="7" cm="1">
        <f t="array" ref="FF132">SUMPRODUCT(--($B132='[3]Alum Smtg'!$B$5:$B$139),'[3]Alum Smtg'!U$5:U$139)</f>
        <v>0</v>
      </c>
      <c r="FG132" s="7" cm="1">
        <f t="array" ref="FG132">SUMPRODUCT(--($B132='[3]Alum Smtg'!$B$5:$B$139),'[3]Alum Smtg'!V$5:V$139)</f>
        <v>0</v>
      </c>
      <c r="FH132" s="7" cm="1">
        <f t="array" ref="FH132">SUMPRODUCT(--($B132='[3]Alum Smtg'!$B$5:$B$139),'[3]Alum Smtg'!W$5:W$139)</f>
        <v>0</v>
      </c>
      <c r="FI132" s="7" cm="1">
        <f t="array" ref="FI132">SUMPRODUCT(--($B132='[3]Alum Smtg'!$B$5:$B$139),'[3]Alum Smtg'!X$5:X$139)</f>
        <v>0</v>
      </c>
      <c r="FJ132" s="7" cm="1">
        <f t="array" ref="FJ132">SUMPRODUCT(--($B132='[3]Alum Smtg'!$B$5:$B$139),'[3]Alum Smtg'!Y$5:Y$139)</f>
        <v>0</v>
      </c>
      <c r="FK132" s="7" cm="1">
        <f t="array" ref="FK132">SUMPRODUCT(--($B132='[3]Alum Smtg'!$B$5:$B$139),'[3]Alum Smtg'!Z$5:Z$139)</f>
        <v>0</v>
      </c>
      <c r="FL132" s="7" cm="1">
        <f t="array" ref="FL132">SUMPRODUCT(--($B132='[3]Alum Smtg'!$B$5:$B$139),'[3]Alum Smtg'!AA$5:AA$139)</f>
        <v>0</v>
      </c>
      <c r="FM132" s="7" cm="1">
        <f t="array" ref="FM132">SUMPRODUCT(--($B132='[3]Alum Smtg'!$B$5:$B$139),'[3]Alum Smtg'!AB$5:AB$139)</f>
        <v>0</v>
      </c>
      <c r="FN132" s="7" cm="1">
        <f t="array" ref="FN132">SUMPRODUCT(--($B132='[3]Alum Smtg'!$B$5:$B$139),'[3]Alum Smtg'!AC$5:AC$139)</f>
        <v>0</v>
      </c>
      <c r="FO132" s="7" cm="1">
        <f t="array" ref="FO132">SUMPRODUCT(--($B132='[3]Alum Smtg'!$B$5:$B$139),'[3]Alum Smtg'!AD$5:AD$139)</f>
        <v>0</v>
      </c>
      <c r="FP132" s="7" cm="1">
        <f t="array" ref="FP132">SUMPRODUCT(--($B132='[3]Alum Smtg'!$B$5:$B$139),'[3]Alum Smtg'!AE$5:AE$139)</f>
        <v>0</v>
      </c>
      <c r="FQ132" s="7" cm="1">
        <f t="array" ref="FQ132">SUMPRODUCT(--($B132='[3]Alum Smtg'!$B$5:$B$139),'[3]Alum Smtg'!AF$5:AF$139)</f>
        <v>0</v>
      </c>
      <c r="FU132" s="8">
        <f t="shared" ref="FU132:FU143" si="95">IF(SUMPRODUCT(--($C132=$C$4:$C$143),$EO$4:$EO$143)&gt;0,EO132/SUMPRODUCT(--($C132=$C$4:$C$143),$EO$4:$EO$143),0)</f>
        <v>0</v>
      </c>
    </row>
    <row r="133" spans="1:177" x14ac:dyDescent="0.2">
      <c r="A133">
        <v>784</v>
      </c>
      <c r="B133" t="s">
        <v>136</v>
      </c>
      <c r="C133" s="1">
        <f>VLOOKUP($B133,'[4]IEA Reg #'!$B$2:$D$143,2,FALSE)</f>
        <v>8</v>
      </c>
      <c r="D133" s="1">
        <f>VLOOKUP($B133,'[4]IEA Reg #'!$B$2:$D$143,3,FALSE)</f>
        <v>18</v>
      </c>
      <c r="E133" s="7">
        <f t="shared" si="91"/>
        <v>0</v>
      </c>
      <c r="F133" s="7">
        <f t="shared" si="91"/>
        <v>0</v>
      </c>
      <c r="G133" s="7">
        <f t="shared" si="91"/>
        <v>0</v>
      </c>
      <c r="H133" s="7">
        <f t="shared" si="91"/>
        <v>0</v>
      </c>
      <c r="I133" s="7">
        <f t="shared" si="91"/>
        <v>0</v>
      </c>
      <c r="J133" s="7">
        <f t="shared" si="91"/>
        <v>0</v>
      </c>
      <c r="K133" s="7">
        <f t="shared" si="91"/>
        <v>0</v>
      </c>
      <c r="L133" s="7">
        <f t="shared" si="91"/>
        <v>0</v>
      </c>
      <c r="M133" s="7">
        <f t="shared" si="91"/>
        <v>0</v>
      </c>
      <c r="N133" s="7">
        <f t="shared" si="91"/>
        <v>0</v>
      </c>
      <c r="O133" s="7">
        <f t="shared" si="91"/>
        <v>0</v>
      </c>
      <c r="P133" s="7">
        <f t="shared" si="91"/>
        <v>0</v>
      </c>
      <c r="Q133" s="7">
        <f t="shared" si="91"/>
        <v>0</v>
      </c>
      <c r="R133" s="7">
        <f t="shared" si="91"/>
        <v>0</v>
      </c>
      <c r="S133" s="7">
        <f t="shared" si="91"/>
        <v>0</v>
      </c>
      <c r="T133" s="7">
        <f t="shared" si="91"/>
        <v>0</v>
      </c>
      <c r="U133" s="7">
        <f t="shared" si="87"/>
        <v>0</v>
      </c>
      <c r="V133" s="7">
        <f t="shared" si="87"/>
        <v>0</v>
      </c>
      <c r="W133" s="7">
        <f t="shared" si="87"/>
        <v>0</v>
      </c>
      <c r="X133" s="7">
        <f t="shared" si="87"/>
        <v>0</v>
      </c>
      <c r="Y133" s="7">
        <f t="shared" si="87"/>
        <v>0</v>
      </c>
      <c r="Z133" s="7">
        <f t="shared" si="87"/>
        <v>0</v>
      </c>
      <c r="AA133" s="7">
        <f t="shared" si="87"/>
        <v>0</v>
      </c>
      <c r="AB133" s="7">
        <f t="shared" si="87"/>
        <v>0</v>
      </c>
      <c r="AC133" s="7">
        <f t="shared" si="87"/>
        <v>0</v>
      </c>
      <c r="AD133" s="7">
        <f t="shared" si="87"/>
        <v>0</v>
      </c>
      <c r="AE133" s="7">
        <f t="shared" si="87"/>
        <v>0</v>
      </c>
      <c r="AF133" s="7">
        <f t="shared" si="87"/>
        <v>0</v>
      </c>
      <c r="AG133" s="7">
        <f t="shared" si="87"/>
        <v>0</v>
      </c>
      <c r="AH133" s="7">
        <f t="shared" si="87"/>
        <v>0</v>
      </c>
      <c r="AI133" s="7">
        <f t="shared" si="87"/>
        <v>0</v>
      </c>
      <c r="AJ133" s="7">
        <f t="shared" si="88"/>
        <v>0</v>
      </c>
      <c r="AK133" s="7">
        <f t="shared" si="88"/>
        <v>0</v>
      </c>
      <c r="AL133" s="7">
        <f t="shared" si="88"/>
        <v>0</v>
      </c>
      <c r="AM133" s="7">
        <f t="shared" si="88"/>
        <v>0</v>
      </c>
      <c r="AN133" s="7">
        <f t="shared" si="88"/>
        <v>0</v>
      </c>
      <c r="AO133" s="7">
        <f t="shared" si="88"/>
        <v>0</v>
      </c>
      <c r="AP133" s="7">
        <f t="shared" si="88"/>
        <v>0</v>
      </c>
      <c r="AQ133" s="7">
        <f t="shared" si="88"/>
        <v>0</v>
      </c>
      <c r="AR133" s="7">
        <f t="shared" si="88"/>
        <v>0</v>
      </c>
      <c r="AS133" s="7">
        <f t="shared" si="88"/>
        <v>0</v>
      </c>
      <c r="AT133" s="7">
        <f t="shared" si="88"/>
        <v>0</v>
      </c>
      <c r="AU133" s="7">
        <f t="shared" si="88"/>
        <v>0</v>
      </c>
      <c r="AV133" s="7">
        <f t="shared" si="88"/>
        <v>0</v>
      </c>
      <c r="AW133" s="7">
        <f t="shared" si="88"/>
        <v>0</v>
      </c>
      <c r="AX133" s="7">
        <f t="shared" si="88"/>
        <v>0</v>
      </c>
      <c r="AY133" s="7">
        <f t="shared" si="88"/>
        <v>0</v>
      </c>
      <c r="AZ133" s="7">
        <f t="shared" si="86"/>
        <v>0</v>
      </c>
      <c r="BA133" s="7">
        <f t="shared" si="86"/>
        <v>0</v>
      </c>
      <c r="BB133" s="7">
        <f t="shared" si="86"/>
        <v>0</v>
      </c>
      <c r="BC133" s="7">
        <f t="shared" si="86"/>
        <v>0</v>
      </c>
      <c r="BD133" s="7">
        <f t="shared" si="86"/>
        <v>0</v>
      </c>
      <c r="BE133" s="7">
        <f t="shared" si="86"/>
        <v>0</v>
      </c>
      <c r="BF133" s="7">
        <f t="shared" si="86"/>
        <v>0</v>
      </c>
      <c r="BG133" s="7">
        <f t="shared" si="86"/>
        <v>0</v>
      </c>
      <c r="BH133" s="7">
        <f t="shared" si="86"/>
        <v>0</v>
      </c>
      <c r="BI133" s="7">
        <f t="shared" si="86"/>
        <v>0</v>
      </c>
      <c r="BJ133" s="7">
        <f t="shared" si="86"/>
        <v>0</v>
      </c>
      <c r="BK133" s="7">
        <f t="shared" si="86"/>
        <v>0</v>
      </c>
      <c r="BL133" s="7">
        <f t="shared" si="86"/>
        <v>0</v>
      </c>
      <c r="BM133" s="7">
        <f t="shared" si="86"/>
        <v>0</v>
      </c>
      <c r="BN133" s="7">
        <f t="shared" si="86"/>
        <v>0</v>
      </c>
      <c r="BO133" s="7">
        <f t="shared" si="92"/>
        <v>0</v>
      </c>
      <c r="BP133" s="7">
        <f t="shared" si="92"/>
        <v>0</v>
      </c>
      <c r="BQ133" s="7">
        <f t="shared" si="92"/>
        <v>0</v>
      </c>
      <c r="BR133" s="7">
        <f t="shared" si="92"/>
        <v>0</v>
      </c>
      <c r="BS133" s="7">
        <f t="shared" si="92"/>
        <v>0</v>
      </c>
      <c r="BT133" s="7">
        <f t="shared" si="92"/>
        <v>0</v>
      </c>
      <c r="BU133" s="7">
        <f t="shared" si="92"/>
        <v>0</v>
      </c>
      <c r="BV133" s="7">
        <f t="shared" si="92"/>
        <v>0</v>
      </c>
      <c r="BW133" s="7">
        <f t="shared" si="92"/>
        <v>0</v>
      </c>
      <c r="BX133" s="7">
        <f t="shared" si="92"/>
        <v>0</v>
      </c>
      <c r="BY133" s="7">
        <f t="shared" si="92"/>
        <v>0</v>
      </c>
      <c r="BZ133" s="7">
        <f t="shared" si="92"/>
        <v>0</v>
      </c>
      <c r="CA133" s="7">
        <f t="shared" si="92"/>
        <v>0</v>
      </c>
      <c r="CB133" s="7">
        <f t="shared" si="92"/>
        <v>0</v>
      </c>
      <c r="CC133" s="7">
        <f t="shared" si="92"/>
        <v>0</v>
      </c>
      <c r="CD133" s="7">
        <f t="shared" si="92"/>
        <v>0</v>
      </c>
      <c r="CE133" s="7">
        <f t="shared" si="89"/>
        <v>0</v>
      </c>
      <c r="CF133" s="7">
        <f t="shared" si="89"/>
        <v>0</v>
      </c>
      <c r="CG133" s="7">
        <f t="shared" si="89"/>
        <v>0</v>
      </c>
      <c r="CH133" s="7">
        <f t="shared" si="89"/>
        <v>0</v>
      </c>
      <c r="CI133" s="7">
        <f t="shared" si="89"/>
        <v>0</v>
      </c>
      <c r="CJ133" s="7">
        <f t="shared" si="89"/>
        <v>0</v>
      </c>
      <c r="CK133" s="7">
        <f t="shared" si="89"/>
        <v>0</v>
      </c>
      <c r="CL133" s="7">
        <f t="shared" si="89"/>
        <v>0</v>
      </c>
      <c r="CM133" s="7">
        <f t="shared" si="89"/>
        <v>0</v>
      </c>
      <c r="CN133" s="7">
        <f t="shared" si="89"/>
        <v>0</v>
      </c>
      <c r="CO133" s="7">
        <f t="shared" si="89"/>
        <v>0</v>
      </c>
      <c r="CP133" s="7">
        <f t="shared" si="89"/>
        <v>0</v>
      </c>
      <c r="CQ133" s="7">
        <f t="shared" si="89"/>
        <v>0</v>
      </c>
      <c r="CR133" s="7">
        <f t="shared" si="89"/>
        <v>0</v>
      </c>
      <c r="CS133" s="7">
        <f t="shared" si="89"/>
        <v>0</v>
      </c>
      <c r="CT133" s="7">
        <f t="shared" si="93"/>
        <v>0</v>
      </c>
      <c r="CU133" s="7">
        <f t="shared" si="93"/>
        <v>0</v>
      </c>
      <c r="CV133" s="7">
        <f t="shared" si="93"/>
        <v>0</v>
      </c>
      <c r="CW133" s="7">
        <f t="shared" si="93"/>
        <v>0</v>
      </c>
      <c r="CX133" s="7">
        <f t="shared" si="93"/>
        <v>0</v>
      </c>
      <c r="CY133" s="7">
        <f t="shared" si="93"/>
        <v>0</v>
      </c>
      <c r="CZ133" s="7">
        <f t="shared" si="93"/>
        <v>0</v>
      </c>
      <c r="DA133" s="7">
        <f t="shared" si="93"/>
        <v>0</v>
      </c>
      <c r="DB133" s="7">
        <f t="shared" si="93"/>
        <v>0</v>
      </c>
      <c r="DC133" s="7">
        <f t="shared" si="93"/>
        <v>0</v>
      </c>
      <c r="DD133" s="7">
        <f t="shared" si="93"/>
        <v>0</v>
      </c>
      <c r="DE133" s="7">
        <f t="shared" si="93"/>
        <v>0</v>
      </c>
      <c r="DF133" s="7">
        <f t="shared" si="93"/>
        <v>0</v>
      </c>
      <c r="DG133" s="7">
        <f t="shared" si="93"/>
        <v>0</v>
      </c>
      <c r="DH133" s="7">
        <f t="shared" si="93"/>
        <v>0</v>
      </c>
      <c r="DI133" s="7">
        <f t="shared" si="93"/>
        <v>0</v>
      </c>
      <c r="DJ133" s="7">
        <f t="shared" si="94"/>
        <v>0</v>
      </c>
      <c r="DK133" s="7">
        <f t="shared" si="94"/>
        <v>0</v>
      </c>
      <c r="DL133" s="7">
        <f t="shared" si="94"/>
        <v>0</v>
      </c>
      <c r="DM133" s="7">
        <f t="shared" si="94"/>
        <v>0</v>
      </c>
      <c r="DN133" s="7">
        <f t="shared" si="94"/>
        <v>0</v>
      </c>
      <c r="DO133" s="7">
        <f t="shared" si="94"/>
        <v>0</v>
      </c>
      <c r="DP133" s="7">
        <f t="shared" si="94"/>
        <v>0</v>
      </c>
      <c r="DQ133" s="7">
        <f t="shared" si="94"/>
        <v>0.68639053254437865</v>
      </c>
      <c r="DR133" s="7">
        <f t="shared" si="94"/>
        <v>1.3727810650887573</v>
      </c>
      <c r="DS133" s="7">
        <f t="shared" si="94"/>
        <v>2.059171597633136</v>
      </c>
      <c r="DT133" s="7">
        <f t="shared" si="94"/>
        <v>2.7455621301775146</v>
      </c>
      <c r="DU133" s="7">
        <f t="shared" si="94"/>
        <v>3.4319526627218933</v>
      </c>
      <c r="DV133" s="7">
        <f t="shared" si="94"/>
        <v>13.865088757396448</v>
      </c>
      <c r="DW133" s="7">
        <f t="shared" si="94"/>
        <v>24.298224852071005</v>
      </c>
      <c r="DX133" s="7">
        <f t="shared" si="94"/>
        <v>34.731360946745561</v>
      </c>
      <c r="DY133" s="7">
        <f t="shared" si="94"/>
        <v>45.164497041420113</v>
      </c>
      <c r="DZ133" s="7">
        <f t="shared" si="90"/>
        <v>55.597633136094665</v>
      </c>
      <c r="EA133" s="7">
        <f t="shared" si="90"/>
        <v>58.960946745562126</v>
      </c>
      <c r="EB133" s="7">
        <f t="shared" si="90"/>
        <v>62.324260355029594</v>
      </c>
      <c r="EC133" s="7">
        <f t="shared" si="90"/>
        <v>65.687573964497048</v>
      </c>
      <c r="ED133" s="7">
        <f t="shared" si="90"/>
        <v>69.050887573964502</v>
      </c>
      <c r="EE133" s="7">
        <f t="shared" si="90"/>
        <v>72.414201183431942</v>
      </c>
      <c r="EF133" s="7">
        <f t="shared" si="90"/>
        <v>87.102958579881658</v>
      </c>
      <c r="EG133" s="7">
        <f t="shared" si="90"/>
        <v>101.79171597633136</v>
      </c>
      <c r="EH133" s="7">
        <f t="shared" si="90"/>
        <v>116.48047337278108</v>
      </c>
      <c r="EI133" s="7">
        <f t="shared" si="90"/>
        <v>131.16923076923075</v>
      </c>
      <c r="EJ133" s="7">
        <f t="shared" si="90"/>
        <v>145.85798816568047</v>
      </c>
      <c r="EK133" s="7">
        <f t="shared" si="90"/>
        <v>151.48639053254436</v>
      </c>
      <c r="EL133" s="7">
        <f t="shared" si="90"/>
        <v>157.11479289940826</v>
      </c>
      <c r="EM133" s="7">
        <f t="shared" si="90"/>
        <v>162.74319526627215</v>
      </c>
      <c r="EN133" s="7">
        <f t="shared" si="90"/>
        <v>168.37159763313605</v>
      </c>
      <c r="EO133" s="7" cm="1">
        <f t="array" ref="EO133">SUMPRODUCT(--($B133='[3]Alum Smtg'!$B$5:$B$139),'[3]Alum Smtg'!D$5:D$139)</f>
        <v>174</v>
      </c>
      <c r="EP133" s="7" cm="1">
        <f t="array" ref="EP133">SUMPRODUCT(--($B133='[3]Alum Smtg'!$B$5:$B$139),'[3]Alum Smtg'!E$5:E$139)</f>
        <v>239</v>
      </c>
      <c r="EQ133" s="7" cm="1">
        <f t="array" ref="EQ133">SUMPRODUCT(--($B133='[3]Alum Smtg'!$B$5:$B$139),'[3]Alum Smtg'!F$5:F$139)</f>
        <v>240</v>
      </c>
      <c r="ER133" s="7" cm="1">
        <f t="array" ref="ER133">SUMPRODUCT(--($B133='[3]Alum Smtg'!$B$5:$B$139),'[3]Alum Smtg'!G$5:G$139)</f>
        <v>225</v>
      </c>
      <c r="ES133" s="7" cm="1">
        <f t="array" ref="ES133">SUMPRODUCT(--($B133='[3]Alum Smtg'!$B$5:$B$139),'[3]Alum Smtg'!H$5:H$139)</f>
        <v>247</v>
      </c>
      <c r="ET133" s="7" cm="1">
        <f t="array" ref="ET133">SUMPRODUCT(--($B133='[3]Alum Smtg'!$B$5:$B$139),'[3]Alum Smtg'!I$5:I$139)</f>
        <v>240</v>
      </c>
      <c r="EU133" s="7" cm="1">
        <f t="array" ref="EU133">SUMPRODUCT(--($B133='[3]Alum Smtg'!$B$5:$B$139),'[3]Alum Smtg'!J$5:J$139)</f>
        <v>251</v>
      </c>
      <c r="EV133" s="7" cm="1">
        <f t="array" ref="EV133">SUMPRODUCT(--($B133='[3]Alum Smtg'!$B$5:$B$139),'[3]Alum Smtg'!K$5:K$139)</f>
        <v>250</v>
      </c>
      <c r="EW133" s="7" cm="1">
        <f t="array" ref="EW133">SUMPRODUCT(--($B133='[3]Alum Smtg'!$B$5:$B$139),'[3]Alum Smtg'!L$5:L$139)</f>
        <v>352</v>
      </c>
      <c r="EX133" s="7" cm="1">
        <f t="array" ref="EX133">SUMPRODUCT(--($B133='[3]Alum Smtg'!$B$5:$B$139),'[3]Alum Smtg'!M$5:M$139)</f>
        <v>440</v>
      </c>
      <c r="EY133" s="7" cm="1">
        <f t="array" ref="EY133">SUMPRODUCT(--($B133='[3]Alum Smtg'!$B$5:$B$139),'[3]Alum Smtg'!N$5:N$139)</f>
        <v>470</v>
      </c>
      <c r="EZ133" s="7" cm="1">
        <f t="array" ref="EZ133">SUMPRODUCT(--($B133='[3]Alum Smtg'!$B$5:$B$139),'[3]Alum Smtg'!O$5:O$139)</f>
        <v>500</v>
      </c>
      <c r="FA133" s="7" cm="1">
        <f t="array" ref="FA133">SUMPRODUCT(--($B133='[3]Alum Smtg'!$B$5:$B$139),'[3]Alum Smtg'!P$5:P$139)</f>
        <v>536</v>
      </c>
      <c r="FB133" s="7" cm="1">
        <f t="array" ref="FB133">SUMPRODUCT(--($B133='[3]Alum Smtg'!$B$5:$B$139),'[3]Alum Smtg'!Q$5:Q$139)</f>
        <v>560</v>
      </c>
      <c r="FC133" s="7" cm="1">
        <f t="array" ref="FC133">SUMPRODUCT(--($B133='[3]Alum Smtg'!$B$5:$B$139),'[3]Alum Smtg'!R$5:R$139)</f>
        <v>683</v>
      </c>
      <c r="FD133" s="7" cm="1">
        <f t="array" ref="FD133">SUMPRODUCT(--($B133='[3]Alum Smtg'!$B$5:$B$139),'[3]Alum Smtg'!S$5:S$139)</f>
        <v>722</v>
      </c>
      <c r="FE133" s="7" cm="1">
        <f t="array" ref="FE133">SUMPRODUCT(--($B133='[3]Alum Smtg'!$B$5:$B$139),'[3]Alum Smtg'!T$5:T$139)</f>
        <v>861</v>
      </c>
      <c r="FF133" s="7" cm="1">
        <f t="array" ref="FF133">SUMPRODUCT(--($B133='[3]Alum Smtg'!$B$5:$B$139),'[3]Alum Smtg'!U$5:U$139)</f>
        <v>890</v>
      </c>
      <c r="FG133" s="7" cm="1">
        <f t="array" ref="FG133">SUMPRODUCT(--($B133='[3]Alum Smtg'!$B$5:$B$139),'[3]Alum Smtg'!V$5:V$139)</f>
        <v>947.75099999999998</v>
      </c>
      <c r="FH133" s="7" cm="1">
        <f t="array" ref="FH133">SUMPRODUCT(--($B133='[3]Alum Smtg'!$B$5:$B$139),'[3]Alum Smtg'!W$5:W$139)</f>
        <v>1009.772</v>
      </c>
      <c r="FI133" s="7" cm="1">
        <f t="array" ref="FI133">SUMPRODUCT(--($B133='[3]Alum Smtg'!$B$5:$B$139),'[3]Alum Smtg'!X$5:X$139)</f>
        <v>1400</v>
      </c>
      <c r="FJ133" s="7" cm="1">
        <f t="array" ref="FJ133">SUMPRODUCT(--($B133='[3]Alum Smtg'!$B$5:$B$139),'[3]Alum Smtg'!Y$5:Y$139)</f>
        <v>1800</v>
      </c>
      <c r="FK133" s="7" cm="1">
        <f t="array" ref="FK133">SUMPRODUCT(--($B133='[3]Alum Smtg'!$B$5:$B$139),'[3]Alum Smtg'!Z$5:Z$139)</f>
        <v>1820</v>
      </c>
      <c r="FL133" s="7" cm="1">
        <f t="array" ref="FL133">SUMPRODUCT(--($B133='[3]Alum Smtg'!$B$5:$B$139),'[3]Alum Smtg'!AA$5:AA$139)</f>
        <v>1864</v>
      </c>
      <c r="FM133" s="7" cm="1">
        <f t="array" ref="FM133">SUMPRODUCT(--($B133='[3]Alum Smtg'!$B$5:$B$139),'[3]Alum Smtg'!AB$5:AB$139)</f>
        <v>2341</v>
      </c>
      <c r="FN133" s="7" cm="1">
        <f t="array" ref="FN133">SUMPRODUCT(--($B133='[3]Alum Smtg'!$B$5:$B$139),'[3]Alum Smtg'!AC$5:AC$139)</f>
        <v>2464</v>
      </c>
      <c r="FO133" s="7" cm="1">
        <f t="array" ref="FO133">SUMPRODUCT(--($B133='[3]Alum Smtg'!$B$5:$B$139),'[3]Alum Smtg'!AD$5:AD$139)</f>
        <v>2500</v>
      </c>
      <c r="FP133" s="7" cm="1">
        <f t="array" ref="FP133">SUMPRODUCT(--($B133='[3]Alum Smtg'!$B$5:$B$139),'[3]Alum Smtg'!AE$5:AE$139)</f>
        <v>2600</v>
      </c>
      <c r="FQ133" s="7" cm="1">
        <f t="array" ref="FQ133">SUMPRODUCT(--($B133='[3]Alum Smtg'!$B$5:$B$139),'[3]Alum Smtg'!AF$5:AF$139)</f>
        <v>2640</v>
      </c>
      <c r="FU133" s="8">
        <f t="shared" si="95"/>
        <v>0.38926174496644295</v>
      </c>
    </row>
    <row r="134" spans="1:177" x14ac:dyDescent="0.2">
      <c r="A134">
        <v>826</v>
      </c>
      <c r="B134" t="s">
        <v>137</v>
      </c>
      <c r="C134" s="1">
        <f>VLOOKUP($B134,'[4]IEA Reg #'!$B$2:$D$143,2,FALSE)</f>
        <v>3</v>
      </c>
      <c r="D134" s="1">
        <f>VLOOKUP($B134,'[4]IEA Reg #'!$B$2:$D$143,3,FALSE)</f>
        <v>6</v>
      </c>
      <c r="E134" s="7">
        <f t="shared" si="91"/>
        <v>0</v>
      </c>
      <c r="F134" s="7">
        <f t="shared" si="91"/>
        <v>0</v>
      </c>
      <c r="G134" s="7">
        <f t="shared" si="91"/>
        <v>0</v>
      </c>
      <c r="H134" s="7">
        <f t="shared" si="91"/>
        <v>0</v>
      </c>
      <c r="I134" s="7">
        <f t="shared" si="91"/>
        <v>0</v>
      </c>
      <c r="J134" s="7">
        <f t="shared" si="91"/>
        <v>0</v>
      </c>
      <c r="K134" s="7">
        <f t="shared" si="91"/>
        <v>0</v>
      </c>
      <c r="L134" s="7">
        <f t="shared" si="91"/>
        <v>0</v>
      </c>
      <c r="M134" s="7">
        <f t="shared" si="91"/>
        <v>0</v>
      </c>
      <c r="N134" s="7">
        <f t="shared" si="91"/>
        <v>0</v>
      </c>
      <c r="O134" s="7">
        <f t="shared" si="91"/>
        <v>0</v>
      </c>
      <c r="P134" s="7">
        <f t="shared" si="91"/>
        <v>0</v>
      </c>
      <c r="Q134" s="7">
        <f t="shared" si="91"/>
        <v>0</v>
      </c>
      <c r="R134" s="7">
        <f t="shared" si="91"/>
        <v>0</v>
      </c>
      <c r="S134" s="7">
        <f t="shared" si="91"/>
        <v>0</v>
      </c>
      <c r="T134" s="7">
        <f t="shared" si="91"/>
        <v>0</v>
      </c>
      <c r="U134" s="7">
        <f t="shared" si="87"/>
        <v>0</v>
      </c>
      <c r="V134" s="7">
        <f t="shared" si="87"/>
        <v>0</v>
      </c>
      <c r="W134" s="7">
        <f t="shared" si="87"/>
        <v>0</v>
      </c>
      <c r="X134" s="7">
        <f t="shared" si="87"/>
        <v>0</v>
      </c>
      <c r="Y134" s="7">
        <f t="shared" si="87"/>
        <v>0</v>
      </c>
      <c r="Z134" s="7">
        <f t="shared" si="87"/>
        <v>0</v>
      </c>
      <c r="AA134" s="7">
        <f t="shared" si="87"/>
        <v>0</v>
      </c>
      <c r="AB134" s="7">
        <f t="shared" si="87"/>
        <v>0</v>
      </c>
      <c r="AC134" s="7">
        <f t="shared" si="87"/>
        <v>0</v>
      </c>
      <c r="AD134" s="7">
        <f t="shared" si="87"/>
        <v>0</v>
      </c>
      <c r="AE134" s="7">
        <f t="shared" si="87"/>
        <v>0</v>
      </c>
      <c r="AF134" s="7">
        <f t="shared" si="87"/>
        <v>0</v>
      </c>
      <c r="AG134" s="7">
        <f t="shared" si="87"/>
        <v>0</v>
      </c>
      <c r="AH134" s="7">
        <f t="shared" si="87"/>
        <v>0</v>
      </c>
      <c r="AI134" s="7">
        <f t="shared" si="87"/>
        <v>0</v>
      </c>
      <c r="AJ134" s="7">
        <f t="shared" si="88"/>
        <v>0</v>
      </c>
      <c r="AK134" s="7">
        <f t="shared" si="88"/>
        <v>0</v>
      </c>
      <c r="AL134" s="7">
        <f t="shared" si="88"/>
        <v>0</v>
      </c>
      <c r="AM134" s="7">
        <f t="shared" si="88"/>
        <v>0</v>
      </c>
      <c r="AN134" s="7">
        <f t="shared" si="88"/>
        <v>0</v>
      </c>
      <c r="AO134" s="7">
        <f t="shared" si="88"/>
        <v>0</v>
      </c>
      <c r="AP134" s="7">
        <f t="shared" si="88"/>
        <v>0</v>
      </c>
      <c r="AQ134" s="7">
        <f t="shared" si="88"/>
        <v>0</v>
      </c>
      <c r="AR134" s="7">
        <f t="shared" si="88"/>
        <v>0</v>
      </c>
      <c r="AS134" s="7">
        <f t="shared" si="88"/>
        <v>0</v>
      </c>
      <c r="AT134" s="7">
        <f t="shared" si="88"/>
        <v>1.6415410385259632E-2</v>
      </c>
      <c r="AU134" s="7">
        <f t="shared" si="88"/>
        <v>3.2830820770519263E-2</v>
      </c>
      <c r="AV134" s="7">
        <f t="shared" si="88"/>
        <v>4.9246231155778898E-2</v>
      </c>
      <c r="AW134" s="7">
        <f t="shared" si="88"/>
        <v>6.5661641541038526E-2</v>
      </c>
      <c r="AX134" s="7">
        <f t="shared" si="88"/>
        <v>8.2077051926298147E-2</v>
      </c>
      <c r="AY134" s="7">
        <f t="shared" si="88"/>
        <v>0.13132328308207705</v>
      </c>
      <c r="AZ134" s="7">
        <f t="shared" si="86"/>
        <v>0.18056951423785594</v>
      </c>
      <c r="BA134" s="7">
        <f t="shared" si="86"/>
        <v>0.22981574539363483</v>
      </c>
      <c r="BB134" s="7">
        <f t="shared" si="86"/>
        <v>0.27906197654941378</v>
      </c>
      <c r="BC134" s="7">
        <f t="shared" si="86"/>
        <v>0.32830820770519259</v>
      </c>
      <c r="BD134" s="7">
        <f t="shared" si="86"/>
        <v>0.36113902847571189</v>
      </c>
      <c r="BE134" s="7">
        <f t="shared" si="86"/>
        <v>0.39396984924623119</v>
      </c>
      <c r="BF134" s="7">
        <f t="shared" si="86"/>
        <v>0.42680067001675048</v>
      </c>
      <c r="BG134" s="7">
        <f t="shared" si="86"/>
        <v>0.45963149078726973</v>
      </c>
      <c r="BH134" s="7">
        <f t="shared" si="86"/>
        <v>0.49246231155778886</v>
      </c>
      <c r="BI134" s="7">
        <f t="shared" si="86"/>
        <v>0.73869346733668328</v>
      </c>
      <c r="BJ134" s="7">
        <f t="shared" si="86"/>
        <v>0.98492462311557771</v>
      </c>
      <c r="BK134" s="7">
        <f t="shared" si="86"/>
        <v>1.2311557788944723</v>
      </c>
      <c r="BL134" s="7">
        <f t="shared" si="86"/>
        <v>1.4773869346733666</v>
      </c>
      <c r="BM134" s="7">
        <f t="shared" si="86"/>
        <v>1.7236180904522613</v>
      </c>
      <c r="BN134" s="7">
        <f t="shared" si="86"/>
        <v>1.8549413735343383</v>
      </c>
      <c r="BO134" s="7">
        <f t="shared" si="92"/>
        <v>1.9862646566164155</v>
      </c>
      <c r="BP134" s="7">
        <f t="shared" si="92"/>
        <v>2.1175879396984927</v>
      </c>
      <c r="BQ134" s="7">
        <f t="shared" si="92"/>
        <v>2.2489112227805697</v>
      </c>
      <c r="BR134" s="7">
        <f t="shared" si="92"/>
        <v>2.3802345058626462</v>
      </c>
      <c r="BS134" s="7">
        <f t="shared" si="92"/>
        <v>2.7742043551088775</v>
      </c>
      <c r="BT134" s="7">
        <f t="shared" si="92"/>
        <v>3.1681742043551084</v>
      </c>
      <c r="BU134" s="7">
        <f t="shared" si="92"/>
        <v>3.5621440536013389</v>
      </c>
      <c r="BV134" s="7">
        <f t="shared" si="92"/>
        <v>3.9561139028475703</v>
      </c>
      <c r="BW134" s="7">
        <f t="shared" si="92"/>
        <v>4.350083752093802</v>
      </c>
      <c r="BX134" s="7">
        <f t="shared" si="92"/>
        <v>5.1708542713567835</v>
      </c>
      <c r="BY134" s="7">
        <f t="shared" si="92"/>
        <v>5.9916247906197659</v>
      </c>
      <c r="BZ134" s="7">
        <f t="shared" si="92"/>
        <v>6.8123953098827474</v>
      </c>
      <c r="CA134" s="7">
        <f t="shared" si="92"/>
        <v>7.6331658291457289</v>
      </c>
      <c r="CB134" s="7">
        <f t="shared" si="92"/>
        <v>8.4539363484087104</v>
      </c>
      <c r="CC134" s="7">
        <f t="shared" si="92"/>
        <v>8.8643216080401999</v>
      </c>
      <c r="CD134" s="7">
        <f t="shared" si="92"/>
        <v>9.2747068676716911</v>
      </c>
      <c r="CE134" s="7">
        <f t="shared" si="89"/>
        <v>9.6850921273031823</v>
      </c>
      <c r="CF134" s="7">
        <f t="shared" si="89"/>
        <v>10.095477386934673</v>
      </c>
      <c r="CG134" s="7">
        <f t="shared" si="89"/>
        <v>10.505862646566163</v>
      </c>
      <c r="CH134" s="7">
        <f t="shared" si="89"/>
        <v>10.899832495812396</v>
      </c>
      <c r="CI134" s="7">
        <f t="shared" si="89"/>
        <v>11.293802345058628</v>
      </c>
      <c r="CJ134" s="7">
        <f t="shared" si="89"/>
        <v>11.687772194304861</v>
      </c>
      <c r="CK134" s="7">
        <f t="shared" si="89"/>
        <v>12.081742043551092</v>
      </c>
      <c r="CL134" s="7">
        <f t="shared" si="89"/>
        <v>12.475711892797321</v>
      </c>
      <c r="CM134" s="7">
        <f t="shared" si="89"/>
        <v>16.382579564489109</v>
      </c>
      <c r="CN134" s="7">
        <f t="shared" si="89"/>
        <v>20.289447236180902</v>
      </c>
      <c r="CO134" s="7">
        <f t="shared" si="89"/>
        <v>24.196314907872697</v>
      </c>
      <c r="CP134" s="7">
        <f t="shared" si="89"/>
        <v>28.103182579564489</v>
      </c>
      <c r="CQ134" s="7">
        <f t="shared" si="89"/>
        <v>32.010050251256274</v>
      </c>
      <c r="CR134" s="7">
        <f t="shared" si="89"/>
        <v>34.699970440437475</v>
      </c>
      <c r="CS134" s="7">
        <f t="shared" si="89"/>
        <v>37.748546654842841</v>
      </c>
      <c r="CT134" s="7">
        <f t="shared" si="93"/>
        <v>37.927874667454915</v>
      </c>
      <c r="CU134" s="7">
        <f t="shared" si="93"/>
        <v>30.754754162971718</v>
      </c>
      <c r="CV134" s="7">
        <f t="shared" si="93"/>
        <v>10.49068873780668</v>
      </c>
      <c r="CW134" s="7">
        <f t="shared" si="93"/>
        <v>12.348664893092915</v>
      </c>
      <c r="CX134" s="7">
        <f t="shared" si="93"/>
        <v>14.206641048379151</v>
      </c>
      <c r="CY134" s="7">
        <f t="shared" si="93"/>
        <v>16.064617203665385</v>
      </c>
      <c r="CZ134" s="7">
        <f t="shared" si="93"/>
        <v>17.92259335895162</v>
      </c>
      <c r="DA134" s="7">
        <f t="shared" si="93"/>
        <v>19.780569514237854</v>
      </c>
      <c r="DB134" s="7">
        <f t="shared" si="93"/>
        <v>24.245561139028471</v>
      </c>
      <c r="DC134" s="7">
        <f t="shared" si="93"/>
        <v>28.710552763819088</v>
      </c>
      <c r="DD134" s="7">
        <f t="shared" si="93"/>
        <v>33.175544388609708</v>
      </c>
      <c r="DE134" s="7">
        <f t="shared" si="93"/>
        <v>37.640536013400329</v>
      </c>
      <c r="DF134" s="7">
        <f t="shared" si="93"/>
        <v>42.105527638190956</v>
      </c>
      <c r="DG134" s="7">
        <f t="shared" si="93"/>
        <v>48.195644891122278</v>
      </c>
      <c r="DH134" s="7">
        <f t="shared" si="93"/>
        <v>54.285762144053606</v>
      </c>
      <c r="DI134" s="7">
        <f t="shared" si="93"/>
        <v>60.375879396984928</v>
      </c>
      <c r="DJ134" s="7">
        <f t="shared" si="94"/>
        <v>66.465996649916264</v>
      </c>
      <c r="DK134" s="7">
        <f t="shared" si="94"/>
        <v>72.556113902847571</v>
      </c>
      <c r="DL134" s="7">
        <f t="shared" si="94"/>
        <v>79.187939698492457</v>
      </c>
      <c r="DM134" s="7">
        <f t="shared" si="94"/>
        <v>85.819765494137329</v>
      </c>
      <c r="DN134" s="7">
        <f t="shared" si="94"/>
        <v>92.451591289782229</v>
      </c>
      <c r="DO134" s="7">
        <f t="shared" si="94"/>
        <v>99.083417085427115</v>
      </c>
      <c r="DP134" s="7">
        <f t="shared" si="94"/>
        <v>105.71524288107202</v>
      </c>
      <c r="DQ134" s="7">
        <f t="shared" si="94"/>
        <v>117.86264656616414</v>
      </c>
      <c r="DR134" s="7">
        <f t="shared" si="94"/>
        <v>130.01005025125627</v>
      </c>
      <c r="DS134" s="7">
        <f t="shared" si="94"/>
        <v>142.15745393634839</v>
      </c>
      <c r="DT134" s="7">
        <f t="shared" si="94"/>
        <v>154.30485762144053</v>
      </c>
      <c r="DU134" s="7">
        <f t="shared" si="94"/>
        <v>166.45226130653265</v>
      </c>
      <c r="DV134" s="7">
        <f t="shared" si="94"/>
        <v>184.45996649916245</v>
      </c>
      <c r="DW134" s="7">
        <f t="shared" si="94"/>
        <v>202.46767169179228</v>
      </c>
      <c r="DX134" s="7">
        <f t="shared" si="94"/>
        <v>220.4753768844221</v>
      </c>
      <c r="DY134" s="7">
        <f t="shared" si="94"/>
        <v>238.48308207705193</v>
      </c>
      <c r="DZ134" s="7">
        <f t="shared" si="90"/>
        <v>256.49078726968173</v>
      </c>
      <c r="EA134" s="7">
        <f t="shared" si="90"/>
        <v>265.22378559463988</v>
      </c>
      <c r="EB134" s="7">
        <f t="shared" si="90"/>
        <v>273.95678391959797</v>
      </c>
      <c r="EC134" s="7">
        <f t="shared" si="90"/>
        <v>282.68978224455611</v>
      </c>
      <c r="ED134" s="7">
        <f t="shared" si="90"/>
        <v>291.42278056951426</v>
      </c>
      <c r="EE134" s="7">
        <f t="shared" si="90"/>
        <v>300.15577889447235</v>
      </c>
      <c r="EF134" s="7">
        <f t="shared" si="90"/>
        <v>295.82211055276377</v>
      </c>
      <c r="EG134" s="7">
        <f t="shared" si="90"/>
        <v>291.48844221105526</v>
      </c>
      <c r="EH134" s="7">
        <f t="shared" si="90"/>
        <v>287.15477386934668</v>
      </c>
      <c r="EI134" s="7">
        <f t="shared" si="90"/>
        <v>282.82110552763811</v>
      </c>
      <c r="EJ134" s="7">
        <f t="shared" si="90"/>
        <v>278.48743718592959</v>
      </c>
      <c r="EK134" s="7">
        <f t="shared" si="90"/>
        <v>281.58994974874372</v>
      </c>
      <c r="EL134" s="7">
        <f t="shared" si="90"/>
        <v>284.69246231155779</v>
      </c>
      <c r="EM134" s="7">
        <f t="shared" si="90"/>
        <v>287.79497487437192</v>
      </c>
      <c r="EN134" s="7">
        <f t="shared" si="90"/>
        <v>290.89748743718599</v>
      </c>
      <c r="EO134" s="7" cm="1">
        <f t="array" ref="EO134">SUMPRODUCT(--($B134='[3]Alum Smtg'!$B$5:$B$139),'[3]Alum Smtg'!D$5:D$139)</f>
        <v>294</v>
      </c>
      <c r="EP134" s="7" cm="1">
        <f t="array" ref="EP134">SUMPRODUCT(--($B134='[3]Alum Smtg'!$B$5:$B$139),'[3]Alum Smtg'!E$5:E$139)</f>
        <v>294</v>
      </c>
      <c r="EQ134" s="7" cm="1">
        <f t="array" ref="EQ134">SUMPRODUCT(--($B134='[3]Alum Smtg'!$B$5:$B$139),'[3]Alum Smtg'!F$5:F$139)</f>
        <v>244</v>
      </c>
      <c r="ER134" s="7" cm="1">
        <f t="array" ref="ER134">SUMPRODUCT(--($B134='[3]Alum Smtg'!$B$5:$B$139),'[3]Alum Smtg'!G$5:G$139)</f>
        <v>235</v>
      </c>
      <c r="ES134" s="7" cm="1">
        <f t="array" ref="ES134">SUMPRODUCT(--($B134='[3]Alum Smtg'!$B$5:$B$139),'[3]Alum Smtg'!H$5:H$139)</f>
        <v>231</v>
      </c>
      <c r="ET134" s="7" cm="1">
        <f t="array" ref="ET134">SUMPRODUCT(--($B134='[3]Alum Smtg'!$B$5:$B$139),'[3]Alum Smtg'!I$5:I$139)</f>
        <v>238</v>
      </c>
      <c r="EU134" s="7" cm="1">
        <f t="array" ref="EU134">SUMPRODUCT(--($B134='[3]Alum Smtg'!$B$5:$B$139),'[3]Alum Smtg'!J$5:J$139)</f>
        <v>240</v>
      </c>
      <c r="EV134" s="7" cm="1">
        <f t="array" ref="EV134">SUMPRODUCT(--($B134='[3]Alum Smtg'!$B$5:$B$139),'[3]Alum Smtg'!K$5:K$139)</f>
        <v>240</v>
      </c>
      <c r="EW134" s="7" cm="1">
        <f t="array" ref="EW134">SUMPRODUCT(--($B134='[3]Alum Smtg'!$B$5:$B$139),'[3]Alum Smtg'!L$5:L$139)</f>
        <v>258</v>
      </c>
      <c r="EX134" s="7" cm="1">
        <f t="array" ref="EX134">SUMPRODUCT(--($B134='[3]Alum Smtg'!$B$5:$B$139),'[3]Alum Smtg'!M$5:M$139)</f>
        <v>272</v>
      </c>
      <c r="EY134" s="7" cm="1">
        <f t="array" ref="EY134">SUMPRODUCT(--($B134='[3]Alum Smtg'!$B$5:$B$139),'[3]Alum Smtg'!N$5:N$139)</f>
        <v>305</v>
      </c>
      <c r="EZ134" s="7" cm="1">
        <f t="array" ref="EZ134">SUMPRODUCT(--($B134='[3]Alum Smtg'!$B$5:$B$139),'[3]Alum Smtg'!O$5:O$139)</f>
        <v>341</v>
      </c>
      <c r="FA134" s="7" cm="1">
        <f t="array" ref="FA134">SUMPRODUCT(--($B134='[3]Alum Smtg'!$B$5:$B$139),'[3]Alum Smtg'!P$5:P$139)</f>
        <v>344.3</v>
      </c>
      <c r="FB134" s="7" cm="1">
        <f t="array" ref="FB134">SUMPRODUCT(--($B134='[3]Alum Smtg'!$B$5:$B$139),'[3]Alum Smtg'!Q$5:Q$139)</f>
        <v>342.7</v>
      </c>
      <c r="FC134" s="7" cm="1">
        <f t="array" ref="FC134">SUMPRODUCT(--($B134='[3]Alum Smtg'!$B$5:$B$139),'[3]Alum Smtg'!R$5:R$139)</f>
        <v>359.6</v>
      </c>
      <c r="FD134" s="7" cm="1">
        <f t="array" ref="FD134">SUMPRODUCT(--($B134='[3]Alum Smtg'!$B$5:$B$139),'[3]Alum Smtg'!S$5:S$139)</f>
        <v>368.5</v>
      </c>
      <c r="FE134" s="7" cm="1">
        <f t="array" ref="FE134">SUMPRODUCT(--($B134='[3]Alum Smtg'!$B$5:$B$139),'[3]Alum Smtg'!T$5:T$139)</f>
        <v>360.3</v>
      </c>
      <c r="FF134" s="7" cm="1">
        <f t="array" ref="FF134">SUMPRODUCT(--($B134='[3]Alum Smtg'!$B$5:$B$139),'[3]Alum Smtg'!U$5:U$139)</f>
        <v>364.6</v>
      </c>
      <c r="FG134" s="7" cm="1">
        <f t="array" ref="FG134">SUMPRODUCT(--($B134='[3]Alum Smtg'!$B$5:$B$139),'[3]Alum Smtg'!V$5:V$139)</f>
        <v>326</v>
      </c>
      <c r="FH134" s="7" cm="1">
        <f t="array" ref="FH134">SUMPRODUCT(--($B134='[3]Alum Smtg'!$B$5:$B$139),'[3]Alum Smtg'!W$5:W$139)</f>
        <v>253</v>
      </c>
      <c r="FI134" s="7" cm="1">
        <f t="array" ref="FI134">SUMPRODUCT(--($B134='[3]Alum Smtg'!$B$5:$B$139),'[3]Alum Smtg'!X$5:X$139)</f>
        <v>186</v>
      </c>
      <c r="FJ134" s="7" cm="1">
        <f t="array" ref="FJ134">SUMPRODUCT(--($B134='[3]Alum Smtg'!$B$5:$B$139),'[3]Alum Smtg'!Y$5:Y$139)</f>
        <v>213</v>
      </c>
      <c r="FK134" s="7" cm="1">
        <f t="array" ref="FK134">SUMPRODUCT(--($B134='[3]Alum Smtg'!$B$5:$B$139),'[3]Alum Smtg'!Z$5:Z$139)</f>
        <v>60</v>
      </c>
      <c r="FL134" s="7" cm="1">
        <f t="array" ref="FL134">SUMPRODUCT(--($B134='[3]Alum Smtg'!$B$5:$B$139),'[3]Alum Smtg'!AA$5:AA$139)</f>
        <v>44</v>
      </c>
      <c r="FM134" s="7" cm="1">
        <f t="array" ref="FM134">SUMPRODUCT(--($B134='[3]Alum Smtg'!$B$5:$B$139),'[3]Alum Smtg'!AB$5:AB$139)</f>
        <v>42</v>
      </c>
      <c r="FN134" s="7" cm="1">
        <f t="array" ref="FN134">SUMPRODUCT(--($B134='[3]Alum Smtg'!$B$5:$B$139),'[3]Alum Smtg'!AC$5:AC$139)</f>
        <v>47</v>
      </c>
      <c r="FO134" s="7" cm="1">
        <f t="array" ref="FO134">SUMPRODUCT(--($B134='[3]Alum Smtg'!$B$5:$B$139),'[3]Alum Smtg'!AD$5:AD$139)</f>
        <v>48</v>
      </c>
      <c r="FP134" s="7" cm="1">
        <f t="array" ref="FP134">SUMPRODUCT(--($B134='[3]Alum Smtg'!$B$5:$B$139),'[3]Alum Smtg'!AE$5:AE$139)</f>
        <v>48</v>
      </c>
      <c r="FQ134" s="7" cm="1">
        <f t="array" ref="FQ134">SUMPRODUCT(--($B134='[3]Alum Smtg'!$B$5:$B$139),'[3]Alum Smtg'!AF$5:AF$139)</f>
        <v>48</v>
      </c>
      <c r="FU134" s="8">
        <f t="shared" si="95"/>
        <v>8.1327800829875521E-2</v>
      </c>
    </row>
    <row r="135" spans="1:177" x14ac:dyDescent="0.2">
      <c r="A135">
        <v>804</v>
      </c>
      <c r="B135" t="s">
        <v>138</v>
      </c>
      <c r="C135" s="1">
        <f>VLOOKUP($B135,'[4]IEA Reg #'!$B$2:$D$143,2,FALSE)</f>
        <v>6</v>
      </c>
      <c r="D135" s="1">
        <f>VLOOKUP($B135,'[4]IEA Reg #'!$B$2:$D$143,3,FALSE)</f>
        <v>13</v>
      </c>
      <c r="E135" s="7">
        <f t="shared" si="91"/>
        <v>0</v>
      </c>
      <c r="F135" s="7">
        <f t="shared" si="91"/>
        <v>0</v>
      </c>
      <c r="G135" s="7">
        <f t="shared" si="91"/>
        <v>0</v>
      </c>
      <c r="H135" s="7">
        <f t="shared" si="91"/>
        <v>0</v>
      </c>
      <c r="I135" s="7">
        <f t="shared" si="91"/>
        <v>0</v>
      </c>
      <c r="J135" s="7">
        <f t="shared" si="91"/>
        <v>0</v>
      </c>
      <c r="K135" s="7">
        <f t="shared" si="91"/>
        <v>0</v>
      </c>
      <c r="L135" s="7">
        <f t="shared" si="91"/>
        <v>0</v>
      </c>
      <c r="M135" s="7">
        <f t="shared" si="91"/>
        <v>0</v>
      </c>
      <c r="N135" s="7">
        <f t="shared" si="91"/>
        <v>0</v>
      </c>
      <c r="O135" s="7">
        <f t="shared" si="91"/>
        <v>0</v>
      </c>
      <c r="P135" s="7">
        <f t="shared" si="91"/>
        <v>0</v>
      </c>
      <c r="Q135" s="7">
        <f t="shared" si="91"/>
        <v>0</v>
      </c>
      <c r="R135" s="7">
        <f t="shared" si="91"/>
        <v>0</v>
      </c>
      <c r="S135" s="7">
        <f t="shared" si="91"/>
        <v>0</v>
      </c>
      <c r="T135" s="7">
        <f t="shared" si="91"/>
        <v>0</v>
      </c>
      <c r="U135" s="7">
        <f t="shared" si="87"/>
        <v>0</v>
      </c>
      <c r="V135" s="7">
        <f t="shared" si="87"/>
        <v>0</v>
      </c>
      <c r="W135" s="7">
        <f t="shared" si="87"/>
        <v>0</v>
      </c>
      <c r="X135" s="7">
        <f t="shared" si="87"/>
        <v>0</v>
      </c>
      <c r="Y135" s="7">
        <f t="shared" si="87"/>
        <v>0</v>
      </c>
      <c r="Z135" s="7">
        <f t="shared" si="87"/>
        <v>0</v>
      </c>
      <c r="AA135" s="7">
        <f t="shared" si="87"/>
        <v>0</v>
      </c>
      <c r="AB135" s="7">
        <f t="shared" si="87"/>
        <v>0</v>
      </c>
      <c r="AC135" s="7">
        <f t="shared" si="87"/>
        <v>0</v>
      </c>
      <c r="AD135" s="7">
        <f t="shared" si="87"/>
        <v>0</v>
      </c>
      <c r="AE135" s="7">
        <f t="shared" si="87"/>
        <v>0</v>
      </c>
      <c r="AF135" s="7">
        <f t="shared" si="87"/>
        <v>0</v>
      </c>
      <c r="AG135" s="7">
        <f t="shared" si="87"/>
        <v>0</v>
      </c>
      <c r="AH135" s="7">
        <f t="shared" si="87"/>
        <v>0</v>
      </c>
      <c r="AI135" s="7">
        <f t="shared" si="87"/>
        <v>0</v>
      </c>
      <c r="AJ135" s="7">
        <f t="shared" si="88"/>
        <v>0</v>
      </c>
      <c r="AK135" s="7">
        <f t="shared" si="88"/>
        <v>0</v>
      </c>
      <c r="AL135" s="7">
        <f t="shared" si="88"/>
        <v>0</v>
      </c>
      <c r="AM135" s="7">
        <f t="shared" si="88"/>
        <v>0</v>
      </c>
      <c r="AN135" s="7">
        <f t="shared" si="88"/>
        <v>0</v>
      </c>
      <c r="AO135" s="7">
        <f t="shared" si="88"/>
        <v>0</v>
      </c>
      <c r="AP135" s="7">
        <f t="shared" si="88"/>
        <v>0</v>
      </c>
      <c r="AQ135" s="7">
        <f t="shared" si="88"/>
        <v>0</v>
      </c>
      <c r="AR135" s="7">
        <f t="shared" si="88"/>
        <v>0</v>
      </c>
      <c r="AS135" s="7">
        <f t="shared" si="88"/>
        <v>0</v>
      </c>
      <c r="AT135" s="7">
        <f t="shared" si="88"/>
        <v>0</v>
      </c>
      <c r="AU135" s="7">
        <f t="shared" si="88"/>
        <v>0</v>
      </c>
      <c r="AV135" s="7">
        <f t="shared" si="88"/>
        <v>0</v>
      </c>
      <c r="AW135" s="7">
        <f t="shared" si="88"/>
        <v>0</v>
      </c>
      <c r="AX135" s="7">
        <f t="shared" si="88"/>
        <v>0</v>
      </c>
      <c r="AY135" s="7">
        <f t="shared" si="88"/>
        <v>0</v>
      </c>
      <c r="AZ135" s="7">
        <f t="shared" si="86"/>
        <v>0</v>
      </c>
      <c r="BA135" s="7">
        <f t="shared" si="86"/>
        <v>0</v>
      </c>
      <c r="BB135" s="7">
        <f t="shared" si="86"/>
        <v>0</v>
      </c>
      <c r="BC135" s="7">
        <f t="shared" si="86"/>
        <v>0</v>
      </c>
      <c r="BD135" s="7">
        <f t="shared" si="86"/>
        <v>0</v>
      </c>
      <c r="BE135" s="7">
        <f t="shared" si="86"/>
        <v>0</v>
      </c>
      <c r="BF135" s="7">
        <f t="shared" si="86"/>
        <v>0</v>
      </c>
      <c r="BG135" s="7">
        <f t="shared" si="86"/>
        <v>0</v>
      </c>
      <c r="BH135" s="7">
        <f t="shared" si="86"/>
        <v>0</v>
      </c>
      <c r="BI135" s="7">
        <f t="shared" si="86"/>
        <v>0</v>
      </c>
      <c r="BJ135" s="7">
        <f t="shared" si="86"/>
        <v>0</v>
      </c>
      <c r="BK135" s="7">
        <f t="shared" si="86"/>
        <v>0</v>
      </c>
      <c r="BL135" s="7">
        <f t="shared" si="86"/>
        <v>0</v>
      </c>
      <c r="BM135" s="7">
        <f t="shared" si="86"/>
        <v>0</v>
      </c>
      <c r="BN135" s="7">
        <f t="shared" si="86"/>
        <v>0</v>
      </c>
      <c r="BO135" s="7">
        <f t="shared" si="92"/>
        <v>0</v>
      </c>
      <c r="BP135" s="7">
        <f t="shared" si="92"/>
        <v>0</v>
      </c>
      <c r="BQ135" s="7">
        <f t="shared" si="92"/>
        <v>0</v>
      </c>
      <c r="BR135" s="7">
        <f t="shared" si="92"/>
        <v>0</v>
      </c>
      <c r="BS135" s="7">
        <f t="shared" si="92"/>
        <v>0</v>
      </c>
      <c r="BT135" s="7">
        <f t="shared" si="92"/>
        <v>0</v>
      </c>
      <c r="BU135" s="7">
        <f t="shared" si="92"/>
        <v>0</v>
      </c>
      <c r="BV135" s="7">
        <f t="shared" si="92"/>
        <v>0</v>
      </c>
      <c r="BW135" s="7">
        <f t="shared" si="92"/>
        <v>0</v>
      </c>
      <c r="BX135" s="7">
        <f t="shared" si="92"/>
        <v>0</v>
      </c>
      <c r="BY135" s="7">
        <f t="shared" si="92"/>
        <v>0</v>
      </c>
      <c r="BZ135" s="7">
        <f t="shared" si="92"/>
        <v>0</v>
      </c>
      <c r="CA135" s="7">
        <f t="shared" si="92"/>
        <v>0</v>
      </c>
      <c r="CB135" s="7">
        <f t="shared" si="92"/>
        <v>0</v>
      </c>
      <c r="CC135" s="7">
        <f t="shared" si="92"/>
        <v>0</v>
      </c>
      <c r="CD135" s="7">
        <f t="shared" si="92"/>
        <v>0</v>
      </c>
      <c r="CE135" s="7">
        <f t="shared" si="89"/>
        <v>0</v>
      </c>
      <c r="CF135" s="7">
        <f t="shared" si="89"/>
        <v>0</v>
      </c>
      <c r="CG135" s="7">
        <f t="shared" si="89"/>
        <v>0</v>
      </c>
      <c r="CH135" s="7">
        <f t="shared" si="89"/>
        <v>0</v>
      </c>
      <c r="CI135" s="7">
        <f t="shared" si="89"/>
        <v>0</v>
      </c>
      <c r="CJ135" s="7">
        <f t="shared" si="89"/>
        <v>0</v>
      </c>
      <c r="CK135" s="7">
        <f t="shared" si="89"/>
        <v>0</v>
      </c>
      <c r="CL135" s="7">
        <f t="shared" si="89"/>
        <v>0</v>
      </c>
      <c r="CM135" s="7">
        <f t="shared" si="89"/>
        <v>0.24634525660964227</v>
      </c>
      <c r="CN135" s="7">
        <f t="shared" si="89"/>
        <v>0.49269051321928453</v>
      </c>
      <c r="CO135" s="7">
        <f t="shared" si="89"/>
        <v>0.73903576982892683</v>
      </c>
      <c r="CP135" s="7">
        <f t="shared" si="89"/>
        <v>0.98538102643856906</v>
      </c>
      <c r="CQ135" s="7">
        <f t="shared" si="89"/>
        <v>1.2317262830482112</v>
      </c>
      <c r="CR135" s="7">
        <f t="shared" si="89"/>
        <v>0.98538102643856906</v>
      </c>
      <c r="CS135" s="7">
        <f t="shared" si="89"/>
        <v>0.73903576982892683</v>
      </c>
      <c r="CT135" s="7">
        <f t="shared" si="93"/>
        <v>0.49269051321928453</v>
      </c>
      <c r="CU135" s="7">
        <f t="shared" si="93"/>
        <v>0.24634525660964227</v>
      </c>
      <c r="CV135" s="7">
        <f t="shared" si="93"/>
        <v>0</v>
      </c>
      <c r="CW135" s="7">
        <f t="shared" si="93"/>
        <v>0.78382581648522542</v>
      </c>
      <c r="CX135" s="7">
        <f t="shared" si="93"/>
        <v>1.5676516329704508</v>
      </c>
      <c r="CY135" s="7">
        <f t="shared" si="93"/>
        <v>2.3514774494556758</v>
      </c>
      <c r="CZ135" s="7">
        <f t="shared" si="93"/>
        <v>3.1353032659409017</v>
      </c>
      <c r="DA135" s="7">
        <f t="shared" si="93"/>
        <v>3.9191290824261267</v>
      </c>
      <c r="DB135" s="7">
        <f t="shared" si="93"/>
        <v>5.430793157076204</v>
      </c>
      <c r="DC135" s="7">
        <f t="shared" si="93"/>
        <v>6.9424572317262818</v>
      </c>
      <c r="DD135" s="7">
        <f t="shared" si="93"/>
        <v>8.4541213063763596</v>
      </c>
      <c r="DE135" s="7">
        <f t="shared" si="93"/>
        <v>9.9657853810264374</v>
      </c>
      <c r="DF135" s="7">
        <f t="shared" si="93"/>
        <v>11.477449455676515</v>
      </c>
      <c r="DG135" s="7">
        <f t="shared" si="93"/>
        <v>12.765163297045099</v>
      </c>
      <c r="DH135" s="7">
        <f t="shared" si="93"/>
        <v>14.052877138413685</v>
      </c>
      <c r="DI135" s="7">
        <f t="shared" si="93"/>
        <v>15.340590979782267</v>
      </c>
      <c r="DJ135" s="7">
        <f t="shared" si="94"/>
        <v>16.628304821150852</v>
      </c>
      <c r="DK135" s="7">
        <f t="shared" si="94"/>
        <v>17.916018662519438</v>
      </c>
      <c r="DL135" s="7">
        <f t="shared" si="94"/>
        <v>21.61119751166407</v>
      </c>
      <c r="DM135" s="7">
        <f t="shared" si="94"/>
        <v>25.306376360808706</v>
      </c>
      <c r="DN135" s="7">
        <f t="shared" si="94"/>
        <v>29.001555209953338</v>
      </c>
      <c r="DO135" s="7">
        <f t="shared" si="94"/>
        <v>32.69673405909797</v>
      </c>
      <c r="DP135" s="7">
        <f t="shared" si="94"/>
        <v>36.391912908242602</v>
      </c>
      <c r="DQ135" s="7">
        <f t="shared" si="94"/>
        <v>38.631415241057532</v>
      </c>
      <c r="DR135" s="7">
        <f t="shared" si="94"/>
        <v>40.870917573872468</v>
      </c>
      <c r="DS135" s="7">
        <f t="shared" si="94"/>
        <v>43.110419906687397</v>
      </c>
      <c r="DT135" s="7">
        <f t="shared" si="94"/>
        <v>45.349922239502327</v>
      </c>
      <c r="DU135" s="7">
        <f t="shared" si="94"/>
        <v>47.589424572317256</v>
      </c>
      <c r="DV135" s="7">
        <f t="shared" si="94"/>
        <v>50.108864696734052</v>
      </c>
      <c r="DW135" s="7">
        <f t="shared" si="94"/>
        <v>52.628304821150849</v>
      </c>
      <c r="DX135" s="7">
        <f t="shared" si="94"/>
        <v>55.147744945567645</v>
      </c>
      <c r="DY135" s="7">
        <f t="shared" si="94"/>
        <v>57.667185069984434</v>
      </c>
      <c r="DZ135" s="7">
        <f t="shared" si="90"/>
        <v>60.18662519440123</v>
      </c>
      <c r="EA135" s="7">
        <f t="shared" si="90"/>
        <v>61.698289269051308</v>
      </c>
      <c r="EB135" s="7">
        <f t="shared" si="90"/>
        <v>63.209953343701386</v>
      </c>
      <c r="EC135" s="7">
        <f t="shared" si="90"/>
        <v>64.721617418351457</v>
      </c>
      <c r="ED135" s="7">
        <f t="shared" si="90"/>
        <v>66.233281493001542</v>
      </c>
      <c r="EE135" s="7">
        <f t="shared" si="90"/>
        <v>67.744945567651612</v>
      </c>
      <c r="EF135" s="7">
        <f t="shared" si="90"/>
        <v>72.391912908242602</v>
      </c>
      <c r="EG135" s="7">
        <f t="shared" si="90"/>
        <v>77.038880248833578</v>
      </c>
      <c r="EH135" s="7">
        <f t="shared" si="90"/>
        <v>81.685847589424554</v>
      </c>
      <c r="EI135" s="7">
        <f t="shared" si="90"/>
        <v>86.33281493001553</v>
      </c>
      <c r="EJ135" s="7">
        <f t="shared" si="90"/>
        <v>90.97978227060652</v>
      </c>
      <c r="EK135" s="7">
        <f t="shared" si="90"/>
        <v>92.50824261275271</v>
      </c>
      <c r="EL135" s="7">
        <f t="shared" si="90"/>
        <v>94.036702954898885</v>
      </c>
      <c r="EM135" s="7">
        <f t="shared" si="90"/>
        <v>95.565163297045075</v>
      </c>
      <c r="EN135" s="7">
        <f t="shared" si="90"/>
        <v>97.093623639191264</v>
      </c>
      <c r="EO135" s="9">
        <f>$EQ135*(LOOKUP($C135,$C$150:$C$166,$EO$150:$EO$166)/LOOKUP($C135,$C$150:$C$166,$EQ$150:$EQ$166))</f>
        <v>98.622083981337468</v>
      </c>
      <c r="EP135" s="9">
        <f>(EQ135+EO135)/2</f>
        <v>94.311041990668741</v>
      </c>
      <c r="EQ135" s="7" cm="1">
        <f t="array" ref="EQ135">SUMPRODUCT(--($B135='[3]Alum Smtg'!$B$5:$B$139),'[3]Alum Smtg'!F$5:F$139)</f>
        <v>90</v>
      </c>
      <c r="ER135" s="7" cm="1">
        <f t="array" ref="ER135">SUMPRODUCT(--($B135='[3]Alum Smtg'!$B$5:$B$139),'[3]Alum Smtg'!G$5:G$139)</f>
        <v>90</v>
      </c>
      <c r="ES135" s="7" cm="1">
        <f t="array" ref="ES135">SUMPRODUCT(--($B135='[3]Alum Smtg'!$B$5:$B$139),'[3]Alum Smtg'!H$5:H$139)</f>
        <v>100</v>
      </c>
      <c r="ET135" s="7" cm="1">
        <f t="array" ref="ET135">SUMPRODUCT(--($B135='[3]Alum Smtg'!$B$5:$B$139),'[3]Alum Smtg'!I$5:I$139)</f>
        <v>98</v>
      </c>
      <c r="EU135" s="7" cm="1">
        <f t="array" ref="EU135">SUMPRODUCT(--($B135='[3]Alum Smtg'!$B$5:$B$139),'[3]Alum Smtg'!J$5:J$139)</f>
        <v>90</v>
      </c>
      <c r="EV135" s="7" cm="1">
        <f t="array" ref="EV135">SUMPRODUCT(--($B135='[3]Alum Smtg'!$B$5:$B$139),'[3]Alum Smtg'!K$5:K$139)</f>
        <v>101</v>
      </c>
      <c r="EW135" s="7" cm="1">
        <f t="array" ref="EW135">SUMPRODUCT(--($B135='[3]Alum Smtg'!$B$5:$B$139),'[3]Alum Smtg'!L$5:L$139)</f>
        <v>107</v>
      </c>
      <c r="EX135" s="7" cm="1">
        <f t="array" ref="EX135">SUMPRODUCT(--($B135='[3]Alum Smtg'!$B$5:$B$139),'[3]Alum Smtg'!M$5:M$139)</f>
        <v>115</v>
      </c>
      <c r="EY135" s="7" cm="1">
        <f t="array" ref="EY135">SUMPRODUCT(--($B135='[3]Alum Smtg'!$B$5:$B$139),'[3]Alum Smtg'!N$5:N$139)</f>
        <v>119</v>
      </c>
      <c r="EZ135" s="7" cm="1">
        <f t="array" ref="EZ135">SUMPRODUCT(--($B135='[3]Alum Smtg'!$B$5:$B$139),'[3]Alum Smtg'!O$5:O$139)</f>
        <v>106</v>
      </c>
      <c r="FA135" s="7" cm="1">
        <f t="array" ref="FA135">SUMPRODUCT(--($B135='[3]Alum Smtg'!$B$5:$B$139),'[3]Alum Smtg'!P$5:P$139)</f>
        <v>112.459</v>
      </c>
      <c r="FB135" s="7" cm="1">
        <f t="array" ref="FB135">SUMPRODUCT(--($B135='[3]Alum Smtg'!$B$5:$B$139),'[3]Alum Smtg'!Q$5:Q$139)</f>
        <v>113.64</v>
      </c>
      <c r="FC135" s="7" cm="1">
        <f t="array" ref="FC135">SUMPRODUCT(--($B135='[3]Alum Smtg'!$B$5:$B$139),'[3]Alum Smtg'!R$5:R$139)</f>
        <v>113.151</v>
      </c>
      <c r="FD135" s="7" cm="1">
        <f t="array" ref="FD135">SUMPRODUCT(--($B135='[3]Alum Smtg'!$B$5:$B$139),'[3]Alum Smtg'!S$5:S$139)</f>
        <v>114.224</v>
      </c>
      <c r="FE135" s="7" cm="1">
        <f t="array" ref="FE135">SUMPRODUCT(--($B135='[3]Alum Smtg'!$B$5:$B$139),'[3]Alum Smtg'!T$5:T$139)</f>
        <v>112.961</v>
      </c>
      <c r="FF135" s="7" cm="1">
        <f t="array" ref="FF135">SUMPRODUCT(--($B135='[3]Alum Smtg'!$B$5:$B$139),'[3]Alum Smtg'!U$5:U$139)</f>
        <v>113.437</v>
      </c>
      <c r="FG135" s="7" cm="1">
        <f t="array" ref="FG135">SUMPRODUCT(--($B135='[3]Alum Smtg'!$B$5:$B$139),'[3]Alum Smtg'!V$5:V$139)</f>
        <v>113</v>
      </c>
      <c r="FH135" s="7" cm="1">
        <f t="array" ref="FH135">SUMPRODUCT(--($B135='[3]Alum Smtg'!$B$5:$B$139),'[3]Alum Smtg'!W$5:W$139)</f>
        <v>50</v>
      </c>
      <c r="FI135" s="7" cm="1">
        <f t="array" ref="FI135">SUMPRODUCT(--($B135='[3]Alum Smtg'!$B$5:$B$139),'[3]Alum Smtg'!X$5:X$139)</f>
        <v>25</v>
      </c>
      <c r="FJ135" s="7" cm="1">
        <f t="array" ref="FJ135">SUMPRODUCT(--($B135='[3]Alum Smtg'!$B$5:$B$139),'[3]Alum Smtg'!Y$5:Y$139)</f>
        <v>7</v>
      </c>
      <c r="FK135" s="7" cm="1">
        <f t="array" ref="FK135">SUMPRODUCT(--($B135='[3]Alum Smtg'!$B$5:$B$139),'[3]Alum Smtg'!Z$5:Z$139)</f>
        <v>0</v>
      </c>
      <c r="FL135" s="7" cm="1">
        <f t="array" ref="FL135">SUMPRODUCT(--($B135='[3]Alum Smtg'!$B$5:$B$139),'[3]Alum Smtg'!AA$5:AA$139)</f>
        <v>0</v>
      </c>
      <c r="FM135" s="7" cm="1">
        <f t="array" ref="FM135">SUMPRODUCT(--($B135='[3]Alum Smtg'!$B$5:$B$139),'[3]Alum Smtg'!AB$5:AB$139)</f>
        <v>0</v>
      </c>
      <c r="FN135" s="7" cm="1">
        <f t="array" ref="FN135">SUMPRODUCT(--($B135='[3]Alum Smtg'!$B$5:$B$139),'[3]Alum Smtg'!AC$5:AC$139)</f>
        <v>0</v>
      </c>
      <c r="FO135" s="7" cm="1">
        <f t="array" ref="FO135">SUMPRODUCT(--($B135='[3]Alum Smtg'!$B$5:$B$139),'[3]Alum Smtg'!AD$5:AD$139)</f>
        <v>0</v>
      </c>
      <c r="FP135" s="7" cm="1">
        <f t="array" ref="FP135">SUMPRODUCT(--($B135='[3]Alum Smtg'!$B$5:$B$139),'[3]Alum Smtg'!AE$5:AE$139)</f>
        <v>0</v>
      </c>
      <c r="FQ135" s="7" cm="1">
        <f t="array" ref="FQ135">SUMPRODUCT(--($B135='[3]Alum Smtg'!$B$5:$B$139),'[3]Alum Smtg'!AF$5:AF$139)</f>
        <v>0</v>
      </c>
      <c r="FU135" s="8">
        <f t="shared" si="95"/>
        <v>2.7993779160186624E-2</v>
      </c>
    </row>
    <row r="136" spans="1:177" x14ac:dyDescent="0.2">
      <c r="A136">
        <v>858</v>
      </c>
      <c r="B136" t="s">
        <v>139</v>
      </c>
      <c r="C136" s="1">
        <f>VLOOKUP($B136,'[4]IEA Reg #'!$B$2:$D$143,2,FALSE)</f>
        <v>10</v>
      </c>
      <c r="D136" s="1">
        <f>VLOOKUP($B136,'[4]IEA Reg #'!$B$2:$D$143,3,FALSE)</f>
        <v>26</v>
      </c>
      <c r="E136" s="7">
        <f t="shared" si="91"/>
        <v>0</v>
      </c>
      <c r="F136" s="7">
        <f t="shared" si="91"/>
        <v>0</v>
      </c>
      <c r="G136" s="7">
        <f t="shared" si="91"/>
        <v>0</v>
      </c>
      <c r="H136" s="7">
        <f t="shared" si="91"/>
        <v>0</v>
      </c>
      <c r="I136" s="7">
        <f t="shared" si="91"/>
        <v>0</v>
      </c>
      <c r="J136" s="7">
        <f t="shared" si="91"/>
        <v>0</v>
      </c>
      <c r="K136" s="7">
        <f t="shared" si="91"/>
        <v>0</v>
      </c>
      <c r="L136" s="7">
        <f t="shared" si="91"/>
        <v>0</v>
      </c>
      <c r="M136" s="7">
        <f t="shared" si="91"/>
        <v>0</v>
      </c>
      <c r="N136" s="7">
        <f t="shared" si="91"/>
        <v>0</v>
      </c>
      <c r="O136" s="7">
        <f t="shared" si="91"/>
        <v>0</v>
      </c>
      <c r="P136" s="7">
        <f t="shared" si="91"/>
        <v>0</v>
      </c>
      <c r="Q136" s="7">
        <f t="shared" si="91"/>
        <v>0</v>
      </c>
      <c r="R136" s="7">
        <f t="shared" si="91"/>
        <v>0</v>
      </c>
      <c r="S136" s="7">
        <f t="shared" si="91"/>
        <v>0</v>
      </c>
      <c r="T136" s="7">
        <f t="shared" si="91"/>
        <v>0</v>
      </c>
      <c r="U136" s="7">
        <f t="shared" si="87"/>
        <v>0</v>
      </c>
      <c r="V136" s="7">
        <f t="shared" si="87"/>
        <v>0</v>
      </c>
      <c r="W136" s="7">
        <f t="shared" si="87"/>
        <v>0</v>
      </c>
      <c r="X136" s="7">
        <f t="shared" si="87"/>
        <v>0</v>
      </c>
      <c r="Y136" s="7">
        <f t="shared" si="87"/>
        <v>0</v>
      </c>
      <c r="Z136" s="7">
        <f t="shared" si="87"/>
        <v>0</v>
      </c>
      <c r="AA136" s="7">
        <f t="shared" si="87"/>
        <v>0</v>
      </c>
      <c r="AB136" s="7">
        <f t="shared" si="87"/>
        <v>0</v>
      </c>
      <c r="AC136" s="7">
        <f t="shared" si="87"/>
        <v>0</v>
      </c>
      <c r="AD136" s="7">
        <f t="shared" si="87"/>
        <v>0</v>
      </c>
      <c r="AE136" s="7">
        <f t="shared" si="87"/>
        <v>0</v>
      </c>
      <c r="AF136" s="7">
        <f t="shared" si="87"/>
        <v>0</v>
      </c>
      <c r="AG136" s="7">
        <f t="shared" si="87"/>
        <v>0</v>
      </c>
      <c r="AH136" s="7">
        <f t="shared" si="87"/>
        <v>0</v>
      </c>
      <c r="AI136" s="7">
        <f t="shared" si="87"/>
        <v>0</v>
      </c>
      <c r="AJ136" s="7">
        <f t="shared" si="88"/>
        <v>0</v>
      </c>
      <c r="AK136" s="7">
        <f t="shared" si="88"/>
        <v>0</v>
      </c>
      <c r="AL136" s="7">
        <f t="shared" si="88"/>
        <v>0</v>
      </c>
      <c r="AM136" s="7">
        <f t="shared" si="88"/>
        <v>0</v>
      </c>
      <c r="AN136" s="7">
        <f t="shared" si="88"/>
        <v>0</v>
      </c>
      <c r="AO136" s="7">
        <f t="shared" si="88"/>
        <v>0</v>
      </c>
      <c r="AP136" s="7">
        <f t="shared" si="88"/>
        <v>0</v>
      </c>
      <c r="AQ136" s="7">
        <f t="shared" si="88"/>
        <v>0</v>
      </c>
      <c r="AR136" s="7">
        <f t="shared" si="88"/>
        <v>0</v>
      </c>
      <c r="AS136" s="7">
        <f t="shared" si="88"/>
        <v>0</v>
      </c>
      <c r="AT136" s="7">
        <f t="shared" si="88"/>
        <v>0</v>
      </c>
      <c r="AU136" s="7">
        <f t="shared" si="88"/>
        <v>0</v>
      </c>
      <c r="AV136" s="7">
        <f t="shared" si="88"/>
        <v>0</v>
      </c>
      <c r="AW136" s="7">
        <f t="shared" si="88"/>
        <v>0</v>
      </c>
      <c r="AX136" s="7">
        <f t="shared" si="88"/>
        <v>0</v>
      </c>
      <c r="AY136" s="7">
        <f t="shared" si="88"/>
        <v>0</v>
      </c>
      <c r="AZ136" s="7">
        <f t="shared" si="86"/>
        <v>0</v>
      </c>
      <c r="BA136" s="7">
        <f t="shared" si="86"/>
        <v>0</v>
      </c>
      <c r="BB136" s="7">
        <f t="shared" si="86"/>
        <v>0</v>
      </c>
      <c r="BC136" s="7">
        <f t="shared" si="86"/>
        <v>0</v>
      </c>
      <c r="BD136" s="7">
        <f t="shared" si="86"/>
        <v>0</v>
      </c>
      <c r="BE136" s="7">
        <f t="shared" si="86"/>
        <v>0</v>
      </c>
      <c r="BF136" s="7">
        <f t="shared" si="86"/>
        <v>0</v>
      </c>
      <c r="BG136" s="7">
        <f t="shared" si="86"/>
        <v>0</v>
      </c>
      <c r="BH136" s="7">
        <f t="shared" si="86"/>
        <v>0</v>
      </c>
      <c r="BI136" s="7">
        <f t="shared" si="86"/>
        <v>0</v>
      </c>
      <c r="BJ136" s="7">
        <f t="shared" si="86"/>
        <v>0</v>
      </c>
      <c r="BK136" s="7">
        <f t="shared" si="86"/>
        <v>0</v>
      </c>
      <c r="BL136" s="7">
        <f t="shared" si="86"/>
        <v>0</v>
      </c>
      <c r="BM136" s="7">
        <f t="shared" si="86"/>
        <v>0</v>
      </c>
      <c r="BN136" s="7">
        <f t="shared" si="86"/>
        <v>0</v>
      </c>
      <c r="BO136" s="7">
        <f t="shared" si="92"/>
        <v>0</v>
      </c>
      <c r="BP136" s="7">
        <f t="shared" si="92"/>
        <v>0</v>
      </c>
      <c r="BQ136" s="7">
        <f t="shared" si="92"/>
        <v>0</v>
      </c>
      <c r="BR136" s="7">
        <f t="shared" si="92"/>
        <v>0</v>
      </c>
      <c r="BS136" s="7">
        <f t="shared" si="92"/>
        <v>0</v>
      </c>
      <c r="BT136" s="7">
        <f t="shared" si="92"/>
        <v>0</v>
      </c>
      <c r="BU136" s="7">
        <f t="shared" si="92"/>
        <v>0</v>
      </c>
      <c r="BV136" s="7">
        <f t="shared" si="92"/>
        <v>0</v>
      </c>
      <c r="BW136" s="7">
        <f t="shared" si="92"/>
        <v>0</v>
      </c>
      <c r="BX136" s="7">
        <f t="shared" si="92"/>
        <v>0</v>
      </c>
      <c r="BY136" s="7">
        <f t="shared" si="92"/>
        <v>0</v>
      </c>
      <c r="BZ136" s="7">
        <f t="shared" si="92"/>
        <v>0</v>
      </c>
      <c r="CA136" s="7">
        <f t="shared" si="92"/>
        <v>0</v>
      </c>
      <c r="CB136" s="7">
        <f t="shared" si="92"/>
        <v>0</v>
      </c>
      <c r="CC136" s="7">
        <f t="shared" si="92"/>
        <v>0</v>
      </c>
      <c r="CD136" s="7">
        <f t="shared" si="92"/>
        <v>0</v>
      </c>
      <c r="CE136" s="7">
        <f t="shared" si="89"/>
        <v>0</v>
      </c>
      <c r="CF136" s="7">
        <f t="shared" si="89"/>
        <v>0</v>
      </c>
      <c r="CG136" s="7">
        <f t="shared" si="89"/>
        <v>0</v>
      </c>
      <c r="CH136" s="7">
        <f t="shared" si="89"/>
        <v>0</v>
      </c>
      <c r="CI136" s="7">
        <f t="shared" si="89"/>
        <v>0</v>
      </c>
      <c r="CJ136" s="7">
        <f t="shared" si="89"/>
        <v>0</v>
      </c>
      <c r="CK136" s="7">
        <f t="shared" si="89"/>
        <v>0</v>
      </c>
      <c r="CL136" s="7">
        <f t="shared" si="89"/>
        <v>0</v>
      </c>
      <c r="CM136" s="7">
        <f t="shared" si="89"/>
        <v>0</v>
      </c>
      <c r="CN136" s="7">
        <f t="shared" si="89"/>
        <v>0</v>
      </c>
      <c r="CO136" s="7">
        <f t="shared" si="89"/>
        <v>0</v>
      </c>
      <c r="CP136" s="7">
        <f t="shared" si="89"/>
        <v>0</v>
      </c>
      <c r="CQ136" s="7">
        <f t="shared" si="89"/>
        <v>0</v>
      </c>
      <c r="CR136" s="7">
        <f t="shared" si="89"/>
        <v>0</v>
      </c>
      <c r="CS136" s="7">
        <f t="shared" si="89"/>
        <v>0</v>
      </c>
      <c r="CT136" s="7">
        <f t="shared" si="93"/>
        <v>0</v>
      </c>
      <c r="CU136" s="7">
        <f t="shared" si="93"/>
        <v>0</v>
      </c>
      <c r="CV136" s="7">
        <f t="shared" si="93"/>
        <v>0</v>
      </c>
      <c r="CW136" s="7">
        <f t="shared" si="93"/>
        <v>0</v>
      </c>
      <c r="CX136" s="7">
        <f t="shared" si="93"/>
        <v>0</v>
      </c>
      <c r="CY136" s="7">
        <f t="shared" si="93"/>
        <v>0</v>
      </c>
      <c r="CZ136" s="7">
        <f t="shared" si="93"/>
        <v>0</v>
      </c>
      <c r="DA136" s="7">
        <f t="shared" si="93"/>
        <v>0</v>
      </c>
      <c r="DB136" s="7">
        <f t="shared" si="93"/>
        <v>0</v>
      </c>
      <c r="DC136" s="7">
        <f t="shared" si="93"/>
        <v>0</v>
      </c>
      <c r="DD136" s="7">
        <f t="shared" si="93"/>
        <v>0</v>
      </c>
      <c r="DE136" s="7">
        <f t="shared" si="93"/>
        <v>0</v>
      </c>
      <c r="DF136" s="7">
        <f t="shared" si="93"/>
        <v>0</v>
      </c>
      <c r="DG136" s="7">
        <f t="shared" si="93"/>
        <v>0</v>
      </c>
      <c r="DH136" s="7">
        <f t="shared" si="93"/>
        <v>0</v>
      </c>
      <c r="DI136" s="7">
        <f t="shared" si="93"/>
        <v>0</v>
      </c>
      <c r="DJ136" s="7">
        <f t="shared" si="94"/>
        <v>0</v>
      </c>
      <c r="DK136" s="7">
        <f t="shared" si="94"/>
        <v>0</v>
      </c>
      <c r="DL136" s="7">
        <f t="shared" si="94"/>
        <v>0</v>
      </c>
      <c r="DM136" s="7">
        <f t="shared" si="94"/>
        <v>0</v>
      </c>
      <c r="DN136" s="7">
        <f t="shared" si="94"/>
        <v>0</v>
      </c>
      <c r="DO136" s="7">
        <f t="shared" si="94"/>
        <v>0</v>
      </c>
      <c r="DP136" s="7">
        <f t="shared" si="94"/>
        <v>0</v>
      </c>
      <c r="DQ136" s="7">
        <f t="shared" si="94"/>
        <v>0</v>
      </c>
      <c r="DR136" s="7">
        <f t="shared" si="94"/>
        <v>0</v>
      </c>
      <c r="DS136" s="7">
        <f t="shared" si="94"/>
        <v>0</v>
      </c>
      <c r="DT136" s="7">
        <f t="shared" si="94"/>
        <v>0</v>
      </c>
      <c r="DU136" s="7">
        <f t="shared" si="94"/>
        <v>0</v>
      </c>
      <c r="DV136" s="7">
        <f t="shared" si="94"/>
        <v>0</v>
      </c>
      <c r="DW136" s="7">
        <f t="shared" si="94"/>
        <v>0</v>
      </c>
      <c r="DX136" s="7">
        <f t="shared" si="94"/>
        <v>0</v>
      </c>
      <c r="DY136" s="7">
        <f t="shared" si="94"/>
        <v>0</v>
      </c>
      <c r="DZ136" s="7">
        <f t="shared" si="90"/>
        <v>0</v>
      </c>
      <c r="EA136" s="7">
        <f t="shared" si="90"/>
        <v>0</v>
      </c>
      <c r="EB136" s="7">
        <f t="shared" si="90"/>
        <v>0</v>
      </c>
      <c r="EC136" s="7">
        <f t="shared" si="90"/>
        <v>0</v>
      </c>
      <c r="ED136" s="7">
        <f t="shared" si="90"/>
        <v>0</v>
      </c>
      <c r="EE136" s="7">
        <f t="shared" si="90"/>
        <v>0</v>
      </c>
      <c r="EF136" s="7">
        <f t="shared" si="90"/>
        <v>0</v>
      </c>
      <c r="EG136" s="7">
        <f t="shared" si="90"/>
        <v>0</v>
      </c>
      <c r="EH136" s="7">
        <f t="shared" si="90"/>
        <v>0</v>
      </c>
      <c r="EI136" s="7">
        <f t="shared" si="90"/>
        <v>0</v>
      </c>
      <c r="EJ136" s="7">
        <f t="shared" si="90"/>
        <v>0</v>
      </c>
      <c r="EK136" s="7">
        <f t="shared" si="90"/>
        <v>0</v>
      </c>
      <c r="EL136" s="7">
        <f t="shared" si="90"/>
        <v>0</v>
      </c>
      <c r="EM136" s="7">
        <f t="shared" si="90"/>
        <v>0</v>
      </c>
      <c r="EN136" s="7">
        <f t="shared" si="90"/>
        <v>0</v>
      </c>
      <c r="EO136" s="7" cm="1">
        <f t="array" ref="EO136">SUMPRODUCT(--($B136='[3]Alum Smtg'!$B$5:$B$139),'[3]Alum Smtg'!D$5:D$139)</f>
        <v>0</v>
      </c>
      <c r="EP136" s="7" cm="1">
        <f t="array" ref="EP136">SUMPRODUCT(--($B136='[3]Alum Smtg'!$B$5:$B$139),'[3]Alum Smtg'!E$5:E$139)</f>
        <v>0</v>
      </c>
      <c r="EQ136" s="7" cm="1">
        <f t="array" ref="EQ136">SUMPRODUCT(--($B136='[3]Alum Smtg'!$B$5:$B$139),'[3]Alum Smtg'!F$5:F$139)</f>
        <v>0</v>
      </c>
      <c r="ER136" s="7" cm="1">
        <f t="array" ref="ER136">SUMPRODUCT(--($B136='[3]Alum Smtg'!$B$5:$B$139),'[3]Alum Smtg'!G$5:G$139)</f>
        <v>0</v>
      </c>
      <c r="ES136" s="7" cm="1">
        <f t="array" ref="ES136">SUMPRODUCT(--($B136='[3]Alum Smtg'!$B$5:$B$139),'[3]Alum Smtg'!H$5:H$139)</f>
        <v>0</v>
      </c>
      <c r="ET136" s="7" cm="1">
        <f t="array" ref="ET136">SUMPRODUCT(--($B136='[3]Alum Smtg'!$B$5:$B$139),'[3]Alum Smtg'!I$5:I$139)</f>
        <v>0</v>
      </c>
      <c r="EU136" s="7" cm="1">
        <f t="array" ref="EU136">SUMPRODUCT(--($B136='[3]Alum Smtg'!$B$5:$B$139),'[3]Alum Smtg'!J$5:J$139)</f>
        <v>0</v>
      </c>
      <c r="EV136" s="7" cm="1">
        <f t="array" ref="EV136">SUMPRODUCT(--($B136='[3]Alum Smtg'!$B$5:$B$139),'[3]Alum Smtg'!K$5:K$139)</f>
        <v>0</v>
      </c>
      <c r="EW136" s="7" cm="1">
        <f t="array" ref="EW136">SUMPRODUCT(--($B136='[3]Alum Smtg'!$B$5:$B$139),'[3]Alum Smtg'!L$5:L$139)</f>
        <v>0</v>
      </c>
      <c r="EX136" s="7" cm="1">
        <f t="array" ref="EX136">SUMPRODUCT(--($B136='[3]Alum Smtg'!$B$5:$B$139),'[3]Alum Smtg'!M$5:M$139)</f>
        <v>0</v>
      </c>
      <c r="EY136" s="7" cm="1">
        <f t="array" ref="EY136">SUMPRODUCT(--($B136='[3]Alum Smtg'!$B$5:$B$139),'[3]Alum Smtg'!N$5:N$139)</f>
        <v>0</v>
      </c>
      <c r="EZ136" s="7" cm="1">
        <f t="array" ref="EZ136">SUMPRODUCT(--($B136='[3]Alum Smtg'!$B$5:$B$139),'[3]Alum Smtg'!O$5:O$139)</f>
        <v>0</v>
      </c>
      <c r="FA136" s="7" cm="1">
        <f t="array" ref="FA136">SUMPRODUCT(--($B136='[3]Alum Smtg'!$B$5:$B$139),'[3]Alum Smtg'!P$5:P$139)</f>
        <v>0</v>
      </c>
      <c r="FB136" s="7" cm="1">
        <f t="array" ref="FB136">SUMPRODUCT(--($B136='[3]Alum Smtg'!$B$5:$B$139),'[3]Alum Smtg'!Q$5:Q$139)</f>
        <v>0</v>
      </c>
      <c r="FC136" s="7" cm="1">
        <f t="array" ref="FC136">SUMPRODUCT(--($B136='[3]Alum Smtg'!$B$5:$B$139),'[3]Alum Smtg'!R$5:R$139)</f>
        <v>0</v>
      </c>
      <c r="FD136" s="7" cm="1">
        <f t="array" ref="FD136">SUMPRODUCT(--($B136='[3]Alum Smtg'!$B$5:$B$139),'[3]Alum Smtg'!S$5:S$139)</f>
        <v>0</v>
      </c>
      <c r="FE136" s="7" cm="1">
        <f t="array" ref="FE136">SUMPRODUCT(--($B136='[3]Alum Smtg'!$B$5:$B$139),'[3]Alum Smtg'!T$5:T$139)</f>
        <v>0</v>
      </c>
      <c r="FF136" s="7" cm="1">
        <f t="array" ref="FF136">SUMPRODUCT(--($B136='[3]Alum Smtg'!$B$5:$B$139),'[3]Alum Smtg'!U$5:U$139)</f>
        <v>0</v>
      </c>
      <c r="FG136" s="7" cm="1">
        <f t="array" ref="FG136">SUMPRODUCT(--($B136='[3]Alum Smtg'!$B$5:$B$139),'[3]Alum Smtg'!V$5:V$139)</f>
        <v>0</v>
      </c>
      <c r="FH136" s="7" cm="1">
        <f t="array" ref="FH136">SUMPRODUCT(--($B136='[3]Alum Smtg'!$B$5:$B$139),'[3]Alum Smtg'!W$5:W$139)</f>
        <v>0</v>
      </c>
      <c r="FI136" s="7" cm="1">
        <f t="array" ref="FI136">SUMPRODUCT(--($B136='[3]Alum Smtg'!$B$5:$B$139),'[3]Alum Smtg'!X$5:X$139)</f>
        <v>0</v>
      </c>
      <c r="FJ136" s="7" cm="1">
        <f t="array" ref="FJ136">SUMPRODUCT(--($B136='[3]Alum Smtg'!$B$5:$B$139),'[3]Alum Smtg'!Y$5:Y$139)</f>
        <v>0</v>
      </c>
      <c r="FK136" s="7" cm="1">
        <f t="array" ref="FK136">SUMPRODUCT(--($B136='[3]Alum Smtg'!$B$5:$B$139),'[3]Alum Smtg'!Z$5:Z$139)</f>
        <v>0</v>
      </c>
      <c r="FL136" s="7" cm="1">
        <f t="array" ref="FL136">SUMPRODUCT(--($B136='[3]Alum Smtg'!$B$5:$B$139),'[3]Alum Smtg'!AA$5:AA$139)</f>
        <v>0</v>
      </c>
      <c r="FM136" s="7" cm="1">
        <f t="array" ref="FM136">SUMPRODUCT(--($B136='[3]Alum Smtg'!$B$5:$B$139),'[3]Alum Smtg'!AB$5:AB$139)</f>
        <v>0</v>
      </c>
      <c r="FN136" s="7" cm="1">
        <f t="array" ref="FN136">SUMPRODUCT(--($B136='[3]Alum Smtg'!$B$5:$B$139),'[3]Alum Smtg'!AC$5:AC$139)</f>
        <v>0</v>
      </c>
      <c r="FO136" s="7" cm="1">
        <f t="array" ref="FO136">SUMPRODUCT(--($B136='[3]Alum Smtg'!$B$5:$B$139),'[3]Alum Smtg'!AD$5:AD$139)</f>
        <v>0</v>
      </c>
      <c r="FP136" s="7" cm="1">
        <f t="array" ref="FP136">SUMPRODUCT(--($B136='[3]Alum Smtg'!$B$5:$B$139),'[3]Alum Smtg'!AE$5:AE$139)</f>
        <v>0</v>
      </c>
      <c r="FQ136" s="7" cm="1">
        <f t="array" ref="FQ136">SUMPRODUCT(--($B136='[3]Alum Smtg'!$B$5:$B$139),'[3]Alum Smtg'!AF$5:AF$139)</f>
        <v>0</v>
      </c>
      <c r="FU136" s="8">
        <f t="shared" si="95"/>
        <v>0</v>
      </c>
    </row>
    <row r="137" spans="1:177" x14ac:dyDescent="0.2">
      <c r="A137">
        <v>840</v>
      </c>
      <c r="B137" t="s">
        <v>140</v>
      </c>
      <c r="C137" s="1">
        <f>VLOOKUP($B137,'[4]IEA Reg #'!$B$2:$D$143,2,FALSE)</f>
        <v>1</v>
      </c>
      <c r="D137" s="1">
        <f>VLOOKUP($B137,'[4]IEA Reg #'!$B$2:$D$143,3,FALSE)</f>
        <v>1</v>
      </c>
      <c r="E137" s="7">
        <f t="shared" si="91"/>
        <v>0</v>
      </c>
      <c r="F137" s="7">
        <f t="shared" si="91"/>
        <v>0</v>
      </c>
      <c r="G137" s="7">
        <f t="shared" si="91"/>
        <v>0</v>
      </c>
      <c r="H137" s="7">
        <f t="shared" si="91"/>
        <v>0</v>
      </c>
      <c r="I137" s="7">
        <f t="shared" si="91"/>
        <v>0</v>
      </c>
      <c r="J137" s="7">
        <f t="shared" si="91"/>
        <v>0</v>
      </c>
      <c r="K137" s="7">
        <f t="shared" si="91"/>
        <v>0</v>
      </c>
      <c r="L137" s="7">
        <f t="shared" si="91"/>
        <v>0</v>
      </c>
      <c r="M137" s="7">
        <f t="shared" si="91"/>
        <v>0</v>
      </c>
      <c r="N137" s="7">
        <f t="shared" si="91"/>
        <v>0</v>
      </c>
      <c r="O137" s="7">
        <f t="shared" si="91"/>
        <v>0</v>
      </c>
      <c r="P137" s="7">
        <f t="shared" si="91"/>
        <v>0</v>
      </c>
      <c r="Q137" s="7">
        <f t="shared" si="91"/>
        <v>0</v>
      </c>
      <c r="R137" s="7">
        <f t="shared" si="91"/>
        <v>0</v>
      </c>
      <c r="S137" s="7">
        <f t="shared" si="91"/>
        <v>0</v>
      </c>
      <c r="T137" s="7">
        <f t="shared" si="91"/>
        <v>0</v>
      </c>
      <c r="U137" s="7">
        <f t="shared" si="87"/>
        <v>0</v>
      </c>
      <c r="V137" s="7">
        <f t="shared" si="87"/>
        <v>0</v>
      </c>
      <c r="W137" s="7">
        <f t="shared" si="87"/>
        <v>0</v>
      </c>
      <c r="X137" s="7">
        <f t="shared" si="87"/>
        <v>0</v>
      </c>
      <c r="Y137" s="7">
        <f t="shared" si="87"/>
        <v>0</v>
      </c>
      <c r="Z137" s="7">
        <f t="shared" si="87"/>
        <v>0</v>
      </c>
      <c r="AA137" s="7">
        <f t="shared" si="87"/>
        <v>0</v>
      </c>
      <c r="AB137" s="7">
        <f t="shared" si="87"/>
        <v>0</v>
      </c>
      <c r="AC137" s="7">
        <f t="shared" si="87"/>
        <v>0</v>
      </c>
      <c r="AD137" s="7">
        <f t="shared" si="87"/>
        <v>0</v>
      </c>
      <c r="AE137" s="7">
        <f t="shared" si="87"/>
        <v>0</v>
      </c>
      <c r="AF137" s="7">
        <f t="shared" si="87"/>
        <v>0</v>
      </c>
      <c r="AG137" s="7">
        <f t="shared" si="87"/>
        <v>0</v>
      </c>
      <c r="AH137" s="7">
        <f t="shared" si="87"/>
        <v>0</v>
      </c>
      <c r="AI137" s="7">
        <f t="shared" si="87"/>
        <v>0</v>
      </c>
      <c r="AJ137" s="7">
        <f t="shared" si="88"/>
        <v>0</v>
      </c>
      <c r="AK137" s="7">
        <f t="shared" si="88"/>
        <v>0</v>
      </c>
      <c r="AL137" s="7">
        <f t="shared" si="88"/>
        <v>0</v>
      </c>
      <c r="AM137" s="7">
        <f t="shared" si="88"/>
        <v>0</v>
      </c>
      <c r="AN137" s="7">
        <f t="shared" si="88"/>
        <v>0</v>
      </c>
      <c r="AO137" s="7">
        <f t="shared" si="88"/>
        <v>0</v>
      </c>
      <c r="AP137" s="7">
        <f t="shared" si="88"/>
        <v>0</v>
      </c>
      <c r="AQ137" s="7">
        <f t="shared" si="88"/>
        <v>0</v>
      </c>
      <c r="AR137" s="7">
        <f t="shared" si="88"/>
        <v>0</v>
      </c>
      <c r="AS137" s="7">
        <f t="shared" si="88"/>
        <v>0</v>
      </c>
      <c r="AT137" s="7">
        <f t="shared" si="88"/>
        <v>0</v>
      </c>
      <c r="AU137" s="7">
        <f t="shared" si="88"/>
        <v>0</v>
      </c>
      <c r="AV137" s="7">
        <f t="shared" si="88"/>
        <v>0</v>
      </c>
      <c r="AW137" s="7">
        <f t="shared" si="88"/>
        <v>0</v>
      </c>
      <c r="AX137" s="7">
        <f t="shared" si="88"/>
        <v>0</v>
      </c>
      <c r="AY137" s="7">
        <f t="shared" si="88"/>
        <v>0.45919999999999994</v>
      </c>
      <c r="AZ137" s="7">
        <f t="shared" si="86"/>
        <v>0.91839999999999988</v>
      </c>
      <c r="BA137" s="7">
        <f t="shared" si="86"/>
        <v>1.3775999999999997</v>
      </c>
      <c r="BB137" s="7">
        <f t="shared" si="86"/>
        <v>1.8367999999999998</v>
      </c>
      <c r="BC137" s="7">
        <f t="shared" si="86"/>
        <v>2.2959999999999998</v>
      </c>
      <c r="BD137" s="7">
        <f t="shared" si="86"/>
        <v>2.6030000000000002</v>
      </c>
      <c r="BE137" s="7">
        <f t="shared" si="86"/>
        <v>2.6150000000000002</v>
      </c>
      <c r="BF137" s="7">
        <f t="shared" si="86"/>
        <v>3.01</v>
      </c>
      <c r="BG137" s="7">
        <f t="shared" si="86"/>
        <v>3.6739999999999999</v>
      </c>
      <c r="BH137" s="7">
        <f t="shared" si="86"/>
        <v>4.9029999999999996</v>
      </c>
      <c r="BI137" s="7">
        <f t="shared" si="86"/>
        <v>6.407</v>
      </c>
      <c r="BJ137" s="7">
        <f t="shared" si="86"/>
        <v>7.4050000000000002</v>
      </c>
      <c r="BK137" s="7">
        <f t="shared" si="86"/>
        <v>4.8440000000000003</v>
      </c>
      <c r="BL137" s="7">
        <f t="shared" si="86"/>
        <v>13.19</v>
      </c>
      <c r="BM137" s="7">
        <f t="shared" si="86"/>
        <v>16.059999999999999</v>
      </c>
      <c r="BN137" s="7">
        <f t="shared" si="86"/>
        <v>17.420000000000002</v>
      </c>
      <c r="BO137" s="7">
        <f t="shared" si="92"/>
        <v>18.96</v>
      </c>
      <c r="BP137" s="7">
        <f t="shared" si="92"/>
        <v>21.45</v>
      </c>
      <c r="BQ137" s="7">
        <f t="shared" si="92"/>
        <v>26.3</v>
      </c>
      <c r="BR137" s="7">
        <f t="shared" si="92"/>
        <v>41.05</v>
      </c>
      <c r="BS137" s="7">
        <f t="shared" si="92"/>
        <v>52.21</v>
      </c>
      <c r="BT137" s="7">
        <f t="shared" si="92"/>
        <v>58.9</v>
      </c>
      <c r="BU137" s="7">
        <f t="shared" si="92"/>
        <v>56.58</v>
      </c>
      <c r="BV137" s="7">
        <f t="shared" si="92"/>
        <v>58.28</v>
      </c>
      <c r="BW137" s="7">
        <f t="shared" si="92"/>
        <v>62.61</v>
      </c>
      <c r="BX137" s="7">
        <f t="shared" si="92"/>
        <v>24.74</v>
      </c>
      <c r="BY137" s="7">
        <f t="shared" si="92"/>
        <v>33.4</v>
      </c>
      <c r="BZ137" s="7">
        <f t="shared" si="92"/>
        <v>58.36</v>
      </c>
      <c r="CA137" s="7">
        <f t="shared" si="92"/>
        <v>68.3</v>
      </c>
      <c r="CB137" s="7">
        <f t="shared" si="92"/>
        <v>63.56</v>
      </c>
      <c r="CC137" s="7">
        <f t="shared" si="92"/>
        <v>65</v>
      </c>
      <c r="CD137" s="7">
        <f t="shared" si="92"/>
        <v>73</v>
      </c>
      <c r="CE137" s="7">
        <f t="shared" si="89"/>
        <v>95</v>
      </c>
      <c r="CF137" s="7">
        <f t="shared" si="89"/>
        <v>102</v>
      </c>
      <c r="CG137" s="7">
        <f t="shared" si="89"/>
        <v>103.9</v>
      </c>
      <c r="CH137" s="7">
        <f t="shared" si="89"/>
        <v>81</v>
      </c>
      <c r="CI137" s="7">
        <f t="shared" si="89"/>
        <v>47</v>
      </c>
      <c r="CJ137" s="7">
        <f t="shared" si="89"/>
        <v>38.61</v>
      </c>
      <c r="CK137" s="7">
        <f t="shared" si="89"/>
        <v>33.65</v>
      </c>
      <c r="CL137" s="7">
        <f t="shared" si="89"/>
        <v>54.11</v>
      </c>
      <c r="CM137" s="7">
        <f t="shared" si="89"/>
        <v>102</v>
      </c>
      <c r="CN137" s="7">
        <f t="shared" si="89"/>
        <v>132.80000000000001</v>
      </c>
      <c r="CO137" s="7">
        <f t="shared" si="89"/>
        <v>130.1</v>
      </c>
      <c r="CP137" s="7">
        <f t="shared" si="89"/>
        <v>149</v>
      </c>
      <c r="CQ137" s="7">
        <f t="shared" si="89"/>
        <v>187.1</v>
      </c>
      <c r="CR137" s="7">
        <f t="shared" si="89"/>
        <v>280.39999999999998</v>
      </c>
      <c r="CS137" s="7">
        <f t="shared" si="89"/>
        <v>472.7</v>
      </c>
      <c r="CT137" s="7">
        <f t="shared" si="93"/>
        <v>834.6</v>
      </c>
      <c r="CU137" s="7">
        <f t="shared" si="93"/>
        <v>704</v>
      </c>
      <c r="CV137" s="7">
        <f t="shared" si="93"/>
        <v>449.1</v>
      </c>
      <c r="CW137" s="7">
        <f t="shared" si="93"/>
        <v>371.9</v>
      </c>
      <c r="CX137" s="7">
        <f t="shared" si="93"/>
        <v>518.9</v>
      </c>
      <c r="CY137" s="7">
        <f t="shared" si="93"/>
        <v>565.20000000000005</v>
      </c>
      <c r="CZ137" s="7">
        <f t="shared" si="93"/>
        <v>547</v>
      </c>
      <c r="DA137" s="7">
        <f t="shared" si="93"/>
        <v>651.9</v>
      </c>
      <c r="DB137" s="7">
        <f t="shared" si="93"/>
        <v>759.3</v>
      </c>
      <c r="DC137" s="7">
        <f t="shared" si="93"/>
        <v>850</v>
      </c>
      <c r="DD137" s="7">
        <f t="shared" si="93"/>
        <v>1136</v>
      </c>
      <c r="DE137" s="7">
        <f t="shared" si="93"/>
        <v>1325</v>
      </c>
      <c r="DF137" s="7">
        <f t="shared" si="93"/>
        <v>1421</v>
      </c>
      <c r="DG137" s="7">
        <f t="shared" si="93"/>
        <v>1523</v>
      </c>
      <c r="DH137" s="7">
        <f t="shared" si="93"/>
        <v>1495</v>
      </c>
      <c r="DI137" s="7">
        <f t="shared" si="93"/>
        <v>1421</v>
      </c>
      <c r="DJ137" s="7">
        <f t="shared" si="94"/>
        <v>1773</v>
      </c>
      <c r="DK137" s="7">
        <f t="shared" si="94"/>
        <v>1827</v>
      </c>
      <c r="DL137" s="7">
        <f t="shared" si="94"/>
        <v>1727</v>
      </c>
      <c r="DM137" s="7">
        <f t="shared" si="94"/>
        <v>1921</v>
      </c>
      <c r="DN137" s="7">
        <f t="shared" si="94"/>
        <v>2098</v>
      </c>
      <c r="DO137" s="7">
        <f t="shared" si="94"/>
        <v>2316</v>
      </c>
      <c r="DP137" s="7">
        <f t="shared" si="94"/>
        <v>2498</v>
      </c>
      <c r="DQ137" s="7">
        <f t="shared" si="94"/>
        <v>2693</v>
      </c>
      <c r="DR137" s="7">
        <f t="shared" si="94"/>
        <v>2966</v>
      </c>
      <c r="DS137" s="7">
        <f t="shared" si="94"/>
        <v>2953</v>
      </c>
      <c r="DT137" s="7">
        <f t="shared" si="94"/>
        <v>3441</v>
      </c>
      <c r="DU137" s="7">
        <f t="shared" si="94"/>
        <v>3607</v>
      </c>
      <c r="DV137" s="7">
        <f t="shared" si="94"/>
        <v>3561</v>
      </c>
      <c r="DW137" s="7">
        <f t="shared" si="94"/>
        <v>3739</v>
      </c>
      <c r="DX137" s="7">
        <f t="shared" si="94"/>
        <v>4109</v>
      </c>
      <c r="DY137" s="7">
        <f t="shared" si="94"/>
        <v>4448</v>
      </c>
      <c r="DZ137" s="7">
        <f t="shared" si="90"/>
        <v>3519</v>
      </c>
      <c r="EA137" s="7">
        <f t="shared" si="90"/>
        <v>3856</v>
      </c>
      <c r="EB137" s="7">
        <f t="shared" si="90"/>
        <v>4118</v>
      </c>
      <c r="EC137" s="7">
        <f t="shared" si="90"/>
        <v>4358</v>
      </c>
      <c r="ED137" s="7">
        <f t="shared" si="90"/>
        <v>4557</v>
      </c>
      <c r="EE137" s="7">
        <f t="shared" si="90"/>
        <v>4654</v>
      </c>
      <c r="EF137" s="7">
        <f t="shared" si="90"/>
        <v>4489</v>
      </c>
      <c r="EG137" s="7">
        <f t="shared" si="90"/>
        <v>3274</v>
      </c>
      <c r="EH137" s="7">
        <f t="shared" si="90"/>
        <v>3353</v>
      </c>
      <c r="EI137" s="7">
        <f t="shared" si="90"/>
        <v>4099</v>
      </c>
      <c r="EJ137" s="7">
        <f t="shared" si="90"/>
        <v>3500</v>
      </c>
      <c r="EK137" s="7">
        <f t="shared" si="90"/>
        <v>3037</v>
      </c>
      <c r="EL137" s="7">
        <f t="shared" si="90"/>
        <v>3343</v>
      </c>
      <c r="EM137" s="7">
        <f t="shared" si="90"/>
        <v>3944</v>
      </c>
      <c r="EN137" s="7">
        <f t="shared" si="90"/>
        <v>4030</v>
      </c>
      <c r="EO137" s="7" cm="1">
        <f t="array" ref="EO137">SUMPRODUCT(--($B137='[3]Alum Smtg'!$B$5:$B$139),'[3]Alum Smtg'!D$5:D$139)</f>
        <v>4048</v>
      </c>
      <c r="EP137" s="7" cm="1">
        <f t="array" ref="EP137">SUMPRODUCT(--($B137='[3]Alum Smtg'!$B$5:$B$139),'[3]Alum Smtg'!E$5:E$139)</f>
        <v>4121</v>
      </c>
      <c r="EQ137" s="7" cm="1">
        <f t="array" ref="EQ137">SUMPRODUCT(--($B137='[3]Alum Smtg'!$B$5:$B$139),'[3]Alum Smtg'!F$5:F$139)</f>
        <v>4042</v>
      </c>
      <c r="ER137" s="7" cm="1">
        <f t="array" ref="ER137">SUMPRODUCT(--($B137='[3]Alum Smtg'!$B$5:$B$139),'[3]Alum Smtg'!G$5:G$139)</f>
        <v>3695</v>
      </c>
      <c r="ES137" s="7" cm="1">
        <f t="array" ref="ES137">SUMPRODUCT(--($B137='[3]Alum Smtg'!$B$5:$B$139),'[3]Alum Smtg'!H$5:H$139)</f>
        <v>3299</v>
      </c>
      <c r="ET137" s="7" cm="1">
        <f t="array" ref="ET137">SUMPRODUCT(--($B137='[3]Alum Smtg'!$B$5:$B$139),'[3]Alum Smtg'!I$5:I$139)</f>
        <v>3375</v>
      </c>
      <c r="EU137" s="7" cm="1">
        <f t="array" ref="EU137">SUMPRODUCT(--($B137='[3]Alum Smtg'!$B$5:$B$139),'[3]Alum Smtg'!J$5:J$139)</f>
        <v>3577</v>
      </c>
      <c r="EV137" s="7" cm="1">
        <f t="array" ref="EV137">SUMPRODUCT(--($B137='[3]Alum Smtg'!$B$5:$B$139),'[3]Alum Smtg'!K$5:K$139)</f>
        <v>3603</v>
      </c>
      <c r="EW137" s="7" cm="1">
        <f t="array" ref="EW137">SUMPRODUCT(--($B137='[3]Alum Smtg'!$B$5:$B$139),'[3]Alum Smtg'!L$5:L$139)</f>
        <v>3713</v>
      </c>
      <c r="EX137" s="7" cm="1">
        <f t="array" ref="EX137">SUMPRODUCT(--($B137='[3]Alum Smtg'!$B$5:$B$139),'[3]Alum Smtg'!M$5:M$139)</f>
        <v>3779</v>
      </c>
      <c r="EY137" s="7" cm="1">
        <f t="array" ref="EY137">SUMPRODUCT(--($B137='[3]Alum Smtg'!$B$5:$B$139),'[3]Alum Smtg'!N$5:N$139)</f>
        <v>3668</v>
      </c>
      <c r="EZ137" s="7" cm="1">
        <f t="array" ref="EZ137">SUMPRODUCT(--($B137='[3]Alum Smtg'!$B$5:$B$139),'[3]Alum Smtg'!O$5:O$139)</f>
        <v>2637</v>
      </c>
      <c r="FA137" s="7" cm="1">
        <f t="array" ref="FA137">SUMPRODUCT(--($B137='[3]Alum Smtg'!$B$5:$B$139),'[3]Alum Smtg'!P$5:P$139)</f>
        <v>2706.5819999999999</v>
      </c>
      <c r="FB137" s="7" cm="1">
        <f t="array" ref="FB137">SUMPRODUCT(--($B137='[3]Alum Smtg'!$B$5:$B$139),'[3]Alum Smtg'!Q$5:Q$139)</f>
        <v>2703.328</v>
      </c>
      <c r="FC137" s="7" cm="1">
        <f t="array" ref="FC137">SUMPRODUCT(--($B137='[3]Alum Smtg'!$B$5:$B$139),'[3]Alum Smtg'!R$5:R$139)</f>
        <v>2516.3620000000001</v>
      </c>
      <c r="FD137" s="7" cm="1">
        <f t="array" ref="FD137">SUMPRODUCT(--($B137='[3]Alum Smtg'!$B$5:$B$139),'[3]Alum Smtg'!S$5:S$139)</f>
        <v>2480.9989999999998</v>
      </c>
      <c r="FE137" s="7" cm="1">
        <f t="array" ref="FE137">SUMPRODUCT(--($B137='[3]Alum Smtg'!$B$5:$B$139),'[3]Alum Smtg'!T$5:T$139)</f>
        <v>2283.8310000000001</v>
      </c>
      <c r="FF137" s="7" cm="1">
        <f t="array" ref="FF137">SUMPRODUCT(--($B137='[3]Alum Smtg'!$B$5:$B$139),'[3]Alum Smtg'!U$5:U$139)</f>
        <v>2553.884</v>
      </c>
      <c r="FG137" s="7" cm="1">
        <f t="array" ref="FG137">SUMPRODUCT(--($B137='[3]Alum Smtg'!$B$5:$B$139),'[3]Alum Smtg'!V$5:V$139)</f>
        <v>2658.2669999999998</v>
      </c>
      <c r="FH137" s="7" cm="1">
        <f t="array" ref="FH137">SUMPRODUCT(--($B137='[3]Alum Smtg'!$B$5:$B$139),'[3]Alum Smtg'!W$5:W$139)</f>
        <v>1727.162</v>
      </c>
      <c r="FI137" s="7" cm="1">
        <f t="array" ref="FI137">SUMPRODUCT(--($B137='[3]Alum Smtg'!$B$5:$B$139),'[3]Alum Smtg'!X$5:X$139)</f>
        <v>1725.73</v>
      </c>
      <c r="FJ137" s="7" cm="1">
        <f t="array" ref="FJ137">SUMPRODUCT(--($B137='[3]Alum Smtg'!$B$5:$B$139),'[3]Alum Smtg'!Y$5:Y$139)</f>
        <v>1986.0260000000001</v>
      </c>
      <c r="FK137" s="7" cm="1">
        <f t="array" ref="FK137">SUMPRODUCT(--($B137='[3]Alum Smtg'!$B$5:$B$139),'[3]Alum Smtg'!Z$5:Z$139)</f>
        <v>2070.3139999999999</v>
      </c>
      <c r="FL137" s="7" cm="1">
        <f t="array" ref="FL137">SUMPRODUCT(--($B137='[3]Alum Smtg'!$B$5:$B$139),'[3]Alum Smtg'!AA$5:AA$139)</f>
        <v>1946.0350000000001</v>
      </c>
      <c r="FM137" s="7" cm="1">
        <f t="array" ref="FM137">SUMPRODUCT(--($B137='[3]Alum Smtg'!$B$5:$B$139),'[3]Alum Smtg'!AB$5:AB$139)</f>
        <v>1710</v>
      </c>
      <c r="FN137" s="7" cm="1">
        <f t="array" ref="FN137">SUMPRODUCT(--($B137='[3]Alum Smtg'!$B$5:$B$139),'[3]Alum Smtg'!AC$5:AC$139)</f>
        <v>1590</v>
      </c>
      <c r="FO137" s="7" cm="1">
        <f t="array" ref="FO137">SUMPRODUCT(--($B137='[3]Alum Smtg'!$B$5:$B$139),'[3]Alum Smtg'!AD$5:AD$139)</f>
        <v>818</v>
      </c>
      <c r="FP137" s="7" cm="1">
        <f t="array" ref="FP137">SUMPRODUCT(--($B137='[3]Alum Smtg'!$B$5:$B$139),'[3]Alum Smtg'!AE$5:AE$139)</f>
        <v>741</v>
      </c>
      <c r="FQ137" s="7" cm="1">
        <f t="array" ref="FQ137">SUMPRODUCT(--($B137='[3]Alum Smtg'!$B$5:$B$139),'[3]Alum Smtg'!AF$5:AF$139)</f>
        <v>891</v>
      </c>
      <c r="FU137" s="8">
        <f t="shared" si="95"/>
        <v>1</v>
      </c>
    </row>
    <row r="138" spans="1:177" x14ac:dyDescent="0.2">
      <c r="A138">
        <v>860</v>
      </c>
      <c r="B138" t="s">
        <v>141</v>
      </c>
      <c r="C138" s="1">
        <f>VLOOKUP($B138,'[4]IEA Reg #'!$B$2:$D$143,2,FALSE)</f>
        <v>6</v>
      </c>
      <c r="D138" s="1">
        <f>VLOOKUP($B138,'[4]IEA Reg #'!$B$2:$D$143,3,FALSE)</f>
        <v>14</v>
      </c>
      <c r="E138" s="7">
        <f t="shared" si="91"/>
        <v>0</v>
      </c>
      <c r="F138" s="7">
        <f t="shared" si="91"/>
        <v>0</v>
      </c>
      <c r="G138" s="7">
        <f t="shared" si="91"/>
        <v>0</v>
      </c>
      <c r="H138" s="7">
        <f t="shared" si="91"/>
        <v>0</v>
      </c>
      <c r="I138" s="7">
        <f t="shared" si="91"/>
        <v>0</v>
      </c>
      <c r="J138" s="7">
        <f t="shared" si="91"/>
        <v>0</v>
      </c>
      <c r="K138" s="7">
        <f t="shared" si="91"/>
        <v>0</v>
      </c>
      <c r="L138" s="7">
        <f t="shared" si="91"/>
        <v>0</v>
      </c>
      <c r="M138" s="7">
        <f t="shared" si="91"/>
        <v>0</v>
      </c>
      <c r="N138" s="7">
        <f t="shared" si="91"/>
        <v>0</v>
      </c>
      <c r="O138" s="7">
        <f t="shared" si="91"/>
        <v>0</v>
      </c>
      <c r="P138" s="7">
        <f t="shared" si="91"/>
        <v>0</v>
      </c>
      <c r="Q138" s="7">
        <f t="shared" si="91"/>
        <v>0</v>
      </c>
      <c r="R138" s="7">
        <f t="shared" si="91"/>
        <v>0</v>
      </c>
      <c r="S138" s="7">
        <f t="shared" si="91"/>
        <v>0</v>
      </c>
      <c r="T138" s="7">
        <f t="shared" si="91"/>
        <v>0</v>
      </c>
      <c r="U138" s="7">
        <f t="shared" si="87"/>
        <v>0</v>
      </c>
      <c r="V138" s="7">
        <f t="shared" si="87"/>
        <v>0</v>
      </c>
      <c r="W138" s="7">
        <f t="shared" si="87"/>
        <v>0</v>
      </c>
      <c r="X138" s="7">
        <f t="shared" si="87"/>
        <v>0</v>
      </c>
      <c r="Y138" s="7">
        <f t="shared" si="87"/>
        <v>0</v>
      </c>
      <c r="Z138" s="7">
        <f t="shared" si="87"/>
        <v>0</v>
      </c>
      <c r="AA138" s="7">
        <f t="shared" si="87"/>
        <v>0</v>
      </c>
      <c r="AB138" s="7">
        <f t="shared" si="87"/>
        <v>0</v>
      </c>
      <c r="AC138" s="7">
        <f t="shared" si="87"/>
        <v>0</v>
      </c>
      <c r="AD138" s="7">
        <f t="shared" si="87"/>
        <v>0</v>
      </c>
      <c r="AE138" s="7">
        <f t="shared" si="87"/>
        <v>0</v>
      </c>
      <c r="AF138" s="7">
        <f t="shared" si="87"/>
        <v>0</v>
      </c>
      <c r="AG138" s="7">
        <f t="shared" si="87"/>
        <v>0</v>
      </c>
      <c r="AH138" s="7">
        <f t="shared" si="87"/>
        <v>0</v>
      </c>
      <c r="AI138" s="7">
        <f t="shared" si="87"/>
        <v>0</v>
      </c>
      <c r="AJ138" s="7">
        <f t="shared" si="88"/>
        <v>0</v>
      </c>
      <c r="AK138" s="7">
        <f t="shared" si="88"/>
        <v>0</v>
      </c>
      <c r="AL138" s="7">
        <f t="shared" si="88"/>
        <v>0</v>
      </c>
      <c r="AM138" s="7">
        <f t="shared" si="88"/>
        <v>0</v>
      </c>
      <c r="AN138" s="7">
        <f t="shared" si="88"/>
        <v>0</v>
      </c>
      <c r="AO138" s="7">
        <f t="shared" si="88"/>
        <v>0</v>
      </c>
      <c r="AP138" s="7">
        <f t="shared" si="88"/>
        <v>0</v>
      </c>
      <c r="AQ138" s="7">
        <f t="shared" si="88"/>
        <v>0</v>
      </c>
      <c r="AR138" s="7">
        <f t="shared" si="88"/>
        <v>0</v>
      </c>
      <c r="AS138" s="7">
        <f t="shared" si="88"/>
        <v>0</v>
      </c>
      <c r="AT138" s="7">
        <f t="shared" si="88"/>
        <v>0</v>
      </c>
      <c r="AU138" s="7">
        <f t="shared" si="88"/>
        <v>0</v>
      </c>
      <c r="AV138" s="7">
        <f t="shared" si="88"/>
        <v>0</v>
      </c>
      <c r="AW138" s="7">
        <f t="shared" si="88"/>
        <v>0</v>
      </c>
      <c r="AX138" s="7">
        <f t="shared" si="88"/>
        <v>0</v>
      </c>
      <c r="AY138" s="7">
        <f t="shared" si="88"/>
        <v>0</v>
      </c>
      <c r="AZ138" s="7">
        <f t="shared" si="86"/>
        <v>0</v>
      </c>
      <c r="BA138" s="7">
        <f t="shared" si="86"/>
        <v>0</v>
      </c>
      <c r="BB138" s="7">
        <f t="shared" si="86"/>
        <v>0</v>
      </c>
      <c r="BC138" s="7">
        <f t="shared" si="86"/>
        <v>0</v>
      </c>
      <c r="BD138" s="7">
        <f t="shared" si="86"/>
        <v>0</v>
      </c>
      <c r="BE138" s="7">
        <f t="shared" si="86"/>
        <v>0</v>
      </c>
      <c r="BF138" s="7">
        <f t="shared" si="86"/>
        <v>0</v>
      </c>
      <c r="BG138" s="7">
        <f t="shared" si="86"/>
        <v>0</v>
      </c>
      <c r="BH138" s="7">
        <f t="shared" si="86"/>
        <v>0</v>
      </c>
      <c r="BI138" s="7">
        <f t="shared" si="86"/>
        <v>0</v>
      </c>
      <c r="BJ138" s="7">
        <f t="shared" si="86"/>
        <v>0</v>
      </c>
      <c r="BK138" s="7">
        <f t="shared" si="86"/>
        <v>0</v>
      </c>
      <c r="BL138" s="7">
        <f t="shared" si="86"/>
        <v>0</v>
      </c>
      <c r="BM138" s="7">
        <f t="shared" si="86"/>
        <v>0</v>
      </c>
      <c r="BN138" s="7">
        <f t="shared" si="86"/>
        <v>0</v>
      </c>
      <c r="BO138" s="7">
        <f t="shared" si="92"/>
        <v>0</v>
      </c>
      <c r="BP138" s="7">
        <f t="shared" si="92"/>
        <v>0</v>
      </c>
      <c r="BQ138" s="7">
        <f t="shared" si="92"/>
        <v>0</v>
      </c>
      <c r="BR138" s="7">
        <f t="shared" si="92"/>
        <v>0</v>
      </c>
      <c r="BS138" s="7">
        <f t="shared" si="92"/>
        <v>0</v>
      </c>
      <c r="BT138" s="7">
        <f t="shared" si="92"/>
        <v>0</v>
      </c>
      <c r="BU138" s="7">
        <f t="shared" si="92"/>
        <v>0</v>
      </c>
      <c r="BV138" s="7">
        <f t="shared" si="92"/>
        <v>0</v>
      </c>
      <c r="BW138" s="7">
        <f t="shared" si="92"/>
        <v>0</v>
      </c>
      <c r="BX138" s="7">
        <f t="shared" si="92"/>
        <v>0</v>
      </c>
      <c r="BY138" s="7">
        <f t="shared" si="92"/>
        <v>0</v>
      </c>
      <c r="BZ138" s="7">
        <f t="shared" si="92"/>
        <v>0</v>
      </c>
      <c r="CA138" s="7">
        <f t="shared" si="92"/>
        <v>0</v>
      </c>
      <c r="CB138" s="7">
        <f t="shared" si="92"/>
        <v>0</v>
      </c>
      <c r="CC138" s="7">
        <f t="shared" si="92"/>
        <v>0</v>
      </c>
      <c r="CD138" s="7">
        <f t="shared" si="92"/>
        <v>0</v>
      </c>
      <c r="CE138" s="7">
        <f t="shared" si="89"/>
        <v>0</v>
      </c>
      <c r="CF138" s="7">
        <f t="shared" si="89"/>
        <v>0</v>
      </c>
      <c r="CG138" s="7">
        <f t="shared" si="89"/>
        <v>0</v>
      </c>
      <c r="CH138" s="7">
        <f t="shared" si="89"/>
        <v>0</v>
      </c>
      <c r="CI138" s="7">
        <f t="shared" si="89"/>
        <v>0</v>
      </c>
      <c r="CJ138" s="7">
        <f t="shared" si="89"/>
        <v>0</v>
      </c>
      <c r="CK138" s="7">
        <f t="shared" si="89"/>
        <v>0</v>
      </c>
      <c r="CL138" s="7">
        <f t="shared" si="89"/>
        <v>0</v>
      </c>
      <c r="CM138" s="7">
        <f t="shared" si="89"/>
        <v>0</v>
      </c>
      <c r="CN138" s="7">
        <f t="shared" si="89"/>
        <v>0</v>
      </c>
      <c r="CO138" s="7">
        <f t="shared" si="89"/>
        <v>0</v>
      </c>
      <c r="CP138" s="7">
        <f t="shared" si="89"/>
        <v>0</v>
      </c>
      <c r="CQ138" s="7">
        <f t="shared" si="89"/>
        <v>0</v>
      </c>
      <c r="CR138" s="7">
        <f t="shared" si="89"/>
        <v>0</v>
      </c>
      <c r="CS138" s="7">
        <f t="shared" si="89"/>
        <v>0</v>
      </c>
      <c r="CT138" s="7">
        <f t="shared" si="93"/>
        <v>0</v>
      </c>
      <c r="CU138" s="7">
        <f t="shared" si="93"/>
        <v>0</v>
      </c>
      <c r="CV138" s="7">
        <f t="shared" si="93"/>
        <v>0</v>
      </c>
      <c r="CW138" s="7">
        <f t="shared" si="93"/>
        <v>0</v>
      </c>
      <c r="CX138" s="7">
        <f t="shared" si="93"/>
        <v>0</v>
      </c>
      <c r="CY138" s="7">
        <f t="shared" si="93"/>
        <v>0</v>
      </c>
      <c r="CZ138" s="7">
        <f t="shared" si="93"/>
        <v>0</v>
      </c>
      <c r="DA138" s="7">
        <f t="shared" si="93"/>
        <v>0</v>
      </c>
      <c r="DB138" s="7">
        <f t="shared" si="93"/>
        <v>0</v>
      </c>
      <c r="DC138" s="7">
        <f t="shared" si="93"/>
        <v>0</v>
      </c>
      <c r="DD138" s="7">
        <f t="shared" si="93"/>
        <v>0</v>
      </c>
      <c r="DE138" s="7">
        <f t="shared" si="93"/>
        <v>0</v>
      </c>
      <c r="DF138" s="7">
        <f t="shared" si="93"/>
        <v>0</v>
      </c>
      <c r="DG138" s="7">
        <f t="shared" si="93"/>
        <v>0</v>
      </c>
      <c r="DH138" s="7">
        <f t="shared" si="93"/>
        <v>0</v>
      </c>
      <c r="DI138" s="7">
        <f t="shared" si="93"/>
        <v>0</v>
      </c>
      <c r="DJ138" s="7">
        <f t="shared" si="94"/>
        <v>0</v>
      </c>
      <c r="DK138" s="7">
        <f t="shared" si="94"/>
        <v>0</v>
      </c>
      <c r="DL138" s="7">
        <f t="shared" si="94"/>
        <v>0</v>
      </c>
      <c r="DM138" s="7">
        <f t="shared" si="94"/>
        <v>0</v>
      </c>
      <c r="DN138" s="7">
        <f t="shared" si="94"/>
        <v>0</v>
      </c>
      <c r="DO138" s="7">
        <f t="shared" si="94"/>
        <v>0</v>
      </c>
      <c r="DP138" s="7">
        <f t="shared" si="94"/>
        <v>0</v>
      </c>
      <c r="DQ138" s="7">
        <f t="shared" si="94"/>
        <v>0</v>
      </c>
      <c r="DR138" s="7">
        <f t="shared" si="94"/>
        <v>0</v>
      </c>
      <c r="DS138" s="7">
        <f t="shared" si="94"/>
        <v>0</v>
      </c>
      <c r="DT138" s="7">
        <f t="shared" si="94"/>
        <v>0</v>
      </c>
      <c r="DU138" s="7">
        <f t="shared" si="94"/>
        <v>0</v>
      </c>
      <c r="DV138" s="7">
        <f t="shared" si="94"/>
        <v>0</v>
      </c>
      <c r="DW138" s="7">
        <f t="shared" si="94"/>
        <v>0</v>
      </c>
      <c r="DX138" s="7">
        <f t="shared" si="94"/>
        <v>0</v>
      </c>
      <c r="DY138" s="7">
        <f t="shared" si="94"/>
        <v>0</v>
      </c>
      <c r="DZ138" s="7">
        <f t="shared" si="90"/>
        <v>0</v>
      </c>
      <c r="EA138" s="7">
        <f t="shared" si="90"/>
        <v>0</v>
      </c>
      <c r="EB138" s="7">
        <f t="shared" si="90"/>
        <v>0</v>
      </c>
      <c r="EC138" s="7">
        <f t="shared" si="90"/>
        <v>0</v>
      </c>
      <c r="ED138" s="7">
        <f t="shared" si="90"/>
        <v>0</v>
      </c>
      <c r="EE138" s="7">
        <f t="shared" si="90"/>
        <v>0</v>
      </c>
      <c r="EF138" s="7">
        <f t="shared" si="90"/>
        <v>0</v>
      </c>
      <c r="EG138" s="7">
        <f t="shared" si="90"/>
        <v>0</v>
      </c>
      <c r="EH138" s="7">
        <f t="shared" si="90"/>
        <v>0</v>
      </c>
      <c r="EI138" s="7">
        <f t="shared" si="90"/>
        <v>0</v>
      </c>
      <c r="EJ138" s="7">
        <f t="shared" si="90"/>
        <v>0</v>
      </c>
      <c r="EK138" s="7">
        <f t="shared" si="90"/>
        <v>0</v>
      </c>
      <c r="EL138" s="7">
        <f t="shared" si="90"/>
        <v>0</v>
      </c>
      <c r="EM138" s="7">
        <f t="shared" si="90"/>
        <v>0</v>
      </c>
      <c r="EN138" s="7">
        <f t="shared" si="90"/>
        <v>0</v>
      </c>
      <c r="EO138" s="9">
        <f>$EQ138*(LOOKUP($C138,$C$150:$C$166,$EO$150:$EO$166)/LOOKUP($C138,$C$150:$C$166,$EQ$150:$EQ$166))</f>
        <v>0</v>
      </c>
      <c r="EP138" s="9">
        <f>(EQ138+EO138)/2</f>
        <v>0</v>
      </c>
      <c r="EQ138" s="7" cm="1">
        <f t="array" ref="EQ138">SUMPRODUCT(--($B138='[3]Alum Smtg'!$B$5:$B$139),'[3]Alum Smtg'!F$5:F$139)</f>
        <v>0</v>
      </c>
      <c r="ER138" s="7" cm="1">
        <f t="array" ref="ER138">SUMPRODUCT(--($B138='[3]Alum Smtg'!$B$5:$B$139),'[3]Alum Smtg'!G$5:G$139)</f>
        <v>0</v>
      </c>
      <c r="ES138" s="7" cm="1">
        <f t="array" ref="ES138">SUMPRODUCT(--($B138='[3]Alum Smtg'!$B$5:$B$139),'[3]Alum Smtg'!H$5:H$139)</f>
        <v>0</v>
      </c>
      <c r="ET138" s="7" cm="1">
        <f t="array" ref="ET138">SUMPRODUCT(--($B138='[3]Alum Smtg'!$B$5:$B$139),'[3]Alum Smtg'!I$5:I$139)</f>
        <v>0</v>
      </c>
      <c r="EU138" s="7" cm="1">
        <f t="array" ref="EU138">SUMPRODUCT(--($B138='[3]Alum Smtg'!$B$5:$B$139),'[3]Alum Smtg'!J$5:J$139)</f>
        <v>0</v>
      </c>
      <c r="EV138" s="7" cm="1">
        <f t="array" ref="EV138">SUMPRODUCT(--($B138='[3]Alum Smtg'!$B$5:$B$139),'[3]Alum Smtg'!K$5:K$139)</f>
        <v>0</v>
      </c>
      <c r="EW138" s="7" cm="1">
        <f t="array" ref="EW138">SUMPRODUCT(--($B138='[3]Alum Smtg'!$B$5:$B$139),'[3]Alum Smtg'!L$5:L$139)</f>
        <v>0</v>
      </c>
      <c r="EX138" s="7" cm="1">
        <f t="array" ref="EX138">SUMPRODUCT(--($B138='[3]Alum Smtg'!$B$5:$B$139),'[3]Alum Smtg'!M$5:M$139)</f>
        <v>0</v>
      </c>
      <c r="EY138" s="7" cm="1">
        <f t="array" ref="EY138">SUMPRODUCT(--($B138='[3]Alum Smtg'!$B$5:$B$139),'[3]Alum Smtg'!N$5:N$139)</f>
        <v>0</v>
      </c>
      <c r="EZ138" s="7" cm="1">
        <f t="array" ref="EZ138">SUMPRODUCT(--($B138='[3]Alum Smtg'!$B$5:$B$139),'[3]Alum Smtg'!O$5:O$139)</f>
        <v>0</v>
      </c>
      <c r="FA138" s="7" cm="1">
        <f t="array" ref="FA138">SUMPRODUCT(--($B138='[3]Alum Smtg'!$B$5:$B$139),'[3]Alum Smtg'!P$5:P$139)</f>
        <v>0</v>
      </c>
      <c r="FB138" s="7" cm="1">
        <f t="array" ref="FB138">SUMPRODUCT(--($B138='[3]Alum Smtg'!$B$5:$B$139),'[3]Alum Smtg'!Q$5:Q$139)</f>
        <v>0</v>
      </c>
      <c r="FC138" s="7" cm="1">
        <f t="array" ref="FC138">SUMPRODUCT(--($B138='[3]Alum Smtg'!$B$5:$B$139),'[3]Alum Smtg'!R$5:R$139)</f>
        <v>0</v>
      </c>
      <c r="FD138" s="7" cm="1">
        <f t="array" ref="FD138">SUMPRODUCT(--($B138='[3]Alum Smtg'!$B$5:$B$139),'[3]Alum Smtg'!S$5:S$139)</f>
        <v>0</v>
      </c>
      <c r="FE138" s="7" cm="1">
        <f t="array" ref="FE138">SUMPRODUCT(--($B138='[3]Alum Smtg'!$B$5:$B$139),'[3]Alum Smtg'!T$5:T$139)</f>
        <v>0</v>
      </c>
      <c r="FF138" s="7" cm="1">
        <f t="array" ref="FF138">SUMPRODUCT(--($B138='[3]Alum Smtg'!$B$5:$B$139),'[3]Alum Smtg'!U$5:U$139)</f>
        <v>0</v>
      </c>
      <c r="FG138" s="7" cm="1">
        <f t="array" ref="FG138">SUMPRODUCT(--($B138='[3]Alum Smtg'!$B$5:$B$139),'[3]Alum Smtg'!V$5:V$139)</f>
        <v>0</v>
      </c>
      <c r="FH138" s="7" cm="1">
        <f t="array" ref="FH138">SUMPRODUCT(--($B138='[3]Alum Smtg'!$B$5:$B$139),'[3]Alum Smtg'!W$5:W$139)</f>
        <v>0</v>
      </c>
      <c r="FI138" s="7" cm="1">
        <f t="array" ref="FI138">SUMPRODUCT(--($B138='[3]Alum Smtg'!$B$5:$B$139),'[3]Alum Smtg'!X$5:X$139)</f>
        <v>0</v>
      </c>
      <c r="FJ138" s="7" cm="1">
        <f t="array" ref="FJ138">SUMPRODUCT(--($B138='[3]Alum Smtg'!$B$5:$B$139),'[3]Alum Smtg'!Y$5:Y$139)</f>
        <v>0</v>
      </c>
      <c r="FK138" s="7" cm="1">
        <f t="array" ref="FK138">SUMPRODUCT(--($B138='[3]Alum Smtg'!$B$5:$B$139),'[3]Alum Smtg'!Z$5:Z$139)</f>
        <v>0</v>
      </c>
      <c r="FL138" s="7" cm="1">
        <f t="array" ref="FL138">SUMPRODUCT(--($B138='[3]Alum Smtg'!$B$5:$B$139),'[3]Alum Smtg'!AA$5:AA$139)</f>
        <v>0</v>
      </c>
      <c r="FM138" s="7" cm="1">
        <f t="array" ref="FM138">SUMPRODUCT(--($B138='[3]Alum Smtg'!$B$5:$B$139),'[3]Alum Smtg'!AB$5:AB$139)</f>
        <v>0</v>
      </c>
      <c r="FN138" s="7" cm="1">
        <f t="array" ref="FN138">SUMPRODUCT(--($B138='[3]Alum Smtg'!$B$5:$B$139),'[3]Alum Smtg'!AC$5:AC$139)</f>
        <v>0</v>
      </c>
      <c r="FO138" s="7" cm="1">
        <f t="array" ref="FO138">SUMPRODUCT(--($B138='[3]Alum Smtg'!$B$5:$B$139),'[3]Alum Smtg'!AD$5:AD$139)</f>
        <v>0</v>
      </c>
      <c r="FP138" s="7" cm="1">
        <f t="array" ref="FP138">SUMPRODUCT(--($B138='[3]Alum Smtg'!$B$5:$B$139),'[3]Alum Smtg'!AE$5:AE$139)</f>
        <v>0</v>
      </c>
      <c r="FQ138" s="7" cm="1">
        <f t="array" ref="FQ138">SUMPRODUCT(--($B138='[3]Alum Smtg'!$B$5:$B$139),'[3]Alum Smtg'!AF$5:AF$139)</f>
        <v>0</v>
      </c>
      <c r="FU138" s="8">
        <f t="shared" si="95"/>
        <v>0</v>
      </c>
    </row>
    <row r="139" spans="1:177" x14ac:dyDescent="0.2">
      <c r="A139">
        <v>862</v>
      </c>
      <c r="B139" t="s">
        <v>142</v>
      </c>
      <c r="C139" s="1">
        <f>VLOOKUP($B139,'[4]IEA Reg #'!$B$2:$D$143,2,FALSE)</f>
        <v>10</v>
      </c>
      <c r="D139" s="1">
        <f>VLOOKUP($B139,'[4]IEA Reg #'!$B$2:$D$143,3,FALSE)</f>
        <v>25</v>
      </c>
      <c r="E139" s="7">
        <f t="shared" si="91"/>
        <v>0</v>
      </c>
      <c r="F139" s="7">
        <f t="shared" si="91"/>
        <v>0</v>
      </c>
      <c r="G139" s="7">
        <f t="shared" si="91"/>
        <v>0</v>
      </c>
      <c r="H139" s="7">
        <f t="shared" si="91"/>
        <v>0</v>
      </c>
      <c r="I139" s="7">
        <f t="shared" si="91"/>
        <v>0</v>
      </c>
      <c r="J139" s="7">
        <f t="shared" si="91"/>
        <v>0</v>
      </c>
      <c r="K139" s="7">
        <f t="shared" si="91"/>
        <v>0</v>
      </c>
      <c r="L139" s="7">
        <f t="shared" si="91"/>
        <v>0</v>
      </c>
      <c r="M139" s="7">
        <f t="shared" si="91"/>
        <v>0</v>
      </c>
      <c r="N139" s="7">
        <f t="shared" si="91"/>
        <v>0</v>
      </c>
      <c r="O139" s="7">
        <f t="shared" si="91"/>
        <v>0</v>
      </c>
      <c r="P139" s="7">
        <f t="shared" si="91"/>
        <v>0</v>
      </c>
      <c r="Q139" s="7">
        <f t="shared" si="91"/>
        <v>0</v>
      </c>
      <c r="R139" s="7">
        <f t="shared" si="91"/>
        <v>0</v>
      </c>
      <c r="S139" s="7">
        <f t="shared" si="91"/>
        <v>0</v>
      </c>
      <c r="T139" s="7">
        <f t="shared" si="91"/>
        <v>0</v>
      </c>
      <c r="U139" s="7">
        <f t="shared" si="87"/>
        <v>0</v>
      </c>
      <c r="V139" s="7">
        <f t="shared" si="87"/>
        <v>0</v>
      </c>
      <c r="W139" s="7">
        <f t="shared" si="87"/>
        <v>0</v>
      </c>
      <c r="X139" s="7">
        <f t="shared" si="87"/>
        <v>0</v>
      </c>
      <c r="Y139" s="7">
        <f t="shared" si="87"/>
        <v>0</v>
      </c>
      <c r="Z139" s="7">
        <f t="shared" si="87"/>
        <v>0</v>
      </c>
      <c r="AA139" s="7">
        <f t="shared" si="87"/>
        <v>0</v>
      </c>
      <c r="AB139" s="7">
        <f t="shared" si="87"/>
        <v>0</v>
      </c>
      <c r="AC139" s="7">
        <f t="shared" si="87"/>
        <v>0</v>
      </c>
      <c r="AD139" s="7">
        <f t="shared" si="87"/>
        <v>0</v>
      </c>
      <c r="AE139" s="7">
        <f t="shared" si="87"/>
        <v>0</v>
      </c>
      <c r="AF139" s="7">
        <f t="shared" si="87"/>
        <v>0</v>
      </c>
      <c r="AG139" s="7">
        <f t="shared" si="87"/>
        <v>0</v>
      </c>
      <c r="AH139" s="7">
        <f t="shared" si="87"/>
        <v>0</v>
      </c>
      <c r="AI139" s="7">
        <f t="shared" si="87"/>
        <v>0</v>
      </c>
      <c r="AJ139" s="7">
        <f t="shared" si="88"/>
        <v>0</v>
      </c>
      <c r="AK139" s="7">
        <f t="shared" si="88"/>
        <v>0</v>
      </c>
      <c r="AL139" s="7">
        <f t="shared" si="88"/>
        <v>0</v>
      </c>
      <c r="AM139" s="7">
        <f t="shared" si="88"/>
        <v>0</v>
      </c>
      <c r="AN139" s="7">
        <f t="shared" si="88"/>
        <v>0</v>
      </c>
      <c r="AO139" s="7">
        <f t="shared" si="88"/>
        <v>0</v>
      </c>
      <c r="AP139" s="7">
        <f t="shared" si="88"/>
        <v>0</v>
      </c>
      <c r="AQ139" s="7">
        <f t="shared" si="88"/>
        <v>0</v>
      </c>
      <c r="AR139" s="7">
        <f t="shared" si="88"/>
        <v>0</v>
      </c>
      <c r="AS139" s="7">
        <f t="shared" si="88"/>
        <v>0</v>
      </c>
      <c r="AT139" s="7">
        <f t="shared" si="88"/>
        <v>0</v>
      </c>
      <c r="AU139" s="7">
        <f t="shared" si="88"/>
        <v>0</v>
      </c>
      <c r="AV139" s="7">
        <f t="shared" si="88"/>
        <v>0</v>
      </c>
      <c r="AW139" s="7">
        <f t="shared" si="88"/>
        <v>0</v>
      </c>
      <c r="AX139" s="7">
        <f t="shared" si="88"/>
        <v>0</v>
      </c>
      <c r="AY139" s="7">
        <f t="shared" si="88"/>
        <v>0</v>
      </c>
      <c r="AZ139" s="7">
        <f t="shared" si="86"/>
        <v>0</v>
      </c>
      <c r="BA139" s="7">
        <f t="shared" si="86"/>
        <v>0</v>
      </c>
      <c r="BB139" s="7">
        <f t="shared" si="86"/>
        <v>0</v>
      </c>
      <c r="BC139" s="7">
        <f t="shared" si="86"/>
        <v>0</v>
      </c>
      <c r="BD139" s="7">
        <f t="shared" si="86"/>
        <v>0</v>
      </c>
      <c r="BE139" s="7">
        <f t="shared" si="86"/>
        <v>0</v>
      </c>
      <c r="BF139" s="7">
        <f t="shared" si="86"/>
        <v>0</v>
      </c>
      <c r="BG139" s="7">
        <f t="shared" si="86"/>
        <v>0</v>
      </c>
      <c r="BH139" s="7">
        <f t="shared" si="86"/>
        <v>0</v>
      </c>
      <c r="BI139" s="7">
        <f t="shared" si="86"/>
        <v>0</v>
      </c>
      <c r="BJ139" s="7">
        <f t="shared" si="86"/>
        <v>0</v>
      </c>
      <c r="BK139" s="7">
        <f t="shared" si="86"/>
        <v>0</v>
      </c>
      <c r="BL139" s="7">
        <f t="shared" si="86"/>
        <v>0</v>
      </c>
      <c r="BM139" s="7">
        <f t="shared" si="86"/>
        <v>0</v>
      </c>
      <c r="BN139" s="7">
        <f t="shared" si="86"/>
        <v>0</v>
      </c>
      <c r="BO139" s="7">
        <f t="shared" si="92"/>
        <v>0</v>
      </c>
      <c r="BP139" s="7">
        <f t="shared" si="92"/>
        <v>0</v>
      </c>
      <c r="BQ139" s="7">
        <f t="shared" si="92"/>
        <v>0</v>
      </c>
      <c r="BR139" s="7">
        <f t="shared" si="92"/>
        <v>0</v>
      </c>
      <c r="BS139" s="7">
        <f t="shared" si="92"/>
        <v>0</v>
      </c>
      <c r="BT139" s="7">
        <f t="shared" si="92"/>
        <v>0</v>
      </c>
      <c r="BU139" s="7">
        <f t="shared" si="92"/>
        <v>0</v>
      </c>
      <c r="BV139" s="7">
        <f t="shared" si="92"/>
        <v>0</v>
      </c>
      <c r="BW139" s="7">
        <f t="shared" si="92"/>
        <v>0</v>
      </c>
      <c r="BX139" s="7">
        <f t="shared" si="92"/>
        <v>0</v>
      </c>
      <c r="BY139" s="7">
        <f t="shared" si="92"/>
        <v>0</v>
      </c>
      <c r="BZ139" s="7">
        <f t="shared" si="92"/>
        <v>0</v>
      </c>
      <c r="CA139" s="7">
        <f t="shared" si="92"/>
        <v>0</v>
      </c>
      <c r="CB139" s="7">
        <f t="shared" si="92"/>
        <v>0</v>
      </c>
      <c r="CC139" s="7">
        <f t="shared" si="92"/>
        <v>0</v>
      </c>
      <c r="CD139" s="7">
        <f t="shared" si="92"/>
        <v>0</v>
      </c>
      <c r="CE139" s="7">
        <f t="shared" si="89"/>
        <v>0</v>
      </c>
      <c r="CF139" s="7">
        <f t="shared" si="89"/>
        <v>0</v>
      </c>
      <c r="CG139" s="7">
        <f t="shared" si="89"/>
        <v>0</v>
      </c>
      <c r="CH139" s="7">
        <f t="shared" si="89"/>
        <v>0</v>
      </c>
      <c r="CI139" s="7">
        <f t="shared" si="89"/>
        <v>0</v>
      </c>
      <c r="CJ139" s="7">
        <f t="shared" si="89"/>
        <v>0</v>
      </c>
      <c r="CK139" s="7">
        <f t="shared" si="89"/>
        <v>0</v>
      </c>
      <c r="CL139" s="7">
        <f t="shared" si="89"/>
        <v>0</v>
      </c>
      <c r="CM139" s="7">
        <f t="shared" si="89"/>
        <v>0</v>
      </c>
      <c r="CN139" s="7">
        <f t="shared" si="89"/>
        <v>0</v>
      </c>
      <c r="CO139" s="7">
        <f t="shared" si="89"/>
        <v>0</v>
      </c>
      <c r="CP139" s="7">
        <f t="shared" si="89"/>
        <v>0</v>
      </c>
      <c r="CQ139" s="7">
        <f t="shared" si="89"/>
        <v>0</v>
      </c>
      <c r="CR139" s="7">
        <f t="shared" si="89"/>
        <v>0</v>
      </c>
      <c r="CS139" s="7">
        <f t="shared" si="89"/>
        <v>0</v>
      </c>
      <c r="CT139" s="7">
        <f t="shared" si="93"/>
        <v>0</v>
      </c>
      <c r="CU139" s="7">
        <f t="shared" si="93"/>
        <v>0</v>
      </c>
      <c r="CV139" s="7">
        <f t="shared" si="93"/>
        <v>0</v>
      </c>
      <c r="CW139" s="7">
        <f t="shared" si="93"/>
        <v>0</v>
      </c>
      <c r="CX139" s="7">
        <f t="shared" si="93"/>
        <v>0</v>
      </c>
      <c r="CY139" s="7">
        <f t="shared" si="93"/>
        <v>0</v>
      </c>
      <c r="CZ139" s="7">
        <f t="shared" si="93"/>
        <v>0</v>
      </c>
      <c r="DA139" s="7">
        <f t="shared" si="93"/>
        <v>0</v>
      </c>
      <c r="DB139" s="7">
        <f t="shared" si="93"/>
        <v>1.0535714285714286</v>
      </c>
      <c r="DC139" s="7">
        <f t="shared" si="93"/>
        <v>2.1071428571428572</v>
      </c>
      <c r="DD139" s="7">
        <f t="shared" si="93"/>
        <v>3.160714285714286</v>
      </c>
      <c r="DE139" s="7">
        <f t="shared" si="93"/>
        <v>4.2142857142857144</v>
      </c>
      <c r="DF139" s="7">
        <f t="shared" si="93"/>
        <v>5.2678571428571432</v>
      </c>
      <c r="DG139" s="7">
        <f t="shared" si="93"/>
        <v>13.696428571428571</v>
      </c>
      <c r="DH139" s="7">
        <f t="shared" si="93"/>
        <v>22.125</v>
      </c>
      <c r="DI139" s="7">
        <f t="shared" si="93"/>
        <v>30.553571428571431</v>
      </c>
      <c r="DJ139" s="7">
        <f t="shared" si="94"/>
        <v>38.982142857142861</v>
      </c>
      <c r="DK139" s="7">
        <f t="shared" si="94"/>
        <v>47.410714285714285</v>
      </c>
      <c r="DL139" s="7">
        <f t="shared" si="94"/>
        <v>37.981250000000003</v>
      </c>
      <c r="DM139" s="7">
        <f t="shared" si="94"/>
        <v>28.551785714285714</v>
      </c>
      <c r="DN139" s="7">
        <f t="shared" si="94"/>
        <v>19.122321428571428</v>
      </c>
      <c r="DO139" s="7">
        <f t="shared" si="94"/>
        <v>9.6928571428571431</v>
      </c>
      <c r="DP139" s="7">
        <f t="shared" si="94"/>
        <v>0.26339285714286087</v>
      </c>
      <c r="DQ139" s="7">
        <f t="shared" si="94"/>
        <v>8.0598214285714356</v>
      </c>
      <c r="DR139" s="7">
        <f t="shared" si="94"/>
        <v>15.856250000000008</v>
      </c>
      <c r="DS139" s="7">
        <f t="shared" si="94"/>
        <v>23.652678571428584</v>
      </c>
      <c r="DT139" s="7">
        <f t="shared" si="94"/>
        <v>31.449107142857159</v>
      </c>
      <c r="DU139" s="7">
        <f t="shared" si="94"/>
        <v>39.24553571428573</v>
      </c>
      <c r="DV139" s="7">
        <f t="shared" si="94"/>
        <v>55.470535714285724</v>
      </c>
      <c r="DW139" s="7">
        <f t="shared" si="94"/>
        <v>71.695535714285711</v>
      </c>
      <c r="DX139" s="7">
        <f t="shared" si="94"/>
        <v>87.920535714285705</v>
      </c>
      <c r="DY139" s="7">
        <f t="shared" si="94"/>
        <v>104.1455357142857</v>
      </c>
      <c r="DZ139" s="7">
        <f t="shared" si="90"/>
        <v>120.37053571428568</v>
      </c>
      <c r="EA139" s="7">
        <f t="shared" si="90"/>
        <v>212.96190476190475</v>
      </c>
      <c r="EB139" s="7">
        <f t="shared" si="90"/>
        <v>305.55327380952377</v>
      </c>
      <c r="EC139" s="7">
        <f t="shared" si="90"/>
        <v>398.14464285714286</v>
      </c>
      <c r="ED139" s="7">
        <f t="shared" si="90"/>
        <v>490.73601190476188</v>
      </c>
      <c r="EE139" s="7">
        <f t="shared" si="90"/>
        <v>583.32738095238108</v>
      </c>
      <c r="EF139" s="7">
        <f t="shared" si="90"/>
        <v>611.65089285714294</v>
      </c>
      <c r="EG139" s="7">
        <f t="shared" si="90"/>
        <v>639.97440476190479</v>
      </c>
      <c r="EH139" s="7">
        <f t="shared" si="90"/>
        <v>668.29791666666677</v>
      </c>
      <c r="EI139" s="7">
        <f t="shared" si="90"/>
        <v>696.62142857142862</v>
      </c>
      <c r="EJ139" s="7">
        <f t="shared" si="90"/>
        <v>724.94494047619048</v>
      </c>
      <c r="EK139" s="7">
        <f t="shared" si="90"/>
        <v>697.95595238095234</v>
      </c>
      <c r="EL139" s="7">
        <f t="shared" si="90"/>
        <v>670.96696428571431</v>
      </c>
      <c r="EM139" s="7">
        <f t="shared" si="90"/>
        <v>643.97797619047628</v>
      </c>
      <c r="EN139" s="7">
        <f t="shared" si="90"/>
        <v>616.98898809523803</v>
      </c>
      <c r="EO139" s="7" cm="1">
        <f t="array" ref="EO139">SUMPRODUCT(--($B139='[3]Alum Smtg'!$B$5:$B$139),'[3]Alum Smtg'!D$5:D$139)</f>
        <v>590</v>
      </c>
      <c r="EP139" s="7" cm="1">
        <f t="array" ref="EP139">SUMPRODUCT(--($B139='[3]Alum Smtg'!$B$5:$B$139),'[3]Alum Smtg'!E$5:E$139)</f>
        <v>601</v>
      </c>
      <c r="EQ139" s="7" cm="1">
        <f t="array" ref="EQ139">SUMPRODUCT(--($B139='[3]Alum Smtg'!$B$5:$B$139),'[3]Alum Smtg'!F$5:F$139)</f>
        <v>561</v>
      </c>
      <c r="ER139" s="7" cm="1">
        <f t="array" ref="ER139">SUMPRODUCT(--($B139='[3]Alum Smtg'!$B$5:$B$139),'[3]Alum Smtg'!G$5:G$139)</f>
        <v>570</v>
      </c>
      <c r="ES139" s="7" cm="1">
        <f t="array" ref="ES139">SUMPRODUCT(--($B139='[3]Alum Smtg'!$B$5:$B$139),'[3]Alum Smtg'!H$5:H$139)</f>
        <v>585</v>
      </c>
      <c r="ET139" s="7" cm="1">
        <f t="array" ref="ET139">SUMPRODUCT(--($B139='[3]Alum Smtg'!$B$5:$B$139),'[3]Alum Smtg'!I$5:I$139)</f>
        <v>630</v>
      </c>
      <c r="EU139" s="7" cm="1">
        <f t="array" ref="EU139">SUMPRODUCT(--($B139='[3]Alum Smtg'!$B$5:$B$139),'[3]Alum Smtg'!J$5:J$139)</f>
        <v>635</v>
      </c>
      <c r="EV139" s="7" cm="1">
        <f t="array" ref="EV139">SUMPRODUCT(--($B139='[3]Alum Smtg'!$B$5:$B$139),'[3]Alum Smtg'!K$5:K$139)</f>
        <v>640</v>
      </c>
      <c r="EW139" s="7" cm="1">
        <f t="array" ref="EW139">SUMPRODUCT(--($B139='[3]Alum Smtg'!$B$5:$B$139),'[3]Alum Smtg'!L$5:L$139)</f>
        <v>585</v>
      </c>
      <c r="EX139" s="7" cm="1">
        <f t="array" ref="EX139">SUMPRODUCT(--($B139='[3]Alum Smtg'!$B$5:$B$139),'[3]Alum Smtg'!M$5:M$139)</f>
        <v>570</v>
      </c>
      <c r="EY139" s="7" cm="1">
        <f t="array" ref="EY139">SUMPRODUCT(--($B139='[3]Alum Smtg'!$B$5:$B$139),'[3]Alum Smtg'!N$5:N$139)</f>
        <v>569</v>
      </c>
      <c r="EZ139" s="7" cm="1">
        <f t="array" ref="EZ139">SUMPRODUCT(--($B139='[3]Alum Smtg'!$B$5:$B$139),'[3]Alum Smtg'!O$5:O$139)</f>
        <v>571</v>
      </c>
      <c r="FA139" s="7" cm="1">
        <f t="array" ref="FA139">SUMPRODUCT(--($B139='[3]Alum Smtg'!$B$5:$B$139),'[3]Alum Smtg'!P$5:P$139)</f>
        <v>605.29</v>
      </c>
      <c r="FB139" s="7" cm="1">
        <f t="array" ref="FB139">SUMPRODUCT(--($B139='[3]Alum Smtg'!$B$5:$B$139),'[3]Alum Smtg'!Q$5:Q$139)</f>
        <v>601.29</v>
      </c>
      <c r="FC139" s="7" cm="1">
        <f t="array" ref="FC139">SUMPRODUCT(--($B139='[3]Alum Smtg'!$B$5:$B$139),'[3]Alum Smtg'!R$5:R$139)</f>
        <v>623.54</v>
      </c>
      <c r="FD139" s="7" cm="1">
        <f t="array" ref="FD139">SUMPRODUCT(--($B139='[3]Alum Smtg'!$B$5:$B$139),'[3]Alum Smtg'!S$5:S$139)</f>
        <v>615.07000000000005</v>
      </c>
      <c r="FE139" s="7" cm="1">
        <f t="array" ref="FE139">SUMPRODUCT(--($B139='[3]Alum Smtg'!$B$5:$B$139),'[3]Alum Smtg'!T$5:T$139)</f>
        <v>610</v>
      </c>
      <c r="FF139" s="7" cm="1">
        <f t="array" ref="FF139">SUMPRODUCT(--($B139='[3]Alum Smtg'!$B$5:$B$139),'[3]Alum Smtg'!U$5:U$139)</f>
        <v>610</v>
      </c>
      <c r="FG139" s="7" cm="1">
        <f t="array" ref="FG139">SUMPRODUCT(--($B139='[3]Alum Smtg'!$B$5:$B$139),'[3]Alum Smtg'!V$5:V$139)</f>
        <v>607.79999999999995</v>
      </c>
      <c r="FH139" s="7" cm="1">
        <f t="array" ref="FH139">SUMPRODUCT(--($B139='[3]Alum Smtg'!$B$5:$B$139),'[3]Alum Smtg'!W$5:W$139)</f>
        <v>561.1</v>
      </c>
      <c r="FI139" s="7" cm="1">
        <f t="array" ref="FI139">SUMPRODUCT(--($B139='[3]Alum Smtg'!$B$5:$B$139),'[3]Alum Smtg'!X$5:X$139)</f>
        <v>335</v>
      </c>
      <c r="FJ139" s="7" cm="1">
        <f t="array" ref="FJ139">SUMPRODUCT(--($B139='[3]Alum Smtg'!$B$5:$B$139),'[3]Alum Smtg'!Y$5:Y$139)</f>
        <v>380</v>
      </c>
      <c r="FK139" s="7" cm="1">
        <f t="array" ref="FK139">SUMPRODUCT(--($B139='[3]Alum Smtg'!$B$5:$B$139),'[3]Alum Smtg'!Z$5:Z$139)</f>
        <v>203</v>
      </c>
      <c r="FL139" s="7" cm="1">
        <f t="array" ref="FL139">SUMPRODUCT(--($B139='[3]Alum Smtg'!$B$5:$B$139),'[3]Alum Smtg'!AA$5:AA$139)</f>
        <v>171</v>
      </c>
      <c r="FM139" s="7" cm="1">
        <f t="array" ref="FM139">SUMPRODUCT(--($B139='[3]Alum Smtg'!$B$5:$B$139),'[3]Alum Smtg'!AB$5:AB$139)</f>
        <v>138</v>
      </c>
      <c r="FN139" s="7" cm="1">
        <f t="array" ref="FN139">SUMPRODUCT(--($B139='[3]Alum Smtg'!$B$5:$B$139),'[3]Alum Smtg'!AC$5:AC$139)</f>
        <v>119</v>
      </c>
      <c r="FO139" s="7" cm="1">
        <f t="array" ref="FO139">SUMPRODUCT(--($B139='[3]Alum Smtg'!$B$5:$B$139),'[3]Alum Smtg'!AD$5:AD$139)</f>
        <v>147</v>
      </c>
      <c r="FP139" s="7" cm="1">
        <f t="array" ref="FP139">SUMPRODUCT(--($B139='[3]Alum Smtg'!$B$5:$B$139),'[3]Alum Smtg'!AE$5:AE$139)</f>
        <v>144</v>
      </c>
      <c r="FQ139" s="7" cm="1">
        <f t="array" ref="FQ139">SUMPRODUCT(--($B139='[3]Alum Smtg'!$B$5:$B$139),'[3]Alum Smtg'!AF$5:AF$139)</f>
        <v>80</v>
      </c>
      <c r="FU139" s="8">
        <f t="shared" si="95"/>
        <v>0.94855305466237938</v>
      </c>
    </row>
    <row r="140" spans="1:177" x14ac:dyDescent="0.2">
      <c r="A140">
        <v>704</v>
      </c>
      <c r="B140" t="s">
        <v>143</v>
      </c>
      <c r="C140" s="1">
        <f>VLOOKUP($B140,'[4]IEA Reg #'!$B$2:$D$143,2,FALSE)</f>
        <v>7</v>
      </c>
      <c r="D140" s="1">
        <f>VLOOKUP($B140,'[4]IEA Reg #'!$B$2:$D$143,3,FALSE)</f>
        <v>30</v>
      </c>
      <c r="E140" s="7">
        <f t="shared" si="91"/>
        <v>0</v>
      </c>
      <c r="F140" s="7">
        <f t="shared" si="91"/>
        <v>0</v>
      </c>
      <c r="G140" s="7">
        <f t="shared" si="91"/>
        <v>0</v>
      </c>
      <c r="H140" s="7">
        <f t="shared" si="91"/>
        <v>0</v>
      </c>
      <c r="I140" s="7">
        <f t="shared" si="91"/>
        <v>0</v>
      </c>
      <c r="J140" s="7">
        <f t="shared" si="91"/>
        <v>0</v>
      </c>
      <c r="K140" s="7">
        <f t="shared" si="91"/>
        <v>0</v>
      </c>
      <c r="L140" s="7">
        <f t="shared" si="91"/>
        <v>0</v>
      </c>
      <c r="M140" s="7">
        <f t="shared" si="91"/>
        <v>0</v>
      </c>
      <c r="N140" s="7">
        <f t="shared" si="91"/>
        <v>0</v>
      </c>
      <c r="O140" s="7">
        <f t="shared" si="91"/>
        <v>0</v>
      </c>
      <c r="P140" s="7">
        <f t="shared" si="91"/>
        <v>0</v>
      </c>
      <c r="Q140" s="7">
        <f t="shared" si="91"/>
        <v>0</v>
      </c>
      <c r="R140" s="7">
        <f t="shared" si="91"/>
        <v>0</v>
      </c>
      <c r="S140" s="7">
        <f t="shared" si="91"/>
        <v>0</v>
      </c>
      <c r="T140" s="7">
        <f t="shared" si="91"/>
        <v>0</v>
      </c>
      <c r="U140" s="7">
        <f t="shared" si="87"/>
        <v>0</v>
      </c>
      <c r="V140" s="7">
        <f t="shared" si="87"/>
        <v>0</v>
      </c>
      <c r="W140" s="7">
        <f t="shared" si="87"/>
        <v>0</v>
      </c>
      <c r="X140" s="7">
        <f t="shared" si="87"/>
        <v>0</v>
      </c>
      <c r="Y140" s="7">
        <f t="shared" si="87"/>
        <v>0</v>
      </c>
      <c r="Z140" s="7">
        <f t="shared" si="87"/>
        <v>0</v>
      </c>
      <c r="AA140" s="7">
        <f t="shared" si="87"/>
        <v>0</v>
      </c>
      <c r="AB140" s="7">
        <f t="shared" si="87"/>
        <v>0</v>
      </c>
      <c r="AC140" s="7">
        <f t="shared" si="87"/>
        <v>0</v>
      </c>
      <c r="AD140" s="7">
        <f t="shared" si="87"/>
        <v>0</v>
      </c>
      <c r="AE140" s="7">
        <f t="shared" si="87"/>
        <v>0</v>
      </c>
      <c r="AF140" s="7">
        <f t="shared" si="87"/>
        <v>0</v>
      </c>
      <c r="AG140" s="7">
        <f t="shared" si="87"/>
        <v>0</v>
      </c>
      <c r="AH140" s="7">
        <f t="shared" si="87"/>
        <v>0</v>
      </c>
      <c r="AI140" s="7">
        <f t="shared" si="87"/>
        <v>0</v>
      </c>
      <c r="AJ140" s="7">
        <f t="shared" si="88"/>
        <v>0</v>
      </c>
      <c r="AK140" s="7">
        <f t="shared" si="88"/>
        <v>0</v>
      </c>
      <c r="AL140" s="7">
        <f t="shared" si="88"/>
        <v>0</v>
      </c>
      <c r="AM140" s="7">
        <f t="shared" si="88"/>
        <v>0</v>
      </c>
      <c r="AN140" s="7">
        <f t="shared" si="88"/>
        <v>0</v>
      </c>
      <c r="AO140" s="7">
        <f t="shared" si="88"/>
        <v>0</v>
      </c>
      <c r="AP140" s="7">
        <f t="shared" si="88"/>
        <v>0</v>
      </c>
      <c r="AQ140" s="7">
        <f t="shared" si="88"/>
        <v>0</v>
      </c>
      <c r="AR140" s="7">
        <f t="shared" si="88"/>
        <v>0</v>
      </c>
      <c r="AS140" s="7">
        <f t="shared" si="88"/>
        <v>0</v>
      </c>
      <c r="AT140" s="7">
        <f t="shared" si="88"/>
        <v>0</v>
      </c>
      <c r="AU140" s="7">
        <f t="shared" si="88"/>
        <v>0</v>
      </c>
      <c r="AV140" s="7">
        <f t="shared" si="88"/>
        <v>0</v>
      </c>
      <c r="AW140" s="7">
        <f t="shared" si="88"/>
        <v>0</v>
      </c>
      <c r="AX140" s="7">
        <f t="shared" si="88"/>
        <v>0</v>
      </c>
      <c r="AY140" s="7">
        <f t="shared" si="88"/>
        <v>0</v>
      </c>
      <c r="AZ140" s="7">
        <f t="shared" si="86"/>
        <v>0</v>
      </c>
      <c r="BA140" s="7">
        <f t="shared" si="86"/>
        <v>0</v>
      </c>
      <c r="BB140" s="7">
        <f t="shared" si="86"/>
        <v>0</v>
      </c>
      <c r="BC140" s="7">
        <f t="shared" si="86"/>
        <v>0</v>
      </c>
      <c r="BD140" s="7">
        <f t="shared" si="86"/>
        <v>0</v>
      </c>
      <c r="BE140" s="7">
        <f t="shared" si="86"/>
        <v>0</v>
      </c>
      <c r="BF140" s="7">
        <f t="shared" si="86"/>
        <v>0</v>
      </c>
      <c r="BG140" s="7">
        <f t="shared" si="86"/>
        <v>0</v>
      </c>
      <c r="BH140" s="7">
        <f t="shared" si="86"/>
        <v>0</v>
      </c>
      <c r="BI140" s="7">
        <f t="shared" si="86"/>
        <v>0</v>
      </c>
      <c r="BJ140" s="7">
        <f t="shared" si="86"/>
        <v>0</v>
      </c>
      <c r="BK140" s="7">
        <f t="shared" si="86"/>
        <v>0</v>
      </c>
      <c r="BL140" s="7">
        <f t="shared" si="86"/>
        <v>0</v>
      </c>
      <c r="BM140" s="7">
        <f t="shared" si="86"/>
        <v>0</v>
      </c>
      <c r="BN140" s="7">
        <f t="shared" si="86"/>
        <v>0</v>
      </c>
      <c r="BO140" s="7">
        <f t="shared" si="92"/>
        <v>0</v>
      </c>
      <c r="BP140" s="7">
        <f t="shared" si="92"/>
        <v>0</v>
      </c>
      <c r="BQ140" s="7">
        <f t="shared" si="92"/>
        <v>0</v>
      </c>
      <c r="BR140" s="7">
        <f t="shared" si="92"/>
        <v>0</v>
      </c>
      <c r="BS140" s="7">
        <f t="shared" si="92"/>
        <v>0</v>
      </c>
      <c r="BT140" s="7">
        <f t="shared" si="92"/>
        <v>0</v>
      </c>
      <c r="BU140" s="7">
        <f t="shared" si="92"/>
        <v>0</v>
      </c>
      <c r="BV140" s="7">
        <f t="shared" si="92"/>
        <v>0</v>
      </c>
      <c r="BW140" s="7">
        <f t="shared" si="92"/>
        <v>0</v>
      </c>
      <c r="BX140" s="7">
        <f t="shared" si="92"/>
        <v>0</v>
      </c>
      <c r="BY140" s="7">
        <f t="shared" si="92"/>
        <v>0</v>
      </c>
      <c r="BZ140" s="7">
        <f t="shared" si="92"/>
        <v>0</v>
      </c>
      <c r="CA140" s="7">
        <f t="shared" si="92"/>
        <v>0</v>
      </c>
      <c r="CB140" s="7">
        <f t="shared" si="92"/>
        <v>0</v>
      </c>
      <c r="CC140" s="7">
        <f t="shared" si="92"/>
        <v>0</v>
      </c>
      <c r="CD140" s="7">
        <f t="shared" si="92"/>
        <v>0</v>
      </c>
      <c r="CE140" s="7">
        <f t="shared" si="89"/>
        <v>0</v>
      </c>
      <c r="CF140" s="7">
        <f t="shared" si="89"/>
        <v>0</v>
      </c>
      <c r="CG140" s="7">
        <f t="shared" si="89"/>
        <v>0</v>
      </c>
      <c r="CH140" s="7">
        <f t="shared" si="89"/>
        <v>0</v>
      </c>
      <c r="CI140" s="7">
        <f t="shared" si="89"/>
        <v>0</v>
      </c>
      <c r="CJ140" s="7">
        <f t="shared" si="89"/>
        <v>0</v>
      </c>
      <c r="CK140" s="7">
        <f t="shared" si="89"/>
        <v>0</v>
      </c>
      <c r="CL140" s="7">
        <f t="shared" si="89"/>
        <v>0</v>
      </c>
      <c r="CM140" s="7">
        <f t="shared" si="89"/>
        <v>0</v>
      </c>
      <c r="CN140" s="7">
        <f t="shared" si="89"/>
        <v>0</v>
      </c>
      <c r="CO140" s="7">
        <f t="shared" si="89"/>
        <v>0</v>
      </c>
      <c r="CP140" s="7">
        <f t="shared" si="89"/>
        <v>0</v>
      </c>
      <c r="CQ140" s="7">
        <f t="shared" si="89"/>
        <v>0</v>
      </c>
      <c r="CR140" s="7">
        <f t="shared" si="89"/>
        <v>0</v>
      </c>
      <c r="CS140" s="7">
        <f t="shared" si="89"/>
        <v>0</v>
      </c>
      <c r="CT140" s="7">
        <f t="shared" si="93"/>
        <v>0</v>
      </c>
      <c r="CU140" s="7">
        <f t="shared" si="93"/>
        <v>0</v>
      </c>
      <c r="CV140" s="7">
        <f t="shared" si="93"/>
        <v>0</v>
      </c>
      <c r="CW140" s="7">
        <f t="shared" si="93"/>
        <v>0</v>
      </c>
      <c r="CX140" s="7">
        <f t="shared" si="93"/>
        <v>0</v>
      </c>
      <c r="CY140" s="7">
        <f t="shared" si="93"/>
        <v>0</v>
      </c>
      <c r="CZ140" s="7">
        <f t="shared" si="93"/>
        <v>0</v>
      </c>
      <c r="DA140" s="7">
        <f t="shared" si="93"/>
        <v>0</v>
      </c>
      <c r="DB140" s="7">
        <f t="shared" si="93"/>
        <v>0</v>
      </c>
      <c r="DC140" s="7">
        <f t="shared" si="93"/>
        <v>0</v>
      </c>
      <c r="DD140" s="7">
        <f t="shared" si="93"/>
        <v>0</v>
      </c>
      <c r="DE140" s="7">
        <f t="shared" si="93"/>
        <v>0</v>
      </c>
      <c r="DF140" s="7">
        <f t="shared" si="93"/>
        <v>0</v>
      </c>
      <c r="DG140" s="7">
        <f t="shared" si="93"/>
        <v>0</v>
      </c>
      <c r="DH140" s="7">
        <f t="shared" si="93"/>
        <v>0</v>
      </c>
      <c r="DI140" s="7">
        <f t="shared" si="93"/>
        <v>0</v>
      </c>
      <c r="DJ140" s="7">
        <f t="shared" si="94"/>
        <v>0</v>
      </c>
      <c r="DK140" s="7">
        <f t="shared" si="94"/>
        <v>0</v>
      </c>
      <c r="DL140" s="7">
        <f t="shared" si="94"/>
        <v>0</v>
      </c>
      <c r="DM140" s="7">
        <f t="shared" si="94"/>
        <v>0</v>
      </c>
      <c r="DN140" s="7">
        <f t="shared" si="94"/>
        <v>0</v>
      </c>
      <c r="DO140" s="7">
        <f t="shared" si="94"/>
        <v>0</v>
      </c>
      <c r="DP140" s="7">
        <f t="shared" si="94"/>
        <v>0</v>
      </c>
      <c r="DQ140" s="7">
        <f t="shared" si="94"/>
        <v>0</v>
      </c>
      <c r="DR140" s="7">
        <f t="shared" si="94"/>
        <v>0</v>
      </c>
      <c r="DS140" s="7">
        <f t="shared" si="94"/>
        <v>0</v>
      </c>
      <c r="DT140" s="7">
        <f t="shared" si="94"/>
        <v>0</v>
      </c>
      <c r="DU140" s="7">
        <f t="shared" si="94"/>
        <v>0</v>
      </c>
      <c r="DV140" s="7">
        <f t="shared" si="94"/>
        <v>0</v>
      </c>
      <c r="DW140" s="7">
        <f t="shared" si="94"/>
        <v>0</v>
      </c>
      <c r="DX140" s="7">
        <f t="shared" si="94"/>
        <v>0</v>
      </c>
      <c r="DY140" s="7">
        <f t="shared" si="94"/>
        <v>0</v>
      </c>
      <c r="DZ140" s="7">
        <f t="shared" si="90"/>
        <v>0</v>
      </c>
      <c r="EA140" s="7">
        <f t="shared" si="90"/>
        <v>0</v>
      </c>
      <c r="EB140" s="7">
        <f t="shared" si="90"/>
        <v>0</v>
      </c>
      <c r="EC140" s="7">
        <f t="shared" si="90"/>
        <v>0</v>
      </c>
      <c r="ED140" s="7">
        <f t="shared" si="90"/>
        <v>0</v>
      </c>
      <c r="EE140" s="7">
        <f t="shared" si="90"/>
        <v>0</v>
      </c>
      <c r="EF140" s="7">
        <f t="shared" si="90"/>
        <v>0</v>
      </c>
      <c r="EG140" s="7">
        <f t="shared" si="90"/>
        <v>0</v>
      </c>
      <c r="EH140" s="7">
        <f t="shared" si="90"/>
        <v>0</v>
      </c>
      <c r="EI140" s="7">
        <f t="shared" si="90"/>
        <v>0</v>
      </c>
      <c r="EJ140" s="7">
        <f t="shared" si="90"/>
        <v>0</v>
      </c>
      <c r="EK140" s="7">
        <f t="shared" si="90"/>
        <v>0</v>
      </c>
      <c r="EL140" s="7">
        <f t="shared" si="90"/>
        <v>0</v>
      </c>
      <c r="EM140" s="7">
        <f t="shared" si="90"/>
        <v>0</v>
      </c>
      <c r="EN140" s="7">
        <f t="shared" si="90"/>
        <v>0</v>
      </c>
      <c r="EO140" s="7" cm="1">
        <f t="array" ref="EO140">SUMPRODUCT(--($B140='[3]Alum Smtg'!$B$5:$B$139),'[3]Alum Smtg'!D$5:D$139)</f>
        <v>0</v>
      </c>
      <c r="EP140" s="7" cm="1">
        <f t="array" ref="EP140">SUMPRODUCT(--($B140='[3]Alum Smtg'!$B$5:$B$139),'[3]Alum Smtg'!E$5:E$139)</f>
        <v>0</v>
      </c>
      <c r="EQ140" s="7" cm="1">
        <f t="array" ref="EQ140">SUMPRODUCT(--($B140='[3]Alum Smtg'!$B$5:$B$139),'[3]Alum Smtg'!F$5:F$139)</f>
        <v>0</v>
      </c>
      <c r="ER140" s="7" cm="1">
        <f t="array" ref="ER140">SUMPRODUCT(--($B140='[3]Alum Smtg'!$B$5:$B$139),'[3]Alum Smtg'!G$5:G$139)</f>
        <v>0</v>
      </c>
      <c r="ES140" s="7" cm="1">
        <f t="array" ref="ES140">SUMPRODUCT(--($B140='[3]Alum Smtg'!$B$5:$B$139),'[3]Alum Smtg'!H$5:H$139)</f>
        <v>0</v>
      </c>
      <c r="ET140" s="7" cm="1">
        <f t="array" ref="ET140">SUMPRODUCT(--($B140='[3]Alum Smtg'!$B$5:$B$139),'[3]Alum Smtg'!I$5:I$139)</f>
        <v>0</v>
      </c>
      <c r="EU140" s="7" cm="1">
        <f t="array" ref="EU140">SUMPRODUCT(--($B140='[3]Alum Smtg'!$B$5:$B$139),'[3]Alum Smtg'!J$5:J$139)</f>
        <v>0</v>
      </c>
      <c r="EV140" s="7" cm="1">
        <f t="array" ref="EV140">SUMPRODUCT(--($B140='[3]Alum Smtg'!$B$5:$B$139),'[3]Alum Smtg'!K$5:K$139)</f>
        <v>0</v>
      </c>
      <c r="EW140" s="7" cm="1">
        <f t="array" ref="EW140">SUMPRODUCT(--($B140='[3]Alum Smtg'!$B$5:$B$139),'[3]Alum Smtg'!L$5:L$139)</f>
        <v>0</v>
      </c>
      <c r="EX140" s="7" cm="1">
        <f t="array" ref="EX140">SUMPRODUCT(--($B140='[3]Alum Smtg'!$B$5:$B$139),'[3]Alum Smtg'!M$5:M$139)</f>
        <v>0</v>
      </c>
      <c r="EY140" s="7" cm="1">
        <f t="array" ref="EY140">SUMPRODUCT(--($B140='[3]Alum Smtg'!$B$5:$B$139),'[3]Alum Smtg'!N$5:N$139)</f>
        <v>0</v>
      </c>
      <c r="EZ140" s="7" cm="1">
        <f t="array" ref="EZ140">SUMPRODUCT(--($B140='[3]Alum Smtg'!$B$5:$B$139),'[3]Alum Smtg'!O$5:O$139)</f>
        <v>0</v>
      </c>
      <c r="FA140" s="7" cm="1">
        <f t="array" ref="FA140">SUMPRODUCT(--($B140='[3]Alum Smtg'!$B$5:$B$139),'[3]Alum Smtg'!P$5:P$139)</f>
        <v>0</v>
      </c>
      <c r="FB140" s="7" cm="1">
        <f t="array" ref="FB140">SUMPRODUCT(--($B140='[3]Alum Smtg'!$B$5:$B$139),'[3]Alum Smtg'!Q$5:Q$139)</f>
        <v>0</v>
      </c>
      <c r="FC140" s="7" cm="1">
        <f t="array" ref="FC140">SUMPRODUCT(--($B140='[3]Alum Smtg'!$B$5:$B$139),'[3]Alum Smtg'!R$5:R$139)</f>
        <v>0</v>
      </c>
      <c r="FD140" s="7" cm="1">
        <f t="array" ref="FD140">SUMPRODUCT(--($B140='[3]Alum Smtg'!$B$5:$B$139),'[3]Alum Smtg'!S$5:S$139)</f>
        <v>0</v>
      </c>
      <c r="FE140" s="7" cm="1">
        <f t="array" ref="FE140">SUMPRODUCT(--($B140='[3]Alum Smtg'!$B$5:$B$139),'[3]Alum Smtg'!T$5:T$139)</f>
        <v>0</v>
      </c>
      <c r="FF140" s="7" cm="1">
        <f t="array" ref="FF140">SUMPRODUCT(--($B140='[3]Alum Smtg'!$B$5:$B$139),'[3]Alum Smtg'!U$5:U$139)</f>
        <v>0</v>
      </c>
      <c r="FG140" s="7" cm="1">
        <f t="array" ref="FG140">SUMPRODUCT(--($B140='[3]Alum Smtg'!$B$5:$B$139),'[3]Alum Smtg'!V$5:V$139)</f>
        <v>0</v>
      </c>
      <c r="FH140" s="7" cm="1">
        <f t="array" ref="FH140">SUMPRODUCT(--($B140='[3]Alum Smtg'!$B$5:$B$139),'[3]Alum Smtg'!W$5:W$139)</f>
        <v>0</v>
      </c>
      <c r="FI140" s="7" cm="1">
        <f t="array" ref="FI140">SUMPRODUCT(--($B140='[3]Alum Smtg'!$B$5:$B$139),'[3]Alum Smtg'!X$5:X$139)</f>
        <v>0</v>
      </c>
      <c r="FJ140" s="7" cm="1">
        <f t="array" ref="FJ140">SUMPRODUCT(--($B140='[3]Alum Smtg'!$B$5:$B$139),'[3]Alum Smtg'!Y$5:Y$139)</f>
        <v>0</v>
      </c>
      <c r="FK140" s="7" cm="1">
        <f t="array" ref="FK140">SUMPRODUCT(--($B140='[3]Alum Smtg'!$B$5:$B$139),'[3]Alum Smtg'!Z$5:Z$139)</f>
        <v>0</v>
      </c>
      <c r="FL140" s="7" cm="1">
        <f t="array" ref="FL140">SUMPRODUCT(--($B140='[3]Alum Smtg'!$B$5:$B$139),'[3]Alum Smtg'!AA$5:AA$139)</f>
        <v>0</v>
      </c>
      <c r="FM140" s="7" cm="1">
        <f t="array" ref="FM140">SUMPRODUCT(--($B140='[3]Alum Smtg'!$B$5:$B$139),'[3]Alum Smtg'!AB$5:AB$139)</f>
        <v>0</v>
      </c>
      <c r="FN140" s="7" cm="1">
        <f t="array" ref="FN140">SUMPRODUCT(--($B140='[3]Alum Smtg'!$B$5:$B$139),'[3]Alum Smtg'!AC$5:AC$139)</f>
        <v>0</v>
      </c>
      <c r="FO140" s="7" cm="1">
        <f t="array" ref="FO140">SUMPRODUCT(--($B140='[3]Alum Smtg'!$B$5:$B$139),'[3]Alum Smtg'!AD$5:AD$139)</f>
        <v>0</v>
      </c>
      <c r="FP140" s="7" cm="1">
        <f t="array" ref="FP140">SUMPRODUCT(--($B140='[3]Alum Smtg'!$B$5:$B$139),'[3]Alum Smtg'!AE$5:AE$139)</f>
        <v>0</v>
      </c>
      <c r="FQ140" s="7" cm="1">
        <f t="array" ref="FQ140">SUMPRODUCT(--($B140='[3]Alum Smtg'!$B$5:$B$139),'[3]Alum Smtg'!AF$5:AF$139)</f>
        <v>0</v>
      </c>
      <c r="FU140" s="8">
        <f t="shared" si="95"/>
        <v>0</v>
      </c>
    </row>
    <row r="141" spans="1:177" x14ac:dyDescent="0.2">
      <c r="A141">
        <v>887</v>
      </c>
      <c r="B141" t="s">
        <v>144</v>
      </c>
      <c r="C141" s="1">
        <f>VLOOKUP($B141,'[4]IEA Reg #'!$B$2:$D$143,2,FALSE)</f>
        <v>8</v>
      </c>
      <c r="D141" s="1">
        <f>VLOOKUP($B141,'[4]IEA Reg #'!$B$2:$D$143,3,FALSE)</f>
        <v>18</v>
      </c>
      <c r="E141" s="7">
        <f t="shared" si="91"/>
        <v>0</v>
      </c>
      <c r="F141" s="7">
        <f t="shared" si="91"/>
        <v>0</v>
      </c>
      <c r="G141" s="7">
        <f t="shared" si="91"/>
        <v>0</v>
      </c>
      <c r="H141" s="7">
        <f t="shared" si="91"/>
        <v>0</v>
      </c>
      <c r="I141" s="7">
        <f t="shared" si="91"/>
        <v>0</v>
      </c>
      <c r="J141" s="7">
        <f t="shared" si="91"/>
        <v>0</v>
      </c>
      <c r="K141" s="7">
        <f t="shared" si="91"/>
        <v>0</v>
      </c>
      <c r="L141" s="7">
        <f t="shared" si="91"/>
        <v>0</v>
      </c>
      <c r="M141" s="7">
        <f t="shared" si="91"/>
        <v>0</v>
      </c>
      <c r="N141" s="7">
        <f t="shared" si="91"/>
        <v>0</v>
      </c>
      <c r="O141" s="7">
        <f t="shared" si="91"/>
        <v>0</v>
      </c>
      <c r="P141" s="7">
        <f t="shared" si="91"/>
        <v>0</v>
      </c>
      <c r="Q141" s="7">
        <f t="shared" si="91"/>
        <v>0</v>
      </c>
      <c r="R141" s="7">
        <f t="shared" si="91"/>
        <v>0</v>
      </c>
      <c r="S141" s="7">
        <f t="shared" si="91"/>
        <v>0</v>
      </c>
      <c r="T141" s="7">
        <f t="shared" si="91"/>
        <v>0</v>
      </c>
      <c r="U141" s="7">
        <f t="shared" si="87"/>
        <v>0</v>
      </c>
      <c r="V141" s="7">
        <f t="shared" si="87"/>
        <v>0</v>
      </c>
      <c r="W141" s="7">
        <f t="shared" si="87"/>
        <v>0</v>
      </c>
      <c r="X141" s="7">
        <f t="shared" si="87"/>
        <v>0</v>
      </c>
      <c r="Y141" s="7">
        <f t="shared" si="87"/>
        <v>0</v>
      </c>
      <c r="Z141" s="7">
        <f t="shared" si="87"/>
        <v>0</v>
      </c>
      <c r="AA141" s="7">
        <f t="shared" si="87"/>
        <v>0</v>
      </c>
      <c r="AB141" s="7">
        <f t="shared" si="87"/>
        <v>0</v>
      </c>
      <c r="AC141" s="7">
        <f t="shared" si="87"/>
        <v>0</v>
      </c>
      <c r="AD141" s="7">
        <f t="shared" si="87"/>
        <v>0</v>
      </c>
      <c r="AE141" s="7">
        <f t="shared" si="87"/>
        <v>0</v>
      </c>
      <c r="AF141" s="7">
        <f t="shared" si="87"/>
        <v>0</v>
      </c>
      <c r="AG141" s="7">
        <f t="shared" si="87"/>
        <v>0</v>
      </c>
      <c r="AH141" s="7">
        <f t="shared" si="87"/>
        <v>0</v>
      </c>
      <c r="AI141" s="7">
        <f t="shared" si="87"/>
        <v>0</v>
      </c>
      <c r="AJ141" s="7">
        <f t="shared" si="88"/>
        <v>0</v>
      </c>
      <c r="AK141" s="7">
        <f t="shared" si="88"/>
        <v>0</v>
      </c>
      <c r="AL141" s="7">
        <f t="shared" si="88"/>
        <v>0</v>
      </c>
      <c r="AM141" s="7">
        <f t="shared" si="88"/>
        <v>0</v>
      </c>
      <c r="AN141" s="7">
        <f t="shared" si="88"/>
        <v>0</v>
      </c>
      <c r="AO141" s="7">
        <f t="shared" si="88"/>
        <v>0</v>
      </c>
      <c r="AP141" s="7">
        <f t="shared" si="88"/>
        <v>0</v>
      </c>
      <c r="AQ141" s="7">
        <f t="shared" si="88"/>
        <v>0</v>
      </c>
      <c r="AR141" s="7">
        <f t="shared" si="88"/>
        <v>0</v>
      </c>
      <c r="AS141" s="7">
        <f t="shared" si="88"/>
        <v>0</v>
      </c>
      <c r="AT141" s="7">
        <f t="shared" si="88"/>
        <v>0</v>
      </c>
      <c r="AU141" s="7">
        <f t="shared" si="88"/>
        <v>0</v>
      </c>
      <c r="AV141" s="7">
        <f t="shared" si="88"/>
        <v>0</v>
      </c>
      <c r="AW141" s="7">
        <f t="shared" si="88"/>
        <v>0</v>
      </c>
      <c r="AX141" s="7">
        <f t="shared" si="88"/>
        <v>0</v>
      </c>
      <c r="AY141" s="7">
        <f t="shared" si="88"/>
        <v>0</v>
      </c>
      <c r="AZ141" s="7">
        <f t="shared" si="86"/>
        <v>0</v>
      </c>
      <c r="BA141" s="7">
        <f t="shared" si="86"/>
        <v>0</v>
      </c>
      <c r="BB141" s="7">
        <f t="shared" si="86"/>
        <v>0</v>
      </c>
      <c r="BC141" s="7">
        <f t="shared" si="86"/>
        <v>0</v>
      </c>
      <c r="BD141" s="7">
        <f t="shared" si="86"/>
        <v>0</v>
      </c>
      <c r="BE141" s="7">
        <f t="shared" si="86"/>
        <v>0</v>
      </c>
      <c r="BF141" s="7">
        <f t="shared" si="86"/>
        <v>0</v>
      </c>
      <c r="BG141" s="7">
        <f t="shared" si="86"/>
        <v>0</v>
      </c>
      <c r="BH141" s="7">
        <f t="shared" si="86"/>
        <v>0</v>
      </c>
      <c r="BI141" s="7">
        <f t="shared" si="86"/>
        <v>0</v>
      </c>
      <c r="BJ141" s="7">
        <f t="shared" si="86"/>
        <v>0</v>
      </c>
      <c r="BK141" s="7">
        <f t="shared" si="86"/>
        <v>0</v>
      </c>
      <c r="BL141" s="7">
        <f t="shared" si="86"/>
        <v>0</v>
      </c>
      <c r="BM141" s="7">
        <f t="shared" si="86"/>
        <v>0</v>
      </c>
      <c r="BN141" s="7">
        <f t="shared" si="86"/>
        <v>0</v>
      </c>
      <c r="BO141" s="7">
        <f t="shared" si="92"/>
        <v>0</v>
      </c>
      <c r="BP141" s="7">
        <f t="shared" si="92"/>
        <v>0</v>
      </c>
      <c r="BQ141" s="7">
        <f t="shared" si="92"/>
        <v>0</v>
      </c>
      <c r="BR141" s="7">
        <f t="shared" si="92"/>
        <v>0</v>
      </c>
      <c r="BS141" s="7">
        <f t="shared" si="92"/>
        <v>0</v>
      </c>
      <c r="BT141" s="7">
        <f t="shared" si="92"/>
        <v>0</v>
      </c>
      <c r="BU141" s="7">
        <f t="shared" si="92"/>
        <v>0</v>
      </c>
      <c r="BV141" s="7">
        <f t="shared" si="92"/>
        <v>0</v>
      </c>
      <c r="BW141" s="7">
        <f t="shared" si="92"/>
        <v>0</v>
      </c>
      <c r="BX141" s="7">
        <f t="shared" si="92"/>
        <v>0</v>
      </c>
      <c r="BY141" s="7">
        <f t="shared" si="92"/>
        <v>0</v>
      </c>
      <c r="BZ141" s="7">
        <f t="shared" si="92"/>
        <v>0</v>
      </c>
      <c r="CA141" s="7">
        <f t="shared" si="92"/>
        <v>0</v>
      </c>
      <c r="CB141" s="7">
        <f t="shared" si="92"/>
        <v>0</v>
      </c>
      <c r="CC141" s="7">
        <f t="shared" si="92"/>
        <v>0</v>
      </c>
      <c r="CD141" s="7">
        <f t="shared" si="92"/>
        <v>0</v>
      </c>
      <c r="CE141" s="7">
        <f t="shared" si="89"/>
        <v>0</v>
      </c>
      <c r="CF141" s="7">
        <f t="shared" si="89"/>
        <v>0</v>
      </c>
      <c r="CG141" s="7">
        <f t="shared" si="89"/>
        <v>0</v>
      </c>
      <c r="CH141" s="7">
        <f t="shared" si="89"/>
        <v>0</v>
      </c>
      <c r="CI141" s="7">
        <f t="shared" si="89"/>
        <v>0</v>
      </c>
      <c r="CJ141" s="7">
        <f t="shared" si="89"/>
        <v>0</v>
      </c>
      <c r="CK141" s="7">
        <f t="shared" si="89"/>
        <v>0</v>
      </c>
      <c r="CL141" s="7">
        <f t="shared" si="89"/>
        <v>0</v>
      </c>
      <c r="CM141" s="7">
        <f t="shared" si="89"/>
        <v>0</v>
      </c>
      <c r="CN141" s="7">
        <f t="shared" si="89"/>
        <v>0</v>
      </c>
      <c r="CO141" s="7">
        <f t="shared" si="89"/>
        <v>0</v>
      </c>
      <c r="CP141" s="7">
        <f t="shared" si="89"/>
        <v>0</v>
      </c>
      <c r="CQ141" s="7">
        <f t="shared" si="89"/>
        <v>0</v>
      </c>
      <c r="CR141" s="7">
        <f t="shared" si="89"/>
        <v>0</v>
      </c>
      <c r="CS141" s="7">
        <f t="shared" si="89"/>
        <v>0</v>
      </c>
      <c r="CT141" s="7">
        <f t="shared" si="93"/>
        <v>0</v>
      </c>
      <c r="CU141" s="7">
        <f t="shared" si="93"/>
        <v>0</v>
      </c>
      <c r="CV141" s="7">
        <f t="shared" si="93"/>
        <v>0</v>
      </c>
      <c r="CW141" s="7">
        <f t="shared" si="93"/>
        <v>0</v>
      </c>
      <c r="CX141" s="7">
        <f t="shared" si="93"/>
        <v>0</v>
      </c>
      <c r="CY141" s="7">
        <f t="shared" si="93"/>
        <v>0</v>
      </c>
      <c r="CZ141" s="7">
        <f t="shared" si="93"/>
        <v>0</v>
      </c>
      <c r="DA141" s="7">
        <f t="shared" si="93"/>
        <v>0</v>
      </c>
      <c r="DB141" s="7">
        <f t="shared" si="93"/>
        <v>0</v>
      </c>
      <c r="DC141" s="7">
        <f t="shared" si="93"/>
        <v>0</v>
      </c>
      <c r="DD141" s="7">
        <f t="shared" si="93"/>
        <v>0</v>
      </c>
      <c r="DE141" s="7">
        <f t="shared" si="93"/>
        <v>0</v>
      </c>
      <c r="DF141" s="7">
        <f t="shared" si="93"/>
        <v>0</v>
      </c>
      <c r="DG141" s="7">
        <f t="shared" si="93"/>
        <v>0</v>
      </c>
      <c r="DH141" s="7">
        <f t="shared" si="93"/>
        <v>0</v>
      </c>
      <c r="DI141" s="7">
        <f t="shared" si="93"/>
        <v>0</v>
      </c>
      <c r="DJ141" s="7">
        <f t="shared" si="94"/>
        <v>0</v>
      </c>
      <c r="DK141" s="7">
        <f t="shared" si="94"/>
        <v>0</v>
      </c>
      <c r="DL141" s="7">
        <f t="shared" si="94"/>
        <v>0</v>
      </c>
      <c r="DM141" s="7">
        <f t="shared" si="94"/>
        <v>0</v>
      </c>
      <c r="DN141" s="7">
        <f t="shared" si="94"/>
        <v>0</v>
      </c>
      <c r="DO141" s="7">
        <f t="shared" si="94"/>
        <v>0</v>
      </c>
      <c r="DP141" s="7">
        <f t="shared" si="94"/>
        <v>0</v>
      </c>
      <c r="DQ141" s="7">
        <f t="shared" si="94"/>
        <v>0</v>
      </c>
      <c r="DR141" s="7">
        <f t="shared" si="94"/>
        <v>0</v>
      </c>
      <c r="DS141" s="7">
        <f t="shared" si="94"/>
        <v>0</v>
      </c>
      <c r="DT141" s="7">
        <f t="shared" si="94"/>
        <v>0</v>
      </c>
      <c r="DU141" s="7">
        <f t="shared" si="94"/>
        <v>0</v>
      </c>
      <c r="DV141" s="7">
        <f t="shared" si="94"/>
        <v>0</v>
      </c>
      <c r="DW141" s="7">
        <f t="shared" si="94"/>
        <v>0</v>
      </c>
      <c r="DX141" s="7">
        <f t="shared" si="94"/>
        <v>0</v>
      </c>
      <c r="DY141" s="7">
        <f t="shared" si="94"/>
        <v>0</v>
      </c>
      <c r="DZ141" s="7">
        <f t="shared" si="90"/>
        <v>0</v>
      </c>
      <c r="EA141" s="7">
        <f t="shared" si="90"/>
        <v>0</v>
      </c>
      <c r="EB141" s="7">
        <f t="shared" si="90"/>
        <v>0</v>
      </c>
      <c r="EC141" s="7">
        <f t="shared" si="90"/>
        <v>0</v>
      </c>
      <c r="ED141" s="7">
        <f t="shared" si="90"/>
        <v>0</v>
      </c>
      <c r="EE141" s="7">
        <f t="shared" si="90"/>
        <v>0</v>
      </c>
      <c r="EF141" s="7">
        <f t="shared" si="90"/>
        <v>0</v>
      </c>
      <c r="EG141" s="7">
        <f t="shared" si="90"/>
        <v>0</v>
      </c>
      <c r="EH141" s="7">
        <f t="shared" si="90"/>
        <v>0</v>
      </c>
      <c r="EI141" s="7">
        <f t="shared" si="90"/>
        <v>0</v>
      </c>
      <c r="EJ141" s="7">
        <f t="shared" si="90"/>
        <v>0</v>
      </c>
      <c r="EK141" s="7">
        <f t="shared" si="90"/>
        <v>0</v>
      </c>
      <c r="EL141" s="7">
        <f t="shared" si="90"/>
        <v>0</v>
      </c>
      <c r="EM141" s="7">
        <f t="shared" si="90"/>
        <v>0</v>
      </c>
      <c r="EN141" s="7">
        <f t="shared" si="90"/>
        <v>0</v>
      </c>
      <c r="EO141" s="7" cm="1">
        <f t="array" ref="EO141">SUMPRODUCT(--($B141='[3]Alum Smtg'!$B$5:$B$139),'[3]Alum Smtg'!D$5:D$139)</f>
        <v>0</v>
      </c>
      <c r="EP141" s="7" cm="1">
        <f t="array" ref="EP141">SUMPRODUCT(--($B141='[3]Alum Smtg'!$B$5:$B$139),'[3]Alum Smtg'!E$5:E$139)</f>
        <v>0</v>
      </c>
      <c r="EQ141" s="7" cm="1">
        <f t="array" ref="EQ141">SUMPRODUCT(--($B141='[3]Alum Smtg'!$B$5:$B$139),'[3]Alum Smtg'!F$5:F$139)</f>
        <v>0</v>
      </c>
      <c r="ER141" s="7" cm="1">
        <f t="array" ref="ER141">SUMPRODUCT(--($B141='[3]Alum Smtg'!$B$5:$B$139),'[3]Alum Smtg'!G$5:G$139)</f>
        <v>0</v>
      </c>
      <c r="ES141" s="7" cm="1">
        <f t="array" ref="ES141">SUMPRODUCT(--($B141='[3]Alum Smtg'!$B$5:$B$139),'[3]Alum Smtg'!H$5:H$139)</f>
        <v>0</v>
      </c>
      <c r="ET141" s="7" cm="1">
        <f t="array" ref="ET141">SUMPRODUCT(--($B141='[3]Alum Smtg'!$B$5:$B$139),'[3]Alum Smtg'!I$5:I$139)</f>
        <v>0</v>
      </c>
      <c r="EU141" s="7" cm="1">
        <f t="array" ref="EU141">SUMPRODUCT(--($B141='[3]Alum Smtg'!$B$5:$B$139),'[3]Alum Smtg'!J$5:J$139)</f>
        <v>0</v>
      </c>
      <c r="EV141" s="7" cm="1">
        <f t="array" ref="EV141">SUMPRODUCT(--($B141='[3]Alum Smtg'!$B$5:$B$139),'[3]Alum Smtg'!K$5:K$139)</f>
        <v>0</v>
      </c>
      <c r="EW141" s="7" cm="1">
        <f t="array" ref="EW141">SUMPRODUCT(--($B141='[3]Alum Smtg'!$B$5:$B$139),'[3]Alum Smtg'!L$5:L$139)</f>
        <v>0</v>
      </c>
      <c r="EX141" s="7" cm="1">
        <f t="array" ref="EX141">SUMPRODUCT(--($B141='[3]Alum Smtg'!$B$5:$B$139),'[3]Alum Smtg'!M$5:M$139)</f>
        <v>0</v>
      </c>
      <c r="EY141" s="7" cm="1">
        <f t="array" ref="EY141">SUMPRODUCT(--($B141='[3]Alum Smtg'!$B$5:$B$139),'[3]Alum Smtg'!N$5:N$139)</f>
        <v>0</v>
      </c>
      <c r="EZ141" s="7" cm="1">
        <f t="array" ref="EZ141">SUMPRODUCT(--($B141='[3]Alum Smtg'!$B$5:$B$139),'[3]Alum Smtg'!O$5:O$139)</f>
        <v>0</v>
      </c>
      <c r="FA141" s="7" cm="1">
        <f t="array" ref="FA141">SUMPRODUCT(--($B141='[3]Alum Smtg'!$B$5:$B$139),'[3]Alum Smtg'!P$5:P$139)</f>
        <v>0</v>
      </c>
      <c r="FB141" s="7" cm="1">
        <f t="array" ref="FB141">SUMPRODUCT(--($B141='[3]Alum Smtg'!$B$5:$B$139),'[3]Alum Smtg'!Q$5:Q$139)</f>
        <v>0</v>
      </c>
      <c r="FC141" s="7" cm="1">
        <f t="array" ref="FC141">SUMPRODUCT(--($B141='[3]Alum Smtg'!$B$5:$B$139),'[3]Alum Smtg'!R$5:R$139)</f>
        <v>0</v>
      </c>
      <c r="FD141" s="7" cm="1">
        <f t="array" ref="FD141">SUMPRODUCT(--($B141='[3]Alum Smtg'!$B$5:$B$139),'[3]Alum Smtg'!S$5:S$139)</f>
        <v>0</v>
      </c>
      <c r="FE141" s="7" cm="1">
        <f t="array" ref="FE141">SUMPRODUCT(--($B141='[3]Alum Smtg'!$B$5:$B$139),'[3]Alum Smtg'!T$5:T$139)</f>
        <v>0</v>
      </c>
      <c r="FF141" s="7" cm="1">
        <f t="array" ref="FF141">SUMPRODUCT(--($B141='[3]Alum Smtg'!$B$5:$B$139),'[3]Alum Smtg'!U$5:U$139)</f>
        <v>0</v>
      </c>
      <c r="FG141" s="7" cm="1">
        <f t="array" ref="FG141">SUMPRODUCT(--($B141='[3]Alum Smtg'!$B$5:$B$139),'[3]Alum Smtg'!V$5:V$139)</f>
        <v>0</v>
      </c>
      <c r="FH141" s="7" cm="1">
        <f t="array" ref="FH141">SUMPRODUCT(--($B141='[3]Alum Smtg'!$B$5:$B$139),'[3]Alum Smtg'!W$5:W$139)</f>
        <v>0</v>
      </c>
      <c r="FI141" s="7" cm="1">
        <f t="array" ref="FI141">SUMPRODUCT(--($B141='[3]Alum Smtg'!$B$5:$B$139),'[3]Alum Smtg'!X$5:X$139)</f>
        <v>0</v>
      </c>
      <c r="FJ141" s="7" cm="1">
        <f t="array" ref="FJ141">SUMPRODUCT(--($B141='[3]Alum Smtg'!$B$5:$B$139),'[3]Alum Smtg'!Y$5:Y$139)</f>
        <v>0</v>
      </c>
      <c r="FK141" s="7" cm="1">
        <f t="array" ref="FK141">SUMPRODUCT(--($B141='[3]Alum Smtg'!$B$5:$B$139),'[3]Alum Smtg'!Z$5:Z$139)</f>
        <v>0</v>
      </c>
      <c r="FL141" s="7" cm="1">
        <f t="array" ref="FL141">SUMPRODUCT(--($B141='[3]Alum Smtg'!$B$5:$B$139),'[3]Alum Smtg'!AA$5:AA$139)</f>
        <v>0</v>
      </c>
      <c r="FM141" s="7" cm="1">
        <f t="array" ref="FM141">SUMPRODUCT(--($B141='[3]Alum Smtg'!$B$5:$B$139),'[3]Alum Smtg'!AB$5:AB$139)</f>
        <v>0</v>
      </c>
      <c r="FN141" s="7" cm="1">
        <f t="array" ref="FN141">SUMPRODUCT(--($B141='[3]Alum Smtg'!$B$5:$B$139),'[3]Alum Smtg'!AC$5:AC$139)</f>
        <v>0</v>
      </c>
      <c r="FO141" s="7" cm="1">
        <f t="array" ref="FO141">SUMPRODUCT(--($B141='[3]Alum Smtg'!$B$5:$B$139),'[3]Alum Smtg'!AD$5:AD$139)</f>
        <v>0</v>
      </c>
      <c r="FP141" s="7" cm="1">
        <f t="array" ref="FP141">SUMPRODUCT(--($B141='[3]Alum Smtg'!$B$5:$B$139),'[3]Alum Smtg'!AE$5:AE$139)</f>
        <v>0</v>
      </c>
      <c r="FQ141" s="7" cm="1">
        <f t="array" ref="FQ141">SUMPRODUCT(--($B141='[3]Alum Smtg'!$B$5:$B$139),'[3]Alum Smtg'!AF$5:AF$139)</f>
        <v>0</v>
      </c>
      <c r="FU141" s="8">
        <f t="shared" si="95"/>
        <v>0</v>
      </c>
    </row>
    <row r="142" spans="1:177" x14ac:dyDescent="0.2">
      <c r="A142">
        <v>894</v>
      </c>
      <c r="B142" t="s">
        <v>145</v>
      </c>
      <c r="C142" s="1">
        <f>VLOOKUP($B142,'[4]IEA Reg #'!$B$2:$D$143,2,FALSE)</f>
        <v>9</v>
      </c>
      <c r="D142" s="1">
        <f>VLOOKUP($B142,'[4]IEA Reg #'!$B$2:$D$143,3,FALSE)</f>
        <v>22</v>
      </c>
      <c r="E142" s="7">
        <f t="shared" si="91"/>
        <v>0</v>
      </c>
      <c r="F142" s="7">
        <f t="shared" si="91"/>
        <v>0</v>
      </c>
      <c r="G142" s="7">
        <f t="shared" si="91"/>
        <v>0</v>
      </c>
      <c r="H142" s="7">
        <f t="shared" si="91"/>
        <v>0</v>
      </c>
      <c r="I142" s="7">
        <f t="shared" si="91"/>
        <v>0</v>
      </c>
      <c r="J142" s="7">
        <f t="shared" si="91"/>
        <v>0</v>
      </c>
      <c r="K142" s="7">
        <f t="shared" si="91"/>
        <v>0</v>
      </c>
      <c r="L142" s="7">
        <f t="shared" si="91"/>
        <v>0</v>
      </c>
      <c r="M142" s="7">
        <f t="shared" si="91"/>
        <v>0</v>
      </c>
      <c r="N142" s="7">
        <f t="shared" si="91"/>
        <v>0</v>
      </c>
      <c r="O142" s="7">
        <f t="shared" si="91"/>
        <v>0</v>
      </c>
      <c r="P142" s="7">
        <f t="shared" si="91"/>
        <v>0</v>
      </c>
      <c r="Q142" s="7">
        <f t="shared" si="91"/>
        <v>0</v>
      </c>
      <c r="R142" s="7">
        <f t="shared" si="91"/>
        <v>0</v>
      </c>
      <c r="S142" s="7">
        <f t="shared" si="91"/>
        <v>0</v>
      </c>
      <c r="T142" s="7">
        <f t="shared" si="91"/>
        <v>0</v>
      </c>
      <c r="U142" s="7">
        <f t="shared" si="87"/>
        <v>0</v>
      </c>
      <c r="V142" s="7">
        <f t="shared" si="87"/>
        <v>0</v>
      </c>
      <c r="W142" s="7">
        <f t="shared" si="87"/>
        <v>0</v>
      </c>
      <c r="X142" s="7">
        <f t="shared" si="87"/>
        <v>0</v>
      </c>
      <c r="Y142" s="7">
        <f t="shared" si="87"/>
        <v>0</v>
      </c>
      <c r="Z142" s="7">
        <f t="shared" si="87"/>
        <v>0</v>
      </c>
      <c r="AA142" s="7">
        <f t="shared" si="87"/>
        <v>0</v>
      </c>
      <c r="AB142" s="7">
        <f t="shared" si="87"/>
        <v>0</v>
      </c>
      <c r="AC142" s="7">
        <f t="shared" si="87"/>
        <v>0</v>
      </c>
      <c r="AD142" s="7">
        <f t="shared" si="87"/>
        <v>0</v>
      </c>
      <c r="AE142" s="7">
        <f t="shared" si="87"/>
        <v>0</v>
      </c>
      <c r="AF142" s="7">
        <f t="shared" si="87"/>
        <v>0</v>
      </c>
      <c r="AG142" s="7">
        <f t="shared" si="87"/>
        <v>0</v>
      </c>
      <c r="AH142" s="7">
        <f t="shared" si="87"/>
        <v>0</v>
      </c>
      <c r="AI142" s="7">
        <f t="shared" si="87"/>
        <v>0</v>
      </c>
      <c r="AJ142" s="7">
        <f t="shared" si="88"/>
        <v>0</v>
      </c>
      <c r="AK142" s="7">
        <f t="shared" si="88"/>
        <v>0</v>
      </c>
      <c r="AL142" s="7">
        <f t="shared" si="88"/>
        <v>0</v>
      </c>
      <c r="AM142" s="7">
        <f t="shared" si="88"/>
        <v>0</v>
      </c>
      <c r="AN142" s="7">
        <f t="shared" si="88"/>
        <v>0</v>
      </c>
      <c r="AO142" s="7">
        <f t="shared" si="88"/>
        <v>0</v>
      </c>
      <c r="AP142" s="7">
        <f t="shared" si="88"/>
        <v>0</v>
      </c>
      <c r="AQ142" s="7">
        <f t="shared" si="88"/>
        <v>0</v>
      </c>
      <c r="AR142" s="7">
        <f t="shared" si="88"/>
        <v>0</v>
      </c>
      <c r="AS142" s="7">
        <f t="shared" si="88"/>
        <v>0</v>
      </c>
      <c r="AT142" s="7">
        <f t="shared" si="88"/>
        <v>0</v>
      </c>
      <c r="AU142" s="7">
        <f t="shared" si="88"/>
        <v>0</v>
      </c>
      <c r="AV142" s="7">
        <f t="shared" si="88"/>
        <v>0</v>
      </c>
      <c r="AW142" s="7">
        <f t="shared" si="88"/>
        <v>0</v>
      </c>
      <c r="AX142" s="7">
        <f t="shared" si="88"/>
        <v>0</v>
      </c>
      <c r="AY142" s="7">
        <f t="shared" si="88"/>
        <v>0</v>
      </c>
      <c r="AZ142" s="7">
        <f t="shared" si="86"/>
        <v>0</v>
      </c>
      <c r="BA142" s="7">
        <f t="shared" si="86"/>
        <v>0</v>
      </c>
      <c r="BB142" s="7">
        <f t="shared" si="86"/>
        <v>0</v>
      </c>
      <c r="BC142" s="7">
        <f t="shared" si="86"/>
        <v>0</v>
      </c>
      <c r="BD142" s="7">
        <f t="shared" si="86"/>
        <v>0</v>
      </c>
      <c r="BE142" s="7">
        <f t="shared" si="86"/>
        <v>0</v>
      </c>
      <c r="BF142" s="7">
        <f t="shared" si="86"/>
        <v>0</v>
      </c>
      <c r="BG142" s="7">
        <f t="shared" si="86"/>
        <v>0</v>
      </c>
      <c r="BH142" s="7">
        <f t="shared" si="86"/>
        <v>0</v>
      </c>
      <c r="BI142" s="7">
        <f t="shared" si="86"/>
        <v>0</v>
      </c>
      <c r="BJ142" s="7">
        <f t="shared" si="86"/>
        <v>0</v>
      </c>
      <c r="BK142" s="7">
        <f t="shared" si="86"/>
        <v>0</v>
      </c>
      <c r="BL142" s="7">
        <f t="shared" si="86"/>
        <v>0</v>
      </c>
      <c r="BM142" s="7">
        <f t="shared" si="86"/>
        <v>0</v>
      </c>
      <c r="BN142" s="7">
        <f t="shared" si="86"/>
        <v>0</v>
      </c>
      <c r="BO142" s="7">
        <f t="shared" si="92"/>
        <v>0</v>
      </c>
      <c r="BP142" s="7">
        <f t="shared" si="92"/>
        <v>0</v>
      </c>
      <c r="BQ142" s="7">
        <f t="shared" si="92"/>
        <v>0</v>
      </c>
      <c r="BR142" s="7">
        <f t="shared" si="92"/>
        <v>0</v>
      </c>
      <c r="BS142" s="7">
        <f t="shared" si="92"/>
        <v>0</v>
      </c>
      <c r="BT142" s="7">
        <f t="shared" si="92"/>
        <v>0</v>
      </c>
      <c r="BU142" s="7">
        <f t="shared" si="92"/>
        <v>0</v>
      </c>
      <c r="BV142" s="7">
        <f t="shared" si="92"/>
        <v>0</v>
      </c>
      <c r="BW142" s="7">
        <f t="shared" si="92"/>
        <v>0</v>
      </c>
      <c r="BX142" s="7">
        <f t="shared" si="92"/>
        <v>0</v>
      </c>
      <c r="BY142" s="7">
        <f t="shared" si="92"/>
        <v>0</v>
      </c>
      <c r="BZ142" s="7">
        <f t="shared" si="92"/>
        <v>0</v>
      </c>
      <c r="CA142" s="7">
        <f t="shared" si="92"/>
        <v>0</v>
      </c>
      <c r="CB142" s="7">
        <f t="shared" si="92"/>
        <v>0</v>
      </c>
      <c r="CC142" s="7">
        <f t="shared" si="92"/>
        <v>0</v>
      </c>
      <c r="CD142" s="7">
        <f t="shared" si="92"/>
        <v>0</v>
      </c>
      <c r="CE142" s="7">
        <f t="shared" si="89"/>
        <v>0</v>
      </c>
      <c r="CF142" s="7">
        <f t="shared" si="89"/>
        <v>0</v>
      </c>
      <c r="CG142" s="7">
        <f t="shared" si="89"/>
        <v>0</v>
      </c>
      <c r="CH142" s="7">
        <f t="shared" si="89"/>
        <v>0</v>
      </c>
      <c r="CI142" s="7">
        <f t="shared" si="89"/>
        <v>0</v>
      </c>
      <c r="CJ142" s="7">
        <f t="shared" si="89"/>
        <v>0</v>
      </c>
      <c r="CK142" s="7">
        <f t="shared" si="89"/>
        <v>0</v>
      </c>
      <c r="CL142" s="7">
        <f t="shared" si="89"/>
        <v>0</v>
      </c>
      <c r="CM142" s="7">
        <f t="shared" si="89"/>
        <v>0</v>
      </c>
      <c r="CN142" s="7">
        <f t="shared" si="89"/>
        <v>0</v>
      </c>
      <c r="CO142" s="7">
        <f t="shared" si="89"/>
        <v>0</v>
      </c>
      <c r="CP142" s="7">
        <f t="shared" si="89"/>
        <v>0</v>
      </c>
      <c r="CQ142" s="7">
        <f t="shared" si="89"/>
        <v>0</v>
      </c>
      <c r="CR142" s="7">
        <f t="shared" si="89"/>
        <v>0</v>
      </c>
      <c r="CS142" s="7">
        <f t="shared" si="89"/>
        <v>0</v>
      </c>
      <c r="CT142" s="7">
        <f t="shared" si="93"/>
        <v>0</v>
      </c>
      <c r="CU142" s="7">
        <f t="shared" si="93"/>
        <v>0</v>
      </c>
      <c r="CV142" s="7">
        <f t="shared" si="93"/>
        <v>0</v>
      </c>
      <c r="CW142" s="7">
        <f t="shared" si="93"/>
        <v>0</v>
      </c>
      <c r="CX142" s="7">
        <f t="shared" si="93"/>
        <v>0</v>
      </c>
      <c r="CY142" s="7">
        <f t="shared" si="93"/>
        <v>0</v>
      </c>
      <c r="CZ142" s="7">
        <f t="shared" si="93"/>
        <v>0</v>
      </c>
      <c r="DA142" s="7">
        <f t="shared" si="93"/>
        <v>0</v>
      </c>
      <c r="DB142" s="7">
        <f t="shared" si="93"/>
        <v>0</v>
      </c>
      <c r="DC142" s="7">
        <f t="shared" si="93"/>
        <v>0</v>
      </c>
      <c r="DD142" s="7">
        <f t="shared" si="93"/>
        <v>0</v>
      </c>
      <c r="DE142" s="7">
        <f t="shared" si="93"/>
        <v>0</v>
      </c>
      <c r="DF142" s="7">
        <f t="shared" si="93"/>
        <v>0</v>
      </c>
      <c r="DG142" s="7">
        <f t="shared" si="93"/>
        <v>0</v>
      </c>
      <c r="DH142" s="7">
        <f t="shared" si="93"/>
        <v>0</v>
      </c>
      <c r="DI142" s="7">
        <f t="shared" si="93"/>
        <v>0</v>
      </c>
      <c r="DJ142" s="7">
        <f t="shared" si="94"/>
        <v>0</v>
      </c>
      <c r="DK142" s="7">
        <f t="shared" si="94"/>
        <v>0</v>
      </c>
      <c r="DL142" s="7">
        <f t="shared" si="94"/>
        <v>0</v>
      </c>
      <c r="DM142" s="7">
        <f t="shared" si="94"/>
        <v>0</v>
      </c>
      <c r="DN142" s="7">
        <f t="shared" si="94"/>
        <v>0</v>
      </c>
      <c r="DO142" s="7">
        <f t="shared" si="94"/>
        <v>0</v>
      </c>
      <c r="DP142" s="7">
        <f t="shared" si="94"/>
        <v>0</v>
      </c>
      <c r="DQ142" s="7">
        <f t="shared" si="94"/>
        <v>0</v>
      </c>
      <c r="DR142" s="7">
        <f t="shared" si="94"/>
        <v>0</v>
      </c>
      <c r="DS142" s="7">
        <f t="shared" si="94"/>
        <v>0</v>
      </c>
      <c r="DT142" s="7">
        <f t="shared" si="94"/>
        <v>0</v>
      </c>
      <c r="DU142" s="7">
        <f t="shared" si="94"/>
        <v>0</v>
      </c>
      <c r="DV142" s="7">
        <f t="shared" si="94"/>
        <v>0</v>
      </c>
      <c r="DW142" s="7">
        <f t="shared" si="94"/>
        <v>0</v>
      </c>
      <c r="DX142" s="7">
        <f t="shared" si="94"/>
        <v>0</v>
      </c>
      <c r="DY142" s="7">
        <f t="shared" si="94"/>
        <v>0</v>
      </c>
      <c r="DZ142" s="7">
        <f t="shared" si="90"/>
        <v>0</v>
      </c>
      <c r="EA142" s="7">
        <f t="shared" si="90"/>
        <v>0</v>
      </c>
      <c r="EB142" s="7">
        <f t="shared" si="90"/>
        <v>0</v>
      </c>
      <c r="EC142" s="7">
        <f t="shared" si="90"/>
        <v>0</v>
      </c>
      <c r="ED142" s="7">
        <f t="shared" si="90"/>
        <v>0</v>
      </c>
      <c r="EE142" s="7">
        <f t="shared" si="90"/>
        <v>0</v>
      </c>
      <c r="EF142" s="7">
        <f t="shared" si="90"/>
        <v>0</v>
      </c>
      <c r="EG142" s="7">
        <f t="shared" si="90"/>
        <v>0</v>
      </c>
      <c r="EH142" s="7">
        <f t="shared" si="90"/>
        <v>0</v>
      </c>
      <c r="EI142" s="7">
        <f t="shared" si="90"/>
        <v>0</v>
      </c>
      <c r="EJ142" s="7">
        <f t="shared" si="90"/>
        <v>0</v>
      </c>
      <c r="EK142" s="7">
        <f t="shared" si="90"/>
        <v>0</v>
      </c>
      <c r="EL142" s="7">
        <f t="shared" si="90"/>
        <v>0</v>
      </c>
      <c r="EM142" s="7">
        <f t="shared" si="90"/>
        <v>0</v>
      </c>
      <c r="EN142" s="7">
        <f t="shared" si="90"/>
        <v>0</v>
      </c>
      <c r="EO142" s="7" cm="1">
        <f t="array" ref="EO142">SUMPRODUCT(--($B142='[3]Alum Smtg'!$B$5:$B$139),'[3]Alum Smtg'!D$5:D$139)</f>
        <v>0</v>
      </c>
      <c r="EP142" s="7" cm="1">
        <f t="array" ref="EP142">SUMPRODUCT(--($B142='[3]Alum Smtg'!$B$5:$B$139),'[3]Alum Smtg'!E$5:E$139)</f>
        <v>0</v>
      </c>
      <c r="EQ142" s="7" cm="1">
        <f t="array" ref="EQ142">SUMPRODUCT(--($B142='[3]Alum Smtg'!$B$5:$B$139),'[3]Alum Smtg'!F$5:F$139)</f>
        <v>0</v>
      </c>
      <c r="ER142" s="7" cm="1">
        <f t="array" ref="ER142">SUMPRODUCT(--($B142='[3]Alum Smtg'!$B$5:$B$139),'[3]Alum Smtg'!G$5:G$139)</f>
        <v>0</v>
      </c>
      <c r="ES142" s="7" cm="1">
        <f t="array" ref="ES142">SUMPRODUCT(--($B142='[3]Alum Smtg'!$B$5:$B$139),'[3]Alum Smtg'!H$5:H$139)</f>
        <v>0</v>
      </c>
      <c r="ET142" s="7" cm="1">
        <f t="array" ref="ET142">SUMPRODUCT(--($B142='[3]Alum Smtg'!$B$5:$B$139),'[3]Alum Smtg'!I$5:I$139)</f>
        <v>0</v>
      </c>
      <c r="EU142" s="7" cm="1">
        <f t="array" ref="EU142">SUMPRODUCT(--($B142='[3]Alum Smtg'!$B$5:$B$139),'[3]Alum Smtg'!J$5:J$139)</f>
        <v>0</v>
      </c>
      <c r="EV142" s="7" cm="1">
        <f t="array" ref="EV142">SUMPRODUCT(--($B142='[3]Alum Smtg'!$B$5:$B$139),'[3]Alum Smtg'!K$5:K$139)</f>
        <v>0</v>
      </c>
      <c r="EW142" s="7" cm="1">
        <f t="array" ref="EW142">SUMPRODUCT(--($B142='[3]Alum Smtg'!$B$5:$B$139),'[3]Alum Smtg'!L$5:L$139)</f>
        <v>0</v>
      </c>
      <c r="EX142" s="7" cm="1">
        <f t="array" ref="EX142">SUMPRODUCT(--($B142='[3]Alum Smtg'!$B$5:$B$139),'[3]Alum Smtg'!M$5:M$139)</f>
        <v>0</v>
      </c>
      <c r="EY142" s="7" cm="1">
        <f t="array" ref="EY142">SUMPRODUCT(--($B142='[3]Alum Smtg'!$B$5:$B$139),'[3]Alum Smtg'!N$5:N$139)</f>
        <v>0</v>
      </c>
      <c r="EZ142" s="7" cm="1">
        <f t="array" ref="EZ142">SUMPRODUCT(--($B142='[3]Alum Smtg'!$B$5:$B$139),'[3]Alum Smtg'!O$5:O$139)</f>
        <v>0</v>
      </c>
      <c r="FA142" s="7" cm="1">
        <f t="array" ref="FA142">SUMPRODUCT(--($B142='[3]Alum Smtg'!$B$5:$B$139),'[3]Alum Smtg'!P$5:P$139)</f>
        <v>0</v>
      </c>
      <c r="FB142" s="7" cm="1">
        <f t="array" ref="FB142">SUMPRODUCT(--($B142='[3]Alum Smtg'!$B$5:$B$139),'[3]Alum Smtg'!Q$5:Q$139)</f>
        <v>0</v>
      </c>
      <c r="FC142" s="7" cm="1">
        <f t="array" ref="FC142">SUMPRODUCT(--($B142='[3]Alum Smtg'!$B$5:$B$139),'[3]Alum Smtg'!R$5:R$139)</f>
        <v>0</v>
      </c>
      <c r="FD142" s="7" cm="1">
        <f t="array" ref="FD142">SUMPRODUCT(--($B142='[3]Alum Smtg'!$B$5:$B$139),'[3]Alum Smtg'!S$5:S$139)</f>
        <v>0</v>
      </c>
      <c r="FE142" s="7" cm="1">
        <f t="array" ref="FE142">SUMPRODUCT(--($B142='[3]Alum Smtg'!$B$5:$B$139),'[3]Alum Smtg'!T$5:T$139)</f>
        <v>0</v>
      </c>
      <c r="FF142" s="7" cm="1">
        <f t="array" ref="FF142">SUMPRODUCT(--($B142='[3]Alum Smtg'!$B$5:$B$139),'[3]Alum Smtg'!U$5:U$139)</f>
        <v>0</v>
      </c>
      <c r="FG142" s="7" cm="1">
        <f t="array" ref="FG142">SUMPRODUCT(--($B142='[3]Alum Smtg'!$B$5:$B$139),'[3]Alum Smtg'!V$5:V$139)</f>
        <v>0</v>
      </c>
      <c r="FH142" s="7" cm="1">
        <f t="array" ref="FH142">SUMPRODUCT(--($B142='[3]Alum Smtg'!$B$5:$B$139),'[3]Alum Smtg'!W$5:W$139)</f>
        <v>0</v>
      </c>
      <c r="FI142" s="7" cm="1">
        <f t="array" ref="FI142">SUMPRODUCT(--($B142='[3]Alum Smtg'!$B$5:$B$139),'[3]Alum Smtg'!X$5:X$139)</f>
        <v>0</v>
      </c>
      <c r="FJ142" s="7" cm="1">
        <f t="array" ref="FJ142">SUMPRODUCT(--($B142='[3]Alum Smtg'!$B$5:$B$139),'[3]Alum Smtg'!Y$5:Y$139)</f>
        <v>0</v>
      </c>
      <c r="FK142" s="7" cm="1">
        <f t="array" ref="FK142">SUMPRODUCT(--($B142='[3]Alum Smtg'!$B$5:$B$139),'[3]Alum Smtg'!Z$5:Z$139)</f>
        <v>0</v>
      </c>
      <c r="FL142" s="7" cm="1">
        <f t="array" ref="FL142">SUMPRODUCT(--($B142='[3]Alum Smtg'!$B$5:$B$139),'[3]Alum Smtg'!AA$5:AA$139)</f>
        <v>0</v>
      </c>
      <c r="FM142" s="7" cm="1">
        <f t="array" ref="FM142">SUMPRODUCT(--($B142='[3]Alum Smtg'!$B$5:$B$139),'[3]Alum Smtg'!AB$5:AB$139)</f>
        <v>0</v>
      </c>
      <c r="FN142" s="7" cm="1">
        <f t="array" ref="FN142">SUMPRODUCT(--($B142='[3]Alum Smtg'!$B$5:$B$139),'[3]Alum Smtg'!AC$5:AC$139)</f>
        <v>0</v>
      </c>
      <c r="FO142" s="7" cm="1">
        <f t="array" ref="FO142">SUMPRODUCT(--($B142='[3]Alum Smtg'!$B$5:$B$139),'[3]Alum Smtg'!AD$5:AD$139)</f>
        <v>0</v>
      </c>
      <c r="FP142" s="7" cm="1">
        <f t="array" ref="FP142">SUMPRODUCT(--($B142='[3]Alum Smtg'!$B$5:$B$139),'[3]Alum Smtg'!AE$5:AE$139)</f>
        <v>0</v>
      </c>
      <c r="FQ142" s="7" cm="1">
        <f t="array" ref="FQ142">SUMPRODUCT(--($B142='[3]Alum Smtg'!$B$5:$B$139),'[3]Alum Smtg'!AF$5:AF$139)</f>
        <v>0</v>
      </c>
      <c r="FU142" s="8">
        <f t="shared" si="95"/>
        <v>0</v>
      </c>
    </row>
    <row r="143" spans="1:177" x14ac:dyDescent="0.2">
      <c r="A143">
        <v>716</v>
      </c>
      <c r="B143" s="11" t="s">
        <v>146</v>
      </c>
      <c r="C143" s="12">
        <f>VLOOKUP($B143,'[4]IEA Reg #'!$B$2:$D$143,2,FALSE)</f>
        <v>9</v>
      </c>
      <c r="D143" s="12">
        <f>VLOOKUP($B143,'[4]IEA Reg #'!$B$2:$D$143,3,FALSE)</f>
        <v>22</v>
      </c>
      <c r="E143" s="13">
        <f t="shared" si="91"/>
        <v>0</v>
      </c>
      <c r="F143" s="13">
        <f t="shared" si="91"/>
        <v>0</v>
      </c>
      <c r="G143" s="13">
        <f t="shared" si="91"/>
        <v>0</v>
      </c>
      <c r="H143" s="13">
        <f t="shared" si="91"/>
        <v>0</v>
      </c>
      <c r="I143" s="13">
        <f t="shared" si="91"/>
        <v>0</v>
      </c>
      <c r="J143" s="13">
        <f t="shared" si="91"/>
        <v>0</v>
      </c>
      <c r="K143" s="13">
        <f t="shared" si="91"/>
        <v>0</v>
      </c>
      <c r="L143" s="13">
        <f t="shared" si="91"/>
        <v>0</v>
      </c>
      <c r="M143" s="13">
        <f t="shared" si="91"/>
        <v>0</v>
      </c>
      <c r="N143" s="13">
        <f t="shared" si="91"/>
        <v>0</v>
      </c>
      <c r="O143" s="13">
        <f t="shared" si="91"/>
        <v>0</v>
      </c>
      <c r="P143" s="13">
        <f t="shared" si="91"/>
        <v>0</v>
      </c>
      <c r="Q143" s="13">
        <f t="shared" si="91"/>
        <v>0</v>
      </c>
      <c r="R143" s="13">
        <f t="shared" si="91"/>
        <v>0</v>
      </c>
      <c r="S143" s="13">
        <f t="shared" si="91"/>
        <v>0</v>
      </c>
      <c r="T143" s="13">
        <f t="shared" si="91"/>
        <v>0</v>
      </c>
      <c r="U143" s="13">
        <f t="shared" si="87"/>
        <v>0</v>
      </c>
      <c r="V143" s="13">
        <f t="shared" si="87"/>
        <v>0</v>
      </c>
      <c r="W143" s="13">
        <f t="shared" si="87"/>
        <v>0</v>
      </c>
      <c r="X143" s="13">
        <f t="shared" si="87"/>
        <v>0</v>
      </c>
      <c r="Y143" s="13">
        <f t="shared" si="87"/>
        <v>0</v>
      </c>
      <c r="Z143" s="13">
        <f t="shared" si="87"/>
        <v>0</v>
      </c>
      <c r="AA143" s="13">
        <f t="shared" si="87"/>
        <v>0</v>
      </c>
      <c r="AB143" s="13">
        <f t="shared" si="87"/>
        <v>0</v>
      </c>
      <c r="AC143" s="13">
        <f t="shared" si="87"/>
        <v>0</v>
      </c>
      <c r="AD143" s="13">
        <f t="shared" si="87"/>
        <v>0</v>
      </c>
      <c r="AE143" s="13">
        <f t="shared" si="87"/>
        <v>0</v>
      </c>
      <c r="AF143" s="13">
        <f t="shared" si="87"/>
        <v>0</v>
      </c>
      <c r="AG143" s="13">
        <f t="shared" si="87"/>
        <v>0</v>
      </c>
      <c r="AH143" s="13">
        <f t="shared" si="87"/>
        <v>0</v>
      </c>
      <c r="AI143" s="13">
        <f t="shared" si="87"/>
        <v>0</v>
      </c>
      <c r="AJ143" s="13">
        <f t="shared" si="88"/>
        <v>0</v>
      </c>
      <c r="AK143" s="13">
        <f t="shared" si="88"/>
        <v>0</v>
      </c>
      <c r="AL143" s="13">
        <f t="shared" si="88"/>
        <v>0</v>
      </c>
      <c r="AM143" s="13">
        <f t="shared" si="88"/>
        <v>0</v>
      </c>
      <c r="AN143" s="13">
        <f t="shared" si="88"/>
        <v>0</v>
      </c>
      <c r="AO143" s="13">
        <f t="shared" si="88"/>
        <v>0</v>
      </c>
      <c r="AP143" s="13">
        <f t="shared" si="88"/>
        <v>0</v>
      </c>
      <c r="AQ143" s="13">
        <f t="shared" si="88"/>
        <v>0</v>
      </c>
      <c r="AR143" s="13">
        <f t="shared" si="88"/>
        <v>0</v>
      </c>
      <c r="AS143" s="13">
        <f t="shared" si="88"/>
        <v>0</v>
      </c>
      <c r="AT143" s="13">
        <f t="shared" si="88"/>
        <v>0</v>
      </c>
      <c r="AU143" s="13">
        <f t="shared" si="88"/>
        <v>0</v>
      </c>
      <c r="AV143" s="13">
        <f t="shared" si="88"/>
        <v>0</v>
      </c>
      <c r="AW143" s="13">
        <f t="shared" si="88"/>
        <v>0</v>
      </c>
      <c r="AX143" s="13">
        <f t="shared" si="88"/>
        <v>0</v>
      </c>
      <c r="AY143" s="13">
        <f t="shared" si="88"/>
        <v>0</v>
      </c>
      <c r="AZ143" s="13">
        <f t="shared" si="86"/>
        <v>0</v>
      </c>
      <c r="BA143" s="13">
        <f t="shared" si="86"/>
        <v>0</v>
      </c>
      <c r="BB143" s="13">
        <f t="shared" si="86"/>
        <v>0</v>
      </c>
      <c r="BC143" s="13">
        <f t="shared" si="86"/>
        <v>0</v>
      </c>
      <c r="BD143" s="13">
        <f t="shared" si="86"/>
        <v>0</v>
      </c>
      <c r="BE143" s="13">
        <f t="shared" si="86"/>
        <v>0</v>
      </c>
      <c r="BF143" s="13">
        <f t="shared" si="86"/>
        <v>0</v>
      </c>
      <c r="BG143" s="13">
        <f t="shared" si="86"/>
        <v>0</v>
      </c>
      <c r="BH143" s="13">
        <f t="shared" si="86"/>
        <v>0</v>
      </c>
      <c r="BI143" s="13">
        <f t="shared" si="86"/>
        <v>0</v>
      </c>
      <c r="BJ143" s="13">
        <f t="shared" si="86"/>
        <v>0</v>
      </c>
      <c r="BK143" s="13">
        <f t="shared" si="86"/>
        <v>0</v>
      </c>
      <c r="BL143" s="13">
        <f t="shared" si="86"/>
        <v>0</v>
      </c>
      <c r="BM143" s="13">
        <f t="shared" si="86"/>
        <v>0</v>
      </c>
      <c r="BN143" s="13">
        <f t="shared" si="86"/>
        <v>0</v>
      </c>
      <c r="BO143" s="13">
        <f t="shared" si="92"/>
        <v>0</v>
      </c>
      <c r="BP143" s="13">
        <f t="shared" si="92"/>
        <v>0</v>
      </c>
      <c r="BQ143" s="13">
        <f t="shared" si="92"/>
        <v>0</v>
      </c>
      <c r="BR143" s="13">
        <f t="shared" si="92"/>
        <v>0</v>
      </c>
      <c r="BS143" s="13">
        <f t="shared" si="92"/>
        <v>0</v>
      </c>
      <c r="BT143" s="13">
        <f t="shared" si="92"/>
        <v>0</v>
      </c>
      <c r="BU143" s="13">
        <f t="shared" si="92"/>
        <v>0</v>
      </c>
      <c r="BV143" s="13">
        <f t="shared" si="92"/>
        <v>0</v>
      </c>
      <c r="BW143" s="13">
        <f t="shared" si="92"/>
        <v>0</v>
      </c>
      <c r="BX143" s="13">
        <f t="shared" si="92"/>
        <v>0</v>
      </c>
      <c r="BY143" s="13">
        <f t="shared" si="92"/>
        <v>0</v>
      </c>
      <c r="BZ143" s="13">
        <f t="shared" si="92"/>
        <v>0</v>
      </c>
      <c r="CA143" s="13">
        <f t="shared" si="92"/>
        <v>0</v>
      </c>
      <c r="CB143" s="13">
        <f t="shared" si="92"/>
        <v>0</v>
      </c>
      <c r="CC143" s="13">
        <f t="shared" si="92"/>
        <v>0</v>
      </c>
      <c r="CD143" s="13">
        <f t="shared" si="92"/>
        <v>0</v>
      </c>
      <c r="CE143" s="13">
        <f t="shared" si="89"/>
        <v>0</v>
      </c>
      <c r="CF143" s="13">
        <f t="shared" si="89"/>
        <v>0</v>
      </c>
      <c r="CG143" s="13">
        <f t="shared" si="89"/>
        <v>0</v>
      </c>
      <c r="CH143" s="13">
        <f t="shared" si="89"/>
        <v>0</v>
      </c>
      <c r="CI143" s="13">
        <f t="shared" si="89"/>
        <v>0</v>
      </c>
      <c r="CJ143" s="13">
        <f t="shared" si="89"/>
        <v>0</v>
      </c>
      <c r="CK143" s="13">
        <f t="shared" si="89"/>
        <v>0</v>
      </c>
      <c r="CL143" s="13">
        <f t="shared" si="89"/>
        <v>0</v>
      </c>
      <c r="CM143" s="13">
        <f t="shared" si="89"/>
        <v>0</v>
      </c>
      <c r="CN143" s="13">
        <f t="shared" si="89"/>
        <v>0</v>
      </c>
      <c r="CO143" s="13">
        <f t="shared" si="89"/>
        <v>0</v>
      </c>
      <c r="CP143" s="13">
        <f t="shared" si="89"/>
        <v>0</v>
      </c>
      <c r="CQ143" s="13">
        <f t="shared" si="89"/>
        <v>0</v>
      </c>
      <c r="CR143" s="13">
        <f t="shared" si="89"/>
        <v>0</v>
      </c>
      <c r="CS143" s="13">
        <f t="shared" si="89"/>
        <v>0</v>
      </c>
      <c r="CT143" s="13">
        <f t="shared" si="93"/>
        <v>0</v>
      </c>
      <c r="CU143" s="13">
        <f t="shared" si="93"/>
        <v>0</v>
      </c>
      <c r="CV143" s="13">
        <f t="shared" si="93"/>
        <v>0</v>
      </c>
      <c r="CW143" s="13">
        <f t="shared" si="93"/>
        <v>0</v>
      </c>
      <c r="CX143" s="13">
        <f t="shared" si="93"/>
        <v>0</v>
      </c>
      <c r="CY143" s="13">
        <f t="shared" si="93"/>
        <v>0</v>
      </c>
      <c r="CZ143" s="13">
        <f t="shared" si="93"/>
        <v>0</v>
      </c>
      <c r="DA143" s="13">
        <f t="shared" si="93"/>
        <v>0</v>
      </c>
      <c r="DB143" s="13">
        <f t="shared" si="93"/>
        <v>0</v>
      </c>
      <c r="DC143" s="13">
        <f t="shared" si="93"/>
        <v>0</v>
      </c>
      <c r="DD143" s="13">
        <f t="shared" si="93"/>
        <v>0</v>
      </c>
      <c r="DE143" s="13">
        <f t="shared" si="93"/>
        <v>0</v>
      </c>
      <c r="DF143" s="13">
        <f t="shared" si="93"/>
        <v>0</v>
      </c>
      <c r="DG143" s="13">
        <f t="shared" si="93"/>
        <v>0</v>
      </c>
      <c r="DH143" s="13">
        <f t="shared" si="93"/>
        <v>0</v>
      </c>
      <c r="DI143" s="13">
        <f t="shared" si="93"/>
        <v>0</v>
      </c>
      <c r="DJ143" s="13">
        <f t="shared" si="94"/>
        <v>0</v>
      </c>
      <c r="DK143" s="13">
        <f t="shared" si="94"/>
        <v>0</v>
      </c>
      <c r="DL143" s="13">
        <f t="shared" si="94"/>
        <v>0</v>
      </c>
      <c r="DM143" s="13">
        <f t="shared" si="94"/>
        <v>0</v>
      </c>
      <c r="DN143" s="13">
        <f t="shared" si="94"/>
        <v>0</v>
      </c>
      <c r="DO143" s="13">
        <f t="shared" si="94"/>
        <v>0</v>
      </c>
      <c r="DP143" s="13">
        <f t="shared" si="94"/>
        <v>0</v>
      </c>
      <c r="DQ143" s="13">
        <f t="shared" si="94"/>
        <v>0</v>
      </c>
      <c r="DR143" s="13">
        <f t="shared" si="94"/>
        <v>0</v>
      </c>
      <c r="DS143" s="13">
        <f t="shared" si="94"/>
        <v>0</v>
      </c>
      <c r="DT143" s="13">
        <f t="shared" si="94"/>
        <v>0</v>
      </c>
      <c r="DU143" s="13">
        <f t="shared" si="94"/>
        <v>0</v>
      </c>
      <c r="DV143" s="13">
        <f t="shared" si="94"/>
        <v>0</v>
      </c>
      <c r="DW143" s="13">
        <f t="shared" si="94"/>
        <v>0</v>
      </c>
      <c r="DX143" s="13">
        <f t="shared" si="94"/>
        <v>0</v>
      </c>
      <c r="DY143" s="13">
        <f t="shared" si="94"/>
        <v>0</v>
      </c>
      <c r="DZ143" s="13">
        <f t="shared" si="90"/>
        <v>0</v>
      </c>
      <c r="EA143" s="13">
        <f t="shared" si="90"/>
        <v>0</v>
      </c>
      <c r="EB143" s="13">
        <f t="shared" si="90"/>
        <v>0</v>
      </c>
      <c r="EC143" s="13">
        <f t="shared" si="90"/>
        <v>0</v>
      </c>
      <c r="ED143" s="13">
        <f t="shared" si="90"/>
        <v>0</v>
      </c>
      <c r="EE143" s="13">
        <f t="shared" si="90"/>
        <v>0</v>
      </c>
      <c r="EF143" s="13">
        <f t="shared" si="90"/>
        <v>0</v>
      </c>
      <c r="EG143" s="13">
        <f t="shared" si="90"/>
        <v>0</v>
      </c>
      <c r="EH143" s="13">
        <f t="shared" si="90"/>
        <v>0</v>
      </c>
      <c r="EI143" s="13">
        <f t="shared" si="90"/>
        <v>0</v>
      </c>
      <c r="EJ143" s="13">
        <f t="shared" si="90"/>
        <v>0</v>
      </c>
      <c r="EK143" s="13">
        <f t="shared" si="90"/>
        <v>0</v>
      </c>
      <c r="EL143" s="13">
        <f t="shared" si="90"/>
        <v>0</v>
      </c>
      <c r="EM143" s="13">
        <f t="shared" si="90"/>
        <v>0</v>
      </c>
      <c r="EN143" s="13">
        <f t="shared" si="90"/>
        <v>0</v>
      </c>
      <c r="EO143" s="13" cm="1">
        <f t="array" ref="EO143">SUMPRODUCT(--($B143='[3]Alum Smtg'!$B$5:$B$139),'[3]Alum Smtg'!D$5:D$139)</f>
        <v>0</v>
      </c>
      <c r="EP143" s="13" cm="1">
        <f t="array" ref="EP143">SUMPRODUCT(--($B143='[3]Alum Smtg'!$B$5:$B$139),'[3]Alum Smtg'!E$5:E$139)</f>
        <v>0</v>
      </c>
      <c r="EQ143" s="13" cm="1">
        <f t="array" ref="EQ143">SUMPRODUCT(--($B143='[3]Alum Smtg'!$B$5:$B$139),'[3]Alum Smtg'!F$5:F$139)</f>
        <v>0</v>
      </c>
      <c r="ER143" s="13" cm="1">
        <f t="array" ref="ER143">SUMPRODUCT(--($B143='[3]Alum Smtg'!$B$5:$B$139),'[3]Alum Smtg'!G$5:G$139)</f>
        <v>0</v>
      </c>
      <c r="ES143" s="13" cm="1">
        <f t="array" ref="ES143">SUMPRODUCT(--($B143='[3]Alum Smtg'!$B$5:$B$139),'[3]Alum Smtg'!H$5:H$139)</f>
        <v>0</v>
      </c>
      <c r="ET143" s="13" cm="1">
        <f t="array" ref="ET143">SUMPRODUCT(--($B143='[3]Alum Smtg'!$B$5:$B$139),'[3]Alum Smtg'!I$5:I$139)</f>
        <v>0</v>
      </c>
      <c r="EU143" s="13" cm="1">
        <f t="array" ref="EU143">SUMPRODUCT(--($B143='[3]Alum Smtg'!$B$5:$B$139),'[3]Alum Smtg'!J$5:J$139)</f>
        <v>0</v>
      </c>
      <c r="EV143" s="13" cm="1">
        <f t="array" ref="EV143">SUMPRODUCT(--($B143='[3]Alum Smtg'!$B$5:$B$139),'[3]Alum Smtg'!K$5:K$139)</f>
        <v>0</v>
      </c>
      <c r="EW143" s="13" cm="1">
        <f t="array" ref="EW143">SUMPRODUCT(--($B143='[3]Alum Smtg'!$B$5:$B$139),'[3]Alum Smtg'!L$5:L$139)</f>
        <v>0</v>
      </c>
      <c r="EX143" s="13" cm="1">
        <f t="array" ref="EX143">SUMPRODUCT(--($B143='[3]Alum Smtg'!$B$5:$B$139),'[3]Alum Smtg'!M$5:M$139)</f>
        <v>0</v>
      </c>
      <c r="EY143" s="13" cm="1">
        <f t="array" ref="EY143">SUMPRODUCT(--($B143='[3]Alum Smtg'!$B$5:$B$139),'[3]Alum Smtg'!N$5:N$139)</f>
        <v>0</v>
      </c>
      <c r="EZ143" s="13" cm="1">
        <f t="array" ref="EZ143">SUMPRODUCT(--($B143='[3]Alum Smtg'!$B$5:$B$139),'[3]Alum Smtg'!O$5:O$139)</f>
        <v>0</v>
      </c>
      <c r="FA143" s="13" cm="1">
        <f t="array" ref="FA143">SUMPRODUCT(--($B143='[3]Alum Smtg'!$B$5:$B$139),'[3]Alum Smtg'!P$5:P$139)</f>
        <v>0</v>
      </c>
      <c r="FB143" s="13" cm="1">
        <f t="array" ref="FB143">SUMPRODUCT(--($B143='[3]Alum Smtg'!$B$5:$B$139),'[3]Alum Smtg'!Q$5:Q$139)</f>
        <v>0</v>
      </c>
      <c r="FC143" s="13" cm="1">
        <f t="array" ref="FC143">SUMPRODUCT(--($B143='[3]Alum Smtg'!$B$5:$B$139),'[3]Alum Smtg'!R$5:R$139)</f>
        <v>0</v>
      </c>
      <c r="FD143" s="13" cm="1">
        <f t="array" ref="FD143">SUMPRODUCT(--($B143='[3]Alum Smtg'!$B$5:$B$139),'[3]Alum Smtg'!S$5:S$139)</f>
        <v>0</v>
      </c>
      <c r="FE143" s="13" cm="1">
        <f t="array" ref="FE143">SUMPRODUCT(--($B143='[3]Alum Smtg'!$B$5:$B$139),'[3]Alum Smtg'!T$5:T$139)</f>
        <v>0</v>
      </c>
      <c r="FF143" s="13" cm="1">
        <f t="array" ref="FF143">SUMPRODUCT(--($B143='[3]Alum Smtg'!$B$5:$B$139),'[3]Alum Smtg'!U$5:U$139)</f>
        <v>0</v>
      </c>
      <c r="FG143" s="13" cm="1">
        <f t="array" ref="FG143">SUMPRODUCT(--($B143='[3]Alum Smtg'!$B$5:$B$139),'[3]Alum Smtg'!V$5:V$139)</f>
        <v>0</v>
      </c>
      <c r="FH143" s="13" cm="1">
        <f t="array" ref="FH143">SUMPRODUCT(--($B143='[3]Alum Smtg'!$B$5:$B$139),'[3]Alum Smtg'!W$5:W$139)</f>
        <v>0</v>
      </c>
      <c r="FI143" s="13" cm="1">
        <f t="array" ref="FI143">SUMPRODUCT(--($B143='[3]Alum Smtg'!$B$5:$B$139),'[3]Alum Smtg'!X$5:X$139)</f>
        <v>0</v>
      </c>
      <c r="FJ143" s="13" cm="1">
        <f t="array" ref="FJ143">SUMPRODUCT(--($B143='[3]Alum Smtg'!$B$5:$B$139),'[3]Alum Smtg'!Y$5:Y$139)</f>
        <v>0</v>
      </c>
      <c r="FK143" s="13" cm="1">
        <f t="array" ref="FK143">SUMPRODUCT(--($B143='[3]Alum Smtg'!$B$5:$B$139),'[3]Alum Smtg'!Z$5:Z$139)</f>
        <v>0</v>
      </c>
      <c r="FL143" s="13" cm="1">
        <f t="array" ref="FL143">SUMPRODUCT(--($B143='[3]Alum Smtg'!$B$5:$B$139),'[3]Alum Smtg'!AA$5:AA$139)</f>
        <v>0</v>
      </c>
      <c r="FM143" s="13" cm="1">
        <f t="array" ref="FM143">SUMPRODUCT(--($B143='[3]Alum Smtg'!$B$5:$B$139),'[3]Alum Smtg'!AB$5:AB$139)</f>
        <v>0</v>
      </c>
      <c r="FN143" s="13" cm="1">
        <f t="array" ref="FN143">SUMPRODUCT(--($B143='[3]Alum Smtg'!$B$5:$B$139),'[3]Alum Smtg'!AC$5:AC$139)</f>
        <v>0</v>
      </c>
      <c r="FO143" s="13" cm="1">
        <f t="array" ref="FO143">SUMPRODUCT(--($B143='[3]Alum Smtg'!$B$5:$B$139),'[3]Alum Smtg'!AD$5:AD$139)</f>
        <v>0</v>
      </c>
      <c r="FP143" s="13" cm="1">
        <f t="array" ref="FP143">SUMPRODUCT(--($B143='[3]Alum Smtg'!$B$5:$B$139),'[3]Alum Smtg'!AE$5:AE$139)</f>
        <v>0</v>
      </c>
      <c r="FQ143" s="13" cm="1">
        <f t="array" ref="FQ143">SUMPRODUCT(--($B143='[3]Alum Smtg'!$B$5:$B$139),'[3]Alum Smtg'!AF$5:AF$139)</f>
        <v>0</v>
      </c>
      <c r="FU143" s="14">
        <f t="shared" si="95"/>
        <v>0</v>
      </c>
    </row>
    <row r="144" spans="1:177" x14ac:dyDescent="0.2">
      <c r="B144" t="s">
        <v>147</v>
      </c>
      <c r="F144" s="15">
        <f>SUM(F4:F143)</f>
        <v>0</v>
      </c>
      <c r="G144" s="15">
        <f t="shared" ref="G144:BR144" si="96">SUM(G4:G143)</f>
        <v>0</v>
      </c>
      <c r="H144" s="15">
        <f t="shared" si="96"/>
        <v>0</v>
      </c>
      <c r="I144" s="15">
        <f t="shared" si="96"/>
        <v>0</v>
      </c>
      <c r="J144" s="15">
        <f t="shared" si="96"/>
        <v>0</v>
      </c>
      <c r="K144" s="15">
        <f t="shared" si="96"/>
        <v>0</v>
      </c>
      <c r="L144" s="15">
        <f t="shared" si="96"/>
        <v>0</v>
      </c>
      <c r="M144" s="15">
        <f t="shared" si="96"/>
        <v>0</v>
      </c>
      <c r="N144" s="15">
        <f t="shared" si="96"/>
        <v>0</v>
      </c>
      <c r="O144" s="15">
        <f t="shared" si="96"/>
        <v>0</v>
      </c>
      <c r="P144" s="15">
        <f t="shared" si="96"/>
        <v>0</v>
      </c>
      <c r="Q144" s="15">
        <f t="shared" si="96"/>
        <v>0</v>
      </c>
      <c r="R144" s="15">
        <f t="shared" si="96"/>
        <v>0</v>
      </c>
      <c r="S144" s="15">
        <f t="shared" si="96"/>
        <v>0</v>
      </c>
      <c r="T144" s="15">
        <f t="shared" si="96"/>
        <v>0</v>
      </c>
      <c r="U144" s="15">
        <f t="shared" si="96"/>
        <v>0</v>
      </c>
      <c r="V144" s="15">
        <f t="shared" si="96"/>
        <v>0</v>
      </c>
      <c r="W144" s="15">
        <f t="shared" si="96"/>
        <v>0</v>
      </c>
      <c r="X144" s="15">
        <f t="shared" si="96"/>
        <v>0</v>
      </c>
      <c r="Y144" s="15">
        <f t="shared" si="96"/>
        <v>0</v>
      </c>
      <c r="Z144" s="15">
        <f t="shared" si="96"/>
        <v>0</v>
      </c>
      <c r="AA144" s="15">
        <f t="shared" si="96"/>
        <v>0</v>
      </c>
      <c r="AB144" s="15">
        <f t="shared" si="96"/>
        <v>0</v>
      </c>
      <c r="AC144" s="15">
        <f t="shared" si="96"/>
        <v>0</v>
      </c>
      <c r="AD144" s="15">
        <f t="shared" si="96"/>
        <v>0</v>
      </c>
      <c r="AE144" s="15">
        <f t="shared" si="96"/>
        <v>0</v>
      </c>
      <c r="AF144" s="15">
        <f t="shared" si="96"/>
        <v>0</v>
      </c>
      <c r="AG144" s="15">
        <f t="shared" si="96"/>
        <v>0</v>
      </c>
      <c r="AH144" s="15">
        <f t="shared" si="96"/>
        <v>0</v>
      </c>
      <c r="AI144" s="15">
        <f t="shared" si="96"/>
        <v>0</v>
      </c>
      <c r="AJ144" s="15">
        <f t="shared" si="96"/>
        <v>0</v>
      </c>
      <c r="AK144" s="15">
        <f t="shared" si="96"/>
        <v>0</v>
      </c>
      <c r="AL144" s="15">
        <f t="shared" si="96"/>
        <v>0</v>
      </c>
      <c r="AM144" s="15">
        <f t="shared" si="96"/>
        <v>0</v>
      </c>
      <c r="AN144" s="15">
        <f t="shared" si="96"/>
        <v>0</v>
      </c>
      <c r="AO144" s="15">
        <f t="shared" si="96"/>
        <v>0</v>
      </c>
      <c r="AP144" s="15">
        <f t="shared" si="96"/>
        <v>0</v>
      </c>
      <c r="AQ144" s="15">
        <f t="shared" si="96"/>
        <v>0</v>
      </c>
      <c r="AR144" s="15">
        <f t="shared" si="96"/>
        <v>0</v>
      </c>
      <c r="AS144" s="15">
        <f t="shared" si="96"/>
        <v>0</v>
      </c>
      <c r="AT144" s="15">
        <f t="shared" si="96"/>
        <v>0.20184254606365157</v>
      </c>
      <c r="AU144" s="15">
        <f t="shared" si="96"/>
        <v>0.40368509212730314</v>
      </c>
      <c r="AV144" s="15">
        <f t="shared" si="96"/>
        <v>0.60552763819095468</v>
      </c>
      <c r="AW144" s="15">
        <f t="shared" si="96"/>
        <v>0.80737018425460627</v>
      </c>
      <c r="AX144" s="15">
        <f t="shared" si="96"/>
        <v>1.0092127303182579</v>
      </c>
      <c r="AY144" s="15">
        <f t="shared" si="96"/>
        <v>2.0739403685092124</v>
      </c>
      <c r="AZ144" s="15">
        <f t="shared" si="96"/>
        <v>3.1386680067001675</v>
      </c>
      <c r="BA144" s="15">
        <f t="shared" si="96"/>
        <v>4.2033956448911223</v>
      </c>
      <c r="BB144" s="15">
        <f t="shared" si="96"/>
        <v>5.2681232830820779</v>
      </c>
      <c r="BC144" s="15">
        <f t="shared" si="96"/>
        <v>6.3328509212730317</v>
      </c>
      <c r="BD144" s="15">
        <f t="shared" si="96"/>
        <v>7.0435360134003364</v>
      </c>
      <c r="BE144" s="15">
        <f t="shared" si="96"/>
        <v>7.4592211055276376</v>
      </c>
      <c r="BF144" s="15">
        <f t="shared" si="96"/>
        <v>8.2579061976549433</v>
      </c>
      <c r="BG144" s="15">
        <f t="shared" si="96"/>
        <v>9.3255912897822455</v>
      </c>
      <c r="BH144" s="15">
        <f t="shared" si="96"/>
        <v>10.958276381909545</v>
      </c>
      <c r="BI144" s="15">
        <f t="shared" si="96"/>
        <v>16.289914572864319</v>
      </c>
      <c r="BJ144" s="15">
        <f t="shared" si="96"/>
        <v>21.115552763819093</v>
      </c>
      <c r="BK144" s="15">
        <f t="shared" si="96"/>
        <v>22.382190954773868</v>
      </c>
      <c r="BL144" s="15">
        <f t="shared" si="96"/>
        <v>34.555829145728637</v>
      </c>
      <c r="BM144" s="15">
        <f t="shared" si="96"/>
        <v>41.253467336683414</v>
      </c>
      <c r="BN144" s="15">
        <f t="shared" si="96"/>
        <v>44.628207705192636</v>
      </c>
      <c r="BO144" s="15">
        <f t="shared" si="96"/>
        <v>48.182948073701851</v>
      </c>
      <c r="BP144" s="15">
        <f t="shared" si="96"/>
        <v>52.687688442211055</v>
      </c>
      <c r="BQ144" s="15">
        <f t="shared" si="96"/>
        <v>59.552428810720272</v>
      </c>
      <c r="BR144" s="15">
        <f t="shared" si="96"/>
        <v>76.317169179229467</v>
      </c>
      <c r="BS144" s="15">
        <f t="shared" ref="BS144:ED144" si="97">SUM(BS4:BS143)</f>
        <v>93.521390284757118</v>
      </c>
      <c r="BT144" s="15">
        <f t="shared" si="97"/>
        <v>106.25561139028474</v>
      </c>
      <c r="BU144" s="15">
        <f t="shared" si="97"/>
        <v>109.97983249581237</v>
      </c>
      <c r="BV144" s="15">
        <f t="shared" si="97"/>
        <v>117.72405360134002</v>
      </c>
      <c r="BW144" s="15">
        <f t="shared" si="97"/>
        <v>128.09827470686764</v>
      </c>
      <c r="BX144" s="15">
        <f t="shared" si="97"/>
        <v>100.92040201005024</v>
      </c>
      <c r="BY144" s="15">
        <f t="shared" si="97"/>
        <v>120.27252931323284</v>
      </c>
      <c r="BZ144" s="15">
        <f t="shared" si="97"/>
        <v>155.9246566164154</v>
      </c>
      <c r="CA144" s="15">
        <f t="shared" si="97"/>
        <v>176.55678391959796</v>
      </c>
      <c r="CB144" s="15">
        <f t="shared" si="97"/>
        <v>182.5089112227806</v>
      </c>
      <c r="CC144" s="15">
        <f t="shared" si="97"/>
        <v>192.99497487437185</v>
      </c>
      <c r="CD144" s="15">
        <f t="shared" si="97"/>
        <v>210.04103852596313</v>
      </c>
      <c r="CE144" s="15">
        <f t="shared" si="97"/>
        <v>241.08710217755441</v>
      </c>
      <c r="CF144" s="15">
        <f t="shared" si="97"/>
        <v>257.1331658291457</v>
      </c>
      <c r="CG144" s="15">
        <f t="shared" si="97"/>
        <v>268.07922948073701</v>
      </c>
      <c r="CH144" s="15">
        <f t="shared" si="97"/>
        <v>247.356783919598</v>
      </c>
      <c r="CI144" s="15">
        <f t="shared" si="97"/>
        <v>215.53433835845902</v>
      </c>
      <c r="CJ144" s="15">
        <f t="shared" si="97"/>
        <v>209.32189279731995</v>
      </c>
      <c r="CK144" s="15">
        <f t="shared" si="97"/>
        <v>206.53944723618093</v>
      </c>
      <c r="CL144" s="15">
        <f t="shared" si="97"/>
        <v>229.17700167504188</v>
      </c>
      <c r="CM144" s="15">
        <f t="shared" si="97"/>
        <v>353.46482590520816</v>
      </c>
      <c r="CN144" s="15">
        <f t="shared" si="97"/>
        <v>460.66265013537452</v>
      </c>
      <c r="CO144" s="15">
        <f t="shared" si="97"/>
        <v>534.36047436554077</v>
      </c>
      <c r="CP144" s="15">
        <f t="shared" si="97"/>
        <v>629.65829859570704</v>
      </c>
      <c r="CQ144" s="15">
        <f t="shared" si="97"/>
        <v>744.15612282587347</v>
      </c>
      <c r="CR144" s="15">
        <f t="shared" si="97"/>
        <v>880.46022329925279</v>
      </c>
      <c r="CS144" s="15">
        <f t="shared" si="97"/>
        <v>1120.1743289807457</v>
      </c>
      <c r="CT144" s="15">
        <f t="shared" si="97"/>
        <v>1494.2083929973314</v>
      </c>
      <c r="CU144" s="15">
        <f t="shared" si="97"/>
        <v>1285.3373502475924</v>
      </c>
      <c r="CV144" s="15">
        <f t="shared" si="97"/>
        <v>791.20111740171444</v>
      </c>
      <c r="CW144" s="15">
        <f t="shared" si="97"/>
        <v>802.26272543604296</v>
      </c>
      <c r="CX144" s="15">
        <f t="shared" si="97"/>
        <v>1037.5243334703716</v>
      </c>
      <c r="CY144" s="15">
        <f t="shared" si="97"/>
        <v>1172.0859415047005</v>
      </c>
      <c r="CZ144" s="15">
        <f t="shared" si="97"/>
        <v>1242.1475495390291</v>
      </c>
      <c r="DA144" s="15">
        <f t="shared" si="97"/>
        <v>1435.3091575733577</v>
      </c>
      <c r="DB144" s="15">
        <f t="shared" si="97"/>
        <v>1714.5088299537158</v>
      </c>
      <c r="DC144" s="15">
        <f t="shared" si="97"/>
        <v>1977.008502334075</v>
      </c>
      <c r="DD144" s="15">
        <f t="shared" si="97"/>
        <v>2434.8081747144338</v>
      </c>
      <c r="DE144" s="15">
        <f t="shared" si="97"/>
        <v>2795.6078470947928</v>
      </c>
      <c r="DF144" s="15">
        <f t="shared" si="97"/>
        <v>3063.4075194751517</v>
      </c>
      <c r="DG144" s="15">
        <f t="shared" si="97"/>
        <v>3373.4010577635067</v>
      </c>
      <c r="DH144" s="15">
        <f t="shared" si="97"/>
        <v>3553.394596051864</v>
      </c>
      <c r="DI144" s="15">
        <f t="shared" si="97"/>
        <v>3687.3881343402209</v>
      </c>
      <c r="DJ144" s="15">
        <f t="shared" si="97"/>
        <v>4247.3816726285768</v>
      </c>
      <c r="DK144" s="15">
        <f t="shared" si="97"/>
        <v>4509.3752109169345</v>
      </c>
      <c r="DL144" s="15">
        <f t="shared" si="97"/>
        <v>4689.7178839571288</v>
      </c>
      <c r="DM144" s="15">
        <f t="shared" si="97"/>
        <v>5164.060556997325</v>
      </c>
      <c r="DN144" s="15">
        <f t="shared" si="97"/>
        <v>5621.403230037522</v>
      </c>
      <c r="DO144" s="15">
        <f t="shared" si="97"/>
        <v>6119.7459030777181</v>
      </c>
      <c r="DP144" s="15">
        <f t="shared" si="97"/>
        <v>6582.0885761179134</v>
      </c>
      <c r="DQ144" s="15">
        <f t="shared" si="97"/>
        <v>7229.0568096262423</v>
      </c>
      <c r="DR144" s="15">
        <f t="shared" si="97"/>
        <v>7954.0250431345721</v>
      </c>
      <c r="DS144" s="15">
        <f t="shared" si="97"/>
        <v>8392.993276642901</v>
      </c>
      <c r="DT144" s="15">
        <f t="shared" si="97"/>
        <v>9332.9615101512318</v>
      </c>
      <c r="DU144" s="15">
        <f t="shared" si="97"/>
        <v>9950.9297436595625</v>
      </c>
      <c r="DV144" s="15">
        <f t="shared" si="97"/>
        <v>10430.516705133634</v>
      </c>
      <c r="DW144" s="15">
        <f t="shared" si="97"/>
        <v>11134.103666607703</v>
      </c>
      <c r="DX144" s="15">
        <f t="shared" si="97"/>
        <v>12029.690628081771</v>
      </c>
      <c r="DY144" s="15">
        <f t="shared" si="97"/>
        <v>12894.277589555844</v>
      </c>
      <c r="DZ144" s="15">
        <f t="shared" si="97"/>
        <v>12490.864551029912</v>
      </c>
      <c r="EA144" s="15">
        <f t="shared" si="97"/>
        <v>13295.25557989454</v>
      </c>
      <c r="EB144" s="15">
        <f t="shared" si="97"/>
        <v>14024.646608759158</v>
      </c>
      <c r="EC144" s="15">
        <f t="shared" si="97"/>
        <v>14732.03763762378</v>
      </c>
      <c r="ED144" s="15">
        <f t="shared" si="97"/>
        <v>15398.428666488404</v>
      </c>
      <c r="EE144" s="15">
        <f t="shared" ref="EE144:FQ144" si="98">SUM(EE4:EE143)</f>
        <v>15962.819695353022</v>
      </c>
      <c r="EF144" s="15">
        <f t="shared" si="98"/>
        <v>16166.992005284028</v>
      </c>
      <c r="EG144" s="15">
        <f t="shared" si="98"/>
        <v>15321.164315215019</v>
      </c>
      <c r="EH144" s="15">
        <f t="shared" si="98"/>
        <v>15769.336625146019</v>
      </c>
      <c r="EI144" s="15">
        <f t="shared" si="98"/>
        <v>16884.508935077021</v>
      </c>
      <c r="EJ144" s="15">
        <f t="shared" si="98"/>
        <v>16654.681245008014</v>
      </c>
      <c r="EK144" s="15">
        <f t="shared" si="98"/>
        <v>16616.881375333709</v>
      </c>
      <c r="EL144" s="15">
        <f t="shared" si="98"/>
        <v>17348.081505659415</v>
      </c>
      <c r="EM144" s="15">
        <f t="shared" si="98"/>
        <v>18374.281635985106</v>
      </c>
      <c r="EN144" s="15">
        <f t="shared" si="98"/>
        <v>18885.481766310804</v>
      </c>
      <c r="EO144" s="15">
        <f t="shared" si="98"/>
        <v>19328.681896636495</v>
      </c>
      <c r="EP144" s="15">
        <f t="shared" si="98"/>
        <v>19711.252985355284</v>
      </c>
      <c r="EQ144" s="15">
        <f t="shared" si="98"/>
        <v>19536.0987654321</v>
      </c>
      <c r="ER144" s="15">
        <f t="shared" si="98"/>
        <v>19814</v>
      </c>
      <c r="ES144" s="15">
        <f t="shared" si="98"/>
        <v>19222</v>
      </c>
      <c r="ET144" s="15">
        <f t="shared" si="98"/>
        <v>19674</v>
      </c>
      <c r="EU144" s="15">
        <f t="shared" si="98"/>
        <v>20821</v>
      </c>
      <c r="EV144" s="15">
        <f t="shared" si="98"/>
        <v>21428</v>
      </c>
      <c r="EW144" s="15">
        <f t="shared" si="98"/>
        <v>22610</v>
      </c>
      <c r="EX144" s="15">
        <f t="shared" si="98"/>
        <v>23637</v>
      </c>
      <c r="EY144" s="15">
        <f t="shared" si="98"/>
        <v>24395.5</v>
      </c>
      <c r="EZ144" s="15">
        <f t="shared" si="98"/>
        <v>24284</v>
      </c>
      <c r="FA144" s="15">
        <f t="shared" si="98"/>
        <v>26099.794999999995</v>
      </c>
      <c r="FB144" s="15">
        <f t="shared" si="98"/>
        <v>27953.380000000005</v>
      </c>
      <c r="FC144" s="15">
        <f t="shared" si="98"/>
        <v>29909.998000000003</v>
      </c>
      <c r="FD144" s="15">
        <f t="shared" si="98"/>
        <v>31889.202000000005</v>
      </c>
      <c r="FE144" s="15">
        <f t="shared" si="98"/>
        <v>33741.813999999991</v>
      </c>
      <c r="FF144" s="15">
        <f t="shared" si="98"/>
        <v>37907.584999999985</v>
      </c>
      <c r="FG144" s="15">
        <f t="shared" si="98"/>
        <v>39461.967000000004</v>
      </c>
      <c r="FH144" s="15">
        <f t="shared" si="98"/>
        <v>36644.613999999987</v>
      </c>
      <c r="FI144" s="15">
        <f t="shared" si="98"/>
        <v>40365.866000000002</v>
      </c>
      <c r="FJ144" s="15">
        <f t="shared" si="98"/>
        <v>45480.917999999998</v>
      </c>
      <c r="FK144" s="15">
        <f t="shared" si="98"/>
        <v>47769.765999999996</v>
      </c>
      <c r="FL144" s="15">
        <f t="shared" si="98"/>
        <v>50199.208000000006</v>
      </c>
      <c r="FM144" s="15">
        <f t="shared" si="98"/>
        <v>51808</v>
      </c>
      <c r="FN144" s="15">
        <f t="shared" si="98"/>
        <v>55348</v>
      </c>
      <c r="FO144" s="15">
        <f t="shared" si="98"/>
        <v>55937</v>
      </c>
      <c r="FP144" s="15">
        <f t="shared" si="98"/>
        <v>56848</v>
      </c>
      <c r="FQ144" s="15">
        <f t="shared" si="98"/>
        <v>60753</v>
      </c>
    </row>
    <row r="145" spans="1:173" x14ac:dyDescent="0.2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Z145"/>
      <c r="AA145"/>
      <c r="AB145"/>
      <c r="AC145"/>
      <c r="AE145"/>
      <c r="AF145"/>
      <c r="AG145"/>
      <c r="AH145"/>
      <c r="AJ145"/>
      <c r="AK145"/>
      <c r="AL145"/>
      <c r="AM145"/>
      <c r="AO145"/>
      <c r="AP145"/>
      <c r="AQ145"/>
      <c r="AR145"/>
      <c r="AT145"/>
      <c r="AU145"/>
      <c r="AV145"/>
      <c r="AW145"/>
      <c r="AY145"/>
      <c r="AZ145"/>
      <c r="BA145"/>
      <c r="BB145"/>
      <c r="BD145"/>
      <c r="BE145"/>
      <c r="BF145"/>
      <c r="BG145"/>
      <c r="BI145"/>
      <c r="BJ145"/>
      <c r="BK145"/>
      <c r="BL145"/>
      <c r="BN145"/>
      <c r="BO145"/>
      <c r="BP145"/>
      <c r="BQ145"/>
      <c r="BS145"/>
      <c r="BT145"/>
      <c r="BU145"/>
      <c r="BV145"/>
      <c r="BX145"/>
      <c r="BY145"/>
      <c r="BZ145"/>
      <c r="CA145"/>
      <c r="CC145"/>
      <c r="CD145"/>
      <c r="CE145"/>
      <c r="CF145"/>
      <c r="CH145"/>
      <c r="CI145"/>
      <c r="CJ145"/>
      <c r="CK145"/>
      <c r="CM145"/>
      <c r="CN145"/>
      <c r="CO145"/>
      <c r="CP145"/>
      <c r="CR145"/>
      <c r="CS145"/>
      <c r="CT145"/>
      <c r="CU145"/>
      <c r="CW145"/>
      <c r="CX145"/>
      <c r="CY145"/>
      <c r="CZ145"/>
    </row>
    <row r="146" spans="1:173" x14ac:dyDescent="0.2">
      <c r="A146">
        <v>810</v>
      </c>
      <c r="B146" t="s">
        <v>148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P146" s="16"/>
      <c r="Q146" s="16"/>
      <c r="R146" s="16"/>
      <c r="S146" s="16"/>
      <c r="U146" s="16"/>
      <c r="V146" s="16"/>
      <c r="W146" s="16"/>
      <c r="X146" s="16"/>
      <c r="Z146" s="16"/>
      <c r="AA146" s="16"/>
      <c r="AB146" s="16"/>
      <c r="AC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T146" s="16"/>
      <c r="AU146" s="16"/>
      <c r="AV146" s="16"/>
      <c r="AW146" s="16"/>
      <c r="AY146" s="16"/>
      <c r="AZ146" s="16"/>
      <c r="BA146" s="16"/>
      <c r="BB146" s="16"/>
      <c r="BD146" s="16"/>
      <c r="BE146" s="16"/>
      <c r="BF146" s="16"/>
      <c r="BG146" s="16"/>
      <c r="BI146" s="16"/>
      <c r="BJ146" s="16"/>
      <c r="BK146" s="16"/>
      <c r="BL146" s="16"/>
      <c r="BN146" s="16"/>
      <c r="BO146" s="16"/>
      <c r="BP146" s="16"/>
      <c r="BQ146" s="16"/>
      <c r="BS146" s="16"/>
      <c r="BT146" s="16"/>
      <c r="BU146" s="16"/>
      <c r="BV146" s="16"/>
      <c r="BX146" s="16"/>
      <c r="BY146" s="16"/>
      <c r="BZ146" s="16"/>
      <c r="CA146" s="16"/>
      <c r="CC146" s="16"/>
      <c r="CD146" s="16"/>
      <c r="CE146" s="16"/>
      <c r="CF146" s="16"/>
      <c r="CH146" s="16"/>
      <c r="CI146" s="16"/>
      <c r="CJ146" s="16"/>
      <c r="CK146" s="16"/>
      <c r="CM146" s="16"/>
      <c r="CN146" s="16"/>
      <c r="CO146" s="16"/>
      <c r="CP146" s="16"/>
      <c r="CR146" s="16"/>
      <c r="CS146" s="16"/>
      <c r="CT146" s="16"/>
      <c r="CU146" s="16"/>
      <c r="CW146" s="16"/>
      <c r="CX146" s="16"/>
      <c r="CY146" s="16"/>
      <c r="CZ146" s="16"/>
      <c r="EO146" s="7" cm="1">
        <f t="array" ref="EO146">SUMPRODUCT(--($B146='[3]Alum Smtg'!$B$5:$B$139),'[3]Alum Smtg'!D$5:D$139)</f>
        <v>1370</v>
      </c>
      <c r="EP146" s="7" cm="1">
        <f t="array" ref="EP146">SUMPRODUCT(--($B146='[3]Alum Smtg'!$B$5:$B$139),'[3]Alum Smtg'!E$5:E$139)</f>
        <v>1360</v>
      </c>
      <c r="EQ146" s="7" cm="1">
        <f t="array" ref="EQ146">SUMPRODUCT(--($B146='[3]Alum Smtg'!$B$5:$B$139),'[3]Alum Smtg'!F$5:F$139)</f>
        <v>0</v>
      </c>
      <c r="ER146" s="7" cm="1">
        <f t="array" ref="ER146">SUMPRODUCT(--($B146='[3]Alum Smtg'!$B$5:$B$139),'[3]Alum Smtg'!G$5:G$139)</f>
        <v>0</v>
      </c>
      <c r="ES146" s="7" cm="1">
        <f t="array" ref="ES146">SUMPRODUCT(--($B146='[3]Alum Smtg'!$B$5:$B$139),'[3]Alum Smtg'!H$5:H$139)</f>
        <v>0</v>
      </c>
      <c r="ET146" s="7" cm="1">
        <f t="array" ref="ET146">SUMPRODUCT(--($B146='[3]Alum Smtg'!$B$5:$B$139),'[3]Alum Smtg'!I$5:I$139)</f>
        <v>0</v>
      </c>
      <c r="EU146" s="7" cm="1">
        <f t="array" ref="EU146">SUMPRODUCT(--($B146='[3]Alum Smtg'!$B$5:$B$139),'[3]Alum Smtg'!J$5:J$139)</f>
        <v>0</v>
      </c>
      <c r="EV146" s="7" cm="1">
        <f t="array" ref="EV146">SUMPRODUCT(--($B146='[3]Alum Smtg'!$B$5:$B$139),'[3]Alum Smtg'!K$5:K$139)</f>
        <v>0</v>
      </c>
      <c r="EW146" s="7" cm="1">
        <f t="array" ref="EW146">SUMPRODUCT(--($B146='[3]Alum Smtg'!$B$5:$B$139),'[3]Alum Smtg'!L$5:L$139)</f>
        <v>0</v>
      </c>
      <c r="EX146" s="7" cm="1">
        <f t="array" ref="EX146">SUMPRODUCT(--($B146='[3]Alum Smtg'!$B$5:$B$139),'[3]Alum Smtg'!M$5:M$139)</f>
        <v>0</v>
      </c>
      <c r="EY146" s="7" cm="1">
        <f t="array" ref="EY146">SUMPRODUCT(--($B146='[3]Alum Smtg'!$B$5:$B$139),'[3]Alum Smtg'!N$5:N$139)</f>
        <v>0</v>
      </c>
      <c r="EZ146" s="7" cm="1">
        <f t="array" ref="EZ146">SUMPRODUCT(--($B146='[3]Alum Smtg'!$B$5:$B$139),'[3]Alum Smtg'!O$5:O$139)</f>
        <v>0</v>
      </c>
      <c r="FA146" s="7" cm="1">
        <f t="array" ref="FA146">SUMPRODUCT(--($B146='[3]Alum Smtg'!$B$5:$B$139),'[3]Alum Smtg'!P$5:P$139)</f>
        <v>0</v>
      </c>
      <c r="FB146" s="7" cm="1">
        <f t="array" ref="FB146">SUMPRODUCT(--($B146='[3]Alum Smtg'!$B$5:$B$139),'[3]Alum Smtg'!Q$5:Q$139)</f>
        <v>0</v>
      </c>
      <c r="FC146" s="7" cm="1">
        <f t="array" ref="FC146">SUMPRODUCT(--($B146='[3]Alum Smtg'!$B$5:$B$139),'[3]Alum Smtg'!R$5:R$139)</f>
        <v>0</v>
      </c>
      <c r="FD146" s="7" cm="1">
        <f t="array" ref="FD146">SUMPRODUCT(--($B146='[3]Alum Smtg'!$B$5:$B$139),'[3]Alum Smtg'!S$5:S$139)</f>
        <v>0</v>
      </c>
      <c r="FE146" s="7" cm="1">
        <f t="array" ref="FE146">SUMPRODUCT(--($B146='[3]Alum Smtg'!$B$5:$B$139),'[3]Alum Smtg'!T$5:T$139)</f>
        <v>0</v>
      </c>
      <c r="FF146" s="7" cm="1">
        <f t="array" ref="FF146">SUMPRODUCT(--($B146='[3]Alum Smtg'!$B$5:$B$139),'[3]Alum Smtg'!U$5:U$139)</f>
        <v>0</v>
      </c>
      <c r="FG146" s="7" cm="1">
        <f t="array" ref="FG146">SUMPRODUCT(--($B146='[3]Alum Smtg'!$B$5:$B$139),'[3]Alum Smtg'!V$5:V$139)</f>
        <v>0</v>
      </c>
      <c r="FH146" s="7" cm="1">
        <f t="array" ref="FH146">SUMPRODUCT(--($B146='[3]Alum Smtg'!$B$5:$B$139),'[3]Alum Smtg'!W$5:W$139)</f>
        <v>0</v>
      </c>
      <c r="FI146" s="7" cm="1">
        <f t="array" ref="FI146">SUMPRODUCT(--($B146='[3]Alum Smtg'!$B$5:$B$139),'[3]Alum Smtg'!X$5:X$139)</f>
        <v>0</v>
      </c>
      <c r="FJ146" s="7" cm="1">
        <f t="array" ref="FJ146">SUMPRODUCT(--($B146='[3]Alum Smtg'!$B$5:$B$139),'[3]Alum Smtg'!Y$5:Y$139)</f>
        <v>0</v>
      </c>
      <c r="FK146" s="7" cm="1">
        <f t="array" ref="FK146">SUMPRODUCT(--($B146='[3]Alum Smtg'!$B$5:$B$139),'[3]Alum Smtg'!Z$5:Z$139)</f>
        <v>0</v>
      </c>
      <c r="FL146" s="7" cm="1">
        <f t="array" ref="FL146">SUMPRODUCT(--($B146='[3]Alum Smtg'!$B$5:$B$139),'[3]Alum Smtg'!AA$5:AA$139)</f>
        <v>0</v>
      </c>
      <c r="FM146" s="7" cm="1">
        <f t="array" ref="FM146">SUMPRODUCT(--($B146='[3]Alum Smtg'!$B$5:$B$139),'[3]Alum Smtg'!AB$5:AB$139)</f>
        <v>0</v>
      </c>
      <c r="FN146" s="7" cm="1">
        <f t="array" ref="FN146">SUMPRODUCT(--($B146='[3]Alum Smtg'!$B$5:$B$139),'[3]Alum Smtg'!AC$5:AC$139)</f>
        <v>0</v>
      </c>
      <c r="FO146" s="7" cm="1">
        <f t="array" ref="FO146">SUMPRODUCT(--($B146='[3]Alum Smtg'!$B$5:$B$139),'[3]Alum Smtg'!AD$5:AD$139)</f>
        <v>0</v>
      </c>
      <c r="FP146" s="7" cm="1">
        <f t="array" ref="FP146">SUMPRODUCT(--($B146='[3]Alum Smtg'!$B$5:$B$139),'[3]Alum Smtg'!AE$5:AE$139)</f>
        <v>0</v>
      </c>
      <c r="FQ146" s="7" cm="1">
        <f t="array" ref="FQ146">SUMPRODUCT(--($B146='[3]Alum Smtg'!$B$5:$B$139),'[3]Alum Smtg'!AF$5:AF$139)</f>
        <v>0</v>
      </c>
    </row>
    <row r="147" spans="1:173" x14ac:dyDescent="0.2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Z147"/>
      <c r="AA147"/>
      <c r="AB147"/>
      <c r="AC147"/>
      <c r="AE147"/>
      <c r="AF147"/>
      <c r="AG147"/>
      <c r="AH147"/>
      <c r="AJ147"/>
      <c r="AK147"/>
      <c r="AL147"/>
      <c r="AM147"/>
      <c r="AO147"/>
      <c r="AP147"/>
      <c r="AQ147"/>
      <c r="AR147"/>
      <c r="AT147"/>
      <c r="AU147"/>
      <c r="AV147"/>
      <c r="AW147"/>
      <c r="AY147"/>
      <c r="AZ147"/>
      <c r="BA147"/>
      <c r="BB147"/>
      <c r="BD147"/>
      <c r="BE147"/>
      <c r="BF147"/>
      <c r="BG147"/>
      <c r="BI147"/>
      <c r="BJ147"/>
      <c r="BK147"/>
      <c r="BL147"/>
      <c r="BN147"/>
      <c r="BO147"/>
      <c r="BP147"/>
      <c r="BQ147"/>
      <c r="BS147"/>
      <c r="BT147"/>
      <c r="BU147"/>
      <c r="BV147"/>
      <c r="BX147"/>
      <c r="BY147"/>
      <c r="BZ147"/>
      <c r="CA147"/>
      <c r="CC147"/>
      <c r="CD147"/>
      <c r="CE147"/>
      <c r="CF147"/>
      <c r="CH147"/>
      <c r="CI147"/>
      <c r="CJ147"/>
      <c r="CK147"/>
      <c r="CM147"/>
      <c r="CN147"/>
      <c r="CO147"/>
      <c r="CP147"/>
      <c r="CR147"/>
      <c r="CS147"/>
      <c r="CT147"/>
      <c r="CU147"/>
      <c r="CW147"/>
      <c r="CX147"/>
      <c r="CY147"/>
      <c r="CZ147"/>
      <c r="EN147" t="s">
        <v>149</v>
      </c>
      <c r="EO147" s="7">
        <f>SUMPRODUCT(--(6=$C$4:$C$143),EO$4:EO$143)</f>
        <v>3522.9999999999995</v>
      </c>
      <c r="EP147" s="7">
        <f>SUMPRODUCT(--(6=$C$4:$C$143),EP$4:EP$143)</f>
        <v>3369</v>
      </c>
      <c r="EQ147" s="7">
        <f>SUMPRODUCT(--(6=$C$4:$C$143),EQ$4:EQ$143)</f>
        <v>3215</v>
      </c>
      <c r="ER147" s="7">
        <f>SUMPRODUCT(--(6=$C$4:$C$143),ER$4:ER$143)</f>
        <v>3310</v>
      </c>
      <c r="ES147" s="7">
        <f>SUMPRODUCT(--(6=$C$4:$C$143),ES$4:ES$143)</f>
        <v>3020</v>
      </c>
    </row>
    <row r="148" spans="1:173" x14ac:dyDescent="0.2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Z148"/>
      <c r="AA148"/>
      <c r="AB148"/>
      <c r="AC148"/>
      <c r="AE148"/>
      <c r="AF148"/>
      <c r="AG148"/>
      <c r="AH148"/>
      <c r="AJ148"/>
      <c r="AK148"/>
      <c r="AL148"/>
      <c r="AM148"/>
      <c r="AO148"/>
      <c r="AP148"/>
      <c r="AQ148"/>
      <c r="AR148"/>
      <c r="AT148"/>
      <c r="AU148"/>
      <c r="AV148"/>
      <c r="AW148"/>
      <c r="AY148"/>
      <c r="AZ148"/>
      <c r="BA148"/>
      <c r="BB148"/>
      <c r="BD148"/>
      <c r="BE148"/>
      <c r="BF148"/>
      <c r="BG148"/>
      <c r="BI148"/>
      <c r="BJ148"/>
      <c r="BK148"/>
      <c r="BL148"/>
      <c r="BN148"/>
      <c r="BO148"/>
      <c r="BP148"/>
      <c r="BQ148"/>
      <c r="BS148"/>
      <c r="BT148"/>
      <c r="BU148"/>
      <c r="BV148"/>
      <c r="BX148"/>
      <c r="BY148"/>
      <c r="BZ148"/>
      <c r="CA148"/>
      <c r="CC148"/>
      <c r="CD148"/>
      <c r="CE148"/>
      <c r="CF148"/>
      <c r="CH148"/>
      <c r="CI148"/>
      <c r="CJ148"/>
      <c r="CK148"/>
      <c r="CM148"/>
      <c r="CN148"/>
      <c r="CO148"/>
      <c r="CP148"/>
      <c r="CR148"/>
      <c r="CS148"/>
      <c r="CT148"/>
      <c r="CU148"/>
      <c r="CW148"/>
      <c r="CX148"/>
      <c r="CY148"/>
      <c r="CZ148"/>
      <c r="ET148" t="s">
        <v>150</v>
      </c>
    </row>
    <row r="149" spans="1:173" x14ac:dyDescent="0.2">
      <c r="B149" t="s">
        <v>151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Z149"/>
      <c r="AA149"/>
      <c r="AB149"/>
      <c r="AC149"/>
      <c r="AE149"/>
      <c r="AF149"/>
      <c r="AG149"/>
      <c r="AH149"/>
      <c r="AJ149"/>
      <c r="AK149"/>
      <c r="AL149"/>
      <c r="AM149"/>
      <c r="AO149"/>
      <c r="AP149"/>
      <c r="AQ149"/>
      <c r="AR149"/>
      <c r="AS149" s="5">
        <f>'[1]Aluminum-MC'!B3</f>
        <v>1890</v>
      </c>
      <c r="AT149"/>
      <c r="AU149"/>
      <c r="AV149"/>
      <c r="AX149" s="5">
        <f>'[1]Aluminum-MC'!C3</f>
        <v>1895</v>
      </c>
      <c r="AY149"/>
      <c r="AZ149"/>
      <c r="BA149"/>
      <c r="BC149" s="5">
        <f>'[1]Aluminum-MC'!D3</f>
        <v>1900</v>
      </c>
      <c r="BD149"/>
      <c r="BE149"/>
      <c r="BF149"/>
      <c r="BH149" s="5">
        <f>'[1]Aluminum-MC'!E3</f>
        <v>1905</v>
      </c>
      <c r="BI149"/>
      <c r="BJ149"/>
      <c r="BK149"/>
      <c r="BM149" s="5">
        <f>'[1]Aluminum-MC'!F3</f>
        <v>1910</v>
      </c>
      <c r="BN149"/>
      <c r="BO149"/>
      <c r="BP149"/>
      <c r="BR149" s="5">
        <f>'[1]Aluminum-MC'!G3</f>
        <v>1915</v>
      </c>
      <c r="BS149"/>
      <c r="BT149"/>
      <c r="BU149"/>
      <c r="BW149" s="5">
        <f>'[1]Aluminum-MC'!H3</f>
        <v>1920</v>
      </c>
      <c r="BX149"/>
      <c r="BY149"/>
      <c r="BZ149"/>
      <c r="CB149" s="5">
        <f>'[1]Aluminum-MC'!I3</f>
        <v>1925</v>
      </c>
      <c r="CC149"/>
      <c r="CD149"/>
      <c r="CE149"/>
      <c r="CG149" s="5">
        <f>'[1]Aluminum-MC'!J3</f>
        <v>1930</v>
      </c>
      <c r="CH149"/>
      <c r="CI149"/>
      <c r="CJ149"/>
      <c r="CL149" s="5">
        <f>'[1]Aluminum-MC'!K3</f>
        <v>1935</v>
      </c>
      <c r="CM149"/>
      <c r="CN149"/>
      <c r="CO149"/>
      <c r="CQ149" s="5">
        <f>'[1]Aluminum-MC'!L3</f>
        <v>1940</v>
      </c>
      <c r="CR149"/>
      <c r="CS149"/>
      <c r="CT149"/>
      <c r="CV149" s="5">
        <f>'[1]Aluminum-MC'!M3</f>
        <v>1945</v>
      </c>
      <c r="CW149"/>
      <c r="CX149"/>
      <c r="CY149"/>
      <c r="DA149" s="5">
        <f>'[1]Aluminum-MC'!N3</f>
        <v>1950</v>
      </c>
      <c r="DF149" s="5">
        <f>'[1]Aluminum-MC'!O3</f>
        <v>1955</v>
      </c>
      <c r="DK149" s="5">
        <f>'[1]Aluminum-MC'!P3</f>
        <v>1960</v>
      </c>
      <c r="DP149" s="5">
        <f>'[1]Aluminum-MC'!Q3</f>
        <v>1965</v>
      </c>
      <c r="DU149" s="5">
        <f>'[1]Aluminum-MC'!R3</f>
        <v>1970</v>
      </c>
      <c r="DZ149" s="5">
        <f>'[1]Aluminum-MC'!S3</f>
        <v>1975</v>
      </c>
      <c r="EE149" s="5">
        <f>'[1]Aluminum-MC'!T3</f>
        <v>1980</v>
      </c>
      <c r="EJ149" s="5">
        <f>'[1]Aluminum-MC'!U3</f>
        <v>1985</v>
      </c>
      <c r="EO149" s="5">
        <f>'[1]Aluminum-MC'!V3</f>
        <v>1990</v>
      </c>
      <c r="EQ149" s="5">
        <f>EQ3</f>
        <v>1992</v>
      </c>
      <c r="ER149" s="5">
        <f>ER3</f>
        <v>1993</v>
      </c>
      <c r="ET149" s="5">
        <f>EO3</f>
        <v>1990</v>
      </c>
      <c r="EU149" s="5" t="s">
        <v>152</v>
      </c>
    </row>
    <row r="150" spans="1:173" x14ac:dyDescent="0.2">
      <c r="B150" t="s">
        <v>140</v>
      </c>
      <c r="C150">
        <v>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Z150"/>
      <c r="AA150"/>
      <c r="AB150"/>
      <c r="AC150"/>
      <c r="AE150"/>
      <c r="AF150"/>
      <c r="AG150"/>
      <c r="AH150"/>
      <c r="AJ150"/>
      <c r="AK150"/>
      <c r="AL150"/>
      <c r="AM150"/>
      <c r="AO150"/>
      <c r="AP150"/>
      <c r="AQ150"/>
      <c r="AR150"/>
      <c r="AS150" s="17">
        <f>'[1]Aluminum-MC'!B4</f>
        <v>0</v>
      </c>
      <c r="AT150" s="18">
        <f t="shared" ref="AT150:AT166" si="99">AS150-(AS150-AX150)/5</f>
        <v>0</v>
      </c>
      <c r="AU150" s="18">
        <f t="shared" ref="AU150:AU166" si="100">AT150-(AS150-AX150)/5</f>
        <v>0</v>
      </c>
      <c r="AV150" s="18">
        <f t="shared" ref="AV150:AV166" si="101">AU150-(AS150-AX150)/5</f>
        <v>0</v>
      </c>
      <c r="AW150" s="18">
        <f t="shared" ref="AW150:AW166" si="102">AV150-(AS150-AX150)/5</f>
        <v>0</v>
      </c>
      <c r="AX150" s="17">
        <f>'[1]Aluminum-MC'!C4</f>
        <v>0</v>
      </c>
      <c r="AY150" s="18">
        <f t="shared" ref="AY150:AY166" si="103">AX150-(AX150-BC150)/5</f>
        <v>0.45919999999999994</v>
      </c>
      <c r="AZ150" s="18">
        <f t="shared" ref="AZ150:AZ166" si="104">AY150-(AX150-BC150)/5</f>
        <v>0.91839999999999988</v>
      </c>
      <c r="BA150" s="18">
        <f t="shared" ref="BA150:BA166" si="105">AZ150-(AX150-BC150)/5</f>
        <v>1.3775999999999997</v>
      </c>
      <c r="BB150" s="18">
        <f t="shared" ref="BB150:BB166" si="106">BA150-(AX150-BC150)/5</f>
        <v>1.8367999999999998</v>
      </c>
      <c r="BC150" s="17">
        <f>LOOKUP(BC$3,[2]Aluminum!$A$6:$A$124,[2]Aluminum!$B$6:$B$124)/1000</f>
        <v>2.2959999999999998</v>
      </c>
      <c r="BD150" s="17">
        <f>LOOKUP(BD$3,[2]Aluminum!$A$6:$A$124,[2]Aluminum!$B$6:$B$124)/1000</f>
        <v>2.6030000000000002</v>
      </c>
      <c r="BE150" s="17">
        <f>LOOKUP(BE$3,[2]Aluminum!$A$6:$A$124,[2]Aluminum!$B$6:$B$124)/1000</f>
        <v>2.6150000000000002</v>
      </c>
      <c r="BF150" s="17">
        <f>LOOKUP(BF$3,[2]Aluminum!$A$6:$A$124,[2]Aluminum!$B$6:$B$124)/1000</f>
        <v>3.01</v>
      </c>
      <c r="BG150" s="17">
        <f>LOOKUP(BG$3,[2]Aluminum!$A$6:$A$124,[2]Aluminum!$B$6:$B$124)/1000</f>
        <v>3.6739999999999999</v>
      </c>
      <c r="BH150" s="17">
        <f>LOOKUP(BH$3,[2]Aluminum!$A$6:$A$124,[2]Aluminum!$B$6:$B$124)/1000</f>
        <v>4.9029999999999996</v>
      </c>
      <c r="BI150" s="17">
        <f>LOOKUP(BI$3,[2]Aluminum!$A$6:$A$124,[2]Aluminum!$B$6:$B$124)/1000</f>
        <v>6.407</v>
      </c>
      <c r="BJ150" s="17">
        <f>LOOKUP(BJ$3,[2]Aluminum!$A$6:$A$124,[2]Aluminum!$B$6:$B$124)/1000</f>
        <v>7.4050000000000002</v>
      </c>
      <c r="BK150" s="17">
        <f>LOOKUP(BK$3,[2]Aluminum!$A$6:$A$124,[2]Aluminum!$B$6:$B$124)/1000</f>
        <v>4.8440000000000003</v>
      </c>
      <c r="BL150" s="17">
        <f>LOOKUP(BL$3,[2]Aluminum!$A$6:$A$124,[2]Aluminum!$B$6:$B$124)/1000</f>
        <v>13.19</v>
      </c>
      <c r="BM150" s="17">
        <f>LOOKUP(BM$3,[2]Aluminum!$A$6:$A$124,[2]Aluminum!$B$6:$B$124)/1000</f>
        <v>16.059999999999999</v>
      </c>
      <c r="BN150" s="17">
        <f>LOOKUP(BN$3,[2]Aluminum!$A$6:$A$124,[2]Aluminum!$B$6:$B$124)/1000</f>
        <v>17.420000000000002</v>
      </c>
      <c r="BO150" s="17">
        <f>LOOKUP(BO$3,[2]Aluminum!$A$6:$A$124,[2]Aluminum!$B$6:$B$124)/1000</f>
        <v>18.96</v>
      </c>
      <c r="BP150" s="17">
        <f>LOOKUP(BP$3,[2]Aluminum!$A$6:$A$124,[2]Aluminum!$B$6:$B$124)/1000</f>
        <v>21.45</v>
      </c>
      <c r="BQ150" s="17">
        <f>LOOKUP(BQ$3,[2]Aluminum!$A$6:$A$124,[2]Aluminum!$B$6:$B$124)/1000</f>
        <v>26.3</v>
      </c>
      <c r="BR150" s="17">
        <f>LOOKUP(BR$3,[2]Aluminum!$A$6:$A$124,[2]Aluminum!$B$6:$B$124)/1000</f>
        <v>41.05</v>
      </c>
      <c r="BS150" s="17">
        <f>LOOKUP(BS$3,[2]Aluminum!$A$6:$A$124,[2]Aluminum!$B$6:$B$124)/1000</f>
        <v>52.21</v>
      </c>
      <c r="BT150" s="17">
        <f>LOOKUP(BT$3,[2]Aluminum!$A$6:$A$124,[2]Aluminum!$B$6:$B$124)/1000</f>
        <v>58.9</v>
      </c>
      <c r="BU150" s="17">
        <f>LOOKUP(BU$3,[2]Aluminum!$A$6:$A$124,[2]Aluminum!$B$6:$B$124)/1000</f>
        <v>56.58</v>
      </c>
      <c r="BV150" s="17">
        <f>LOOKUP(BV$3,[2]Aluminum!$A$6:$A$124,[2]Aluminum!$B$6:$B$124)/1000</f>
        <v>58.28</v>
      </c>
      <c r="BW150" s="17">
        <f>LOOKUP(BW$3,[2]Aluminum!$A$6:$A$124,[2]Aluminum!$B$6:$B$124)/1000</f>
        <v>62.61</v>
      </c>
      <c r="BX150" s="17">
        <f>LOOKUP(BX$3,[2]Aluminum!$A$6:$A$124,[2]Aluminum!$B$6:$B$124)/1000</f>
        <v>24.74</v>
      </c>
      <c r="BY150" s="17">
        <f>LOOKUP(BY$3,[2]Aluminum!$A$6:$A$124,[2]Aluminum!$B$6:$B$124)/1000</f>
        <v>33.4</v>
      </c>
      <c r="BZ150" s="17">
        <f>LOOKUP(BZ$3,[2]Aluminum!$A$6:$A$124,[2]Aluminum!$B$6:$B$124)/1000</f>
        <v>58.36</v>
      </c>
      <c r="CA150" s="17">
        <f>LOOKUP(CA$3,[2]Aluminum!$A$6:$A$124,[2]Aluminum!$B$6:$B$124)/1000</f>
        <v>68.3</v>
      </c>
      <c r="CB150" s="17">
        <f>LOOKUP(CB$3,[2]Aluminum!$A$6:$A$124,[2]Aluminum!$B$6:$B$124)/1000</f>
        <v>63.56</v>
      </c>
      <c r="CC150" s="17">
        <f>LOOKUP(CC$3,[2]Aluminum!$A$6:$A$124,[2]Aluminum!$B$6:$B$124)/1000</f>
        <v>65</v>
      </c>
      <c r="CD150" s="17">
        <f>LOOKUP(CD$3,[2]Aluminum!$A$6:$A$124,[2]Aluminum!$B$6:$B$124)/1000</f>
        <v>73</v>
      </c>
      <c r="CE150" s="17">
        <f>LOOKUP(CE$3,[2]Aluminum!$A$6:$A$124,[2]Aluminum!$B$6:$B$124)/1000</f>
        <v>95</v>
      </c>
      <c r="CF150" s="17">
        <f>LOOKUP(CF$3,[2]Aluminum!$A$6:$A$124,[2]Aluminum!$B$6:$B$124)/1000</f>
        <v>102</v>
      </c>
      <c r="CG150" s="17">
        <f>LOOKUP(CG$3,[2]Aluminum!$A$6:$A$124,[2]Aluminum!$B$6:$B$124)/1000</f>
        <v>103.9</v>
      </c>
      <c r="CH150" s="17">
        <f>LOOKUP(CH$3,[2]Aluminum!$A$6:$A$124,[2]Aluminum!$B$6:$B$124)/1000</f>
        <v>81</v>
      </c>
      <c r="CI150" s="17">
        <f>LOOKUP(CI$3,[2]Aluminum!$A$6:$A$124,[2]Aluminum!$B$6:$B$124)/1000</f>
        <v>47</v>
      </c>
      <c r="CJ150" s="17">
        <f>LOOKUP(CJ$3,[2]Aluminum!$A$6:$A$124,[2]Aluminum!$B$6:$B$124)/1000</f>
        <v>38.61</v>
      </c>
      <c r="CK150" s="17">
        <f>LOOKUP(CK$3,[2]Aluminum!$A$6:$A$124,[2]Aluminum!$B$6:$B$124)/1000</f>
        <v>33.65</v>
      </c>
      <c r="CL150" s="17">
        <f>LOOKUP(CL$3,[2]Aluminum!$A$6:$A$124,[2]Aluminum!$B$6:$B$124)/1000</f>
        <v>54.11</v>
      </c>
      <c r="CM150" s="17">
        <f>LOOKUP(CM$3,[2]Aluminum!$A$6:$A$124,[2]Aluminum!$B$6:$B$124)/1000</f>
        <v>102</v>
      </c>
      <c r="CN150" s="17">
        <f>LOOKUP(CN$3,[2]Aluminum!$A$6:$A$124,[2]Aluminum!$B$6:$B$124)/1000</f>
        <v>132.80000000000001</v>
      </c>
      <c r="CO150" s="17">
        <f>LOOKUP(CO$3,[2]Aluminum!$A$6:$A$124,[2]Aluminum!$B$6:$B$124)/1000</f>
        <v>130.1</v>
      </c>
      <c r="CP150" s="17">
        <f>LOOKUP(CP$3,[2]Aluminum!$A$6:$A$124,[2]Aluminum!$B$6:$B$124)/1000</f>
        <v>149</v>
      </c>
      <c r="CQ150" s="17">
        <f>LOOKUP(CQ$3,[2]Aluminum!$A$6:$A$124,[2]Aluminum!$B$6:$B$124)/1000</f>
        <v>187.1</v>
      </c>
      <c r="CR150" s="17">
        <f>LOOKUP(CR$3,[2]Aluminum!$A$6:$A$124,[2]Aluminum!$B$6:$B$124)/1000</f>
        <v>280.39999999999998</v>
      </c>
      <c r="CS150" s="17">
        <f>LOOKUP(CS$3,[2]Aluminum!$A$6:$A$124,[2]Aluminum!$B$6:$B$124)/1000</f>
        <v>472.7</v>
      </c>
      <c r="CT150" s="17">
        <f>LOOKUP(CT$3,[2]Aluminum!$A$6:$A$124,[2]Aluminum!$B$6:$B$124)/1000</f>
        <v>834.6</v>
      </c>
      <c r="CU150" s="17">
        <f>LOOKUP(CU$3,[2]Aluminum!$A$6:$A$124,[2]Aluminum!$B$6:$B$124)/1000</f>
        <v>704</v>
      </c>
      <c r="CV150" s="17">
        <f>LOOKUP(CV$3,[2]Aluminum!$A$6:$A$124,[2]Aluminum!$B$6:$B$124)/1000</f>
        <v>449.1</v>
      </c>
      <c r="CW150" s="17">
        <f>LOOKUP(CW$3,[2]Aluminum!$A$6:$A$124,[2]Aluminum!$B$6:$B$124)/1000</f>
        <v>371.9</v>
      </c>
      <c r="CX150" s="17">
        <f>LOOKUP(CX$3,[2]Aluminum!$A$6:$A$124,[2]Aluminum!$B$6:$B$124)/1000</f>
        <v>518.9</v>
      </c>
      <c r="CY150" s="17">
        <f>LOOKUP(CY$3,[2]Aluminum!$A$6:$A$124,[2]Aluminum!$B$6:$B$124)/1000</f>
        <v>565.20000000000005</v>
      </c>
      <c r="CZ150" s="17">
        <f>LOOKUP(CZ$3,[2]Aluminum!$A$6:$A$124,[2]Aluminum!$B$6:$B$124)/1000</f>
        <v>547</v>
      </c>
      <c r="DA150" s="17">
        <f>LOOKUP(DA$3,[2]Aluminum!$A$6:$A$124,[2]Aluminum!$B$6:$B$124)/1000</f>
        <v>651.9</v>
      </c>
      <c r="DB150" s="17">
        <f>LOOKUP(DB$3,[2]Aluminum!$A$6:$A$124,[2]Aluminum!$B$6:$B$124)/1000</f>
        <v>759.3</v>
      </c>
      <c r="DC150" s="17">
        <f>LOOKUP(DC$3,[2]Aluminum!$A$6:$A$124,[2]Aluminum!$B$6:$B$124)/1000</f>
        <v>850</v>
      </c>
      <c r="DD150" s="17">
        <f>LOOKUP(DD$3,[2]Aluminum!$A$6:$A$124,[2]Aluminum!$B$6:$B$124)/1000</f>
        <v>1136</v>
      </c>
      <c r="DE150" s="17">
        <f>LOOKUP(DE$3,[2]Aluminum!$A$6:$A$124,[2]Aluminum!$B$6:$B$124)/1000</f>
        <v>1325</v>
      </c>
      <c r="DF150" s="17">
        <f>LOOKUP(DF$3,[2]Aluminum!$A$6:$A$124,[2]Aluminum!$B$6:$B$124)/1000</f>
        <v>1421</v>
      </c>
      <c r="DG150" s="17">
        <f>LOOKUP(DG$3,[2]Aluminum!$A$6:$A$124,[2]Aluminum!$B$6:$B$124)/1000</f>
        <v>1523</v>
      </c>
      <c r="DH150" s="17">
        <f>LOOKUP(DH$3,[2]Aluminum!$A$6:$A$124,[2]Aluminum!$B$6:$B$124)/1000</f>
        <v>1495</v>
      </c>
      <c r="DI150" s="17">
        <f>LOOKUP(DI$3,[2]Aluminum!$A$6:$A$124,[2]Aluminum!$B$6:$B$124)/1000</f>
        <v>1421</v>
      </c>
      <c r="DJ150" s="17">
        <f>LOOKUP(DJ$3,[2]Aluminum!$A$6:$A$124,[2]Aluminum!$B$6:$B$124)/1000</f>
        <v>1773</v>
      </c>
      <c r="DK150" s="17">
        <f>LOOKUP(DK$3,[2]Aluminum!$A$6:$A$124,[2]Aluminum!$B$6:$B$124)/1000</f>
        <v>1827</v>
      </c>
      <c r="DL150" s="17">
        <f>LOOKUP(DL$3,[2]Aluminum!$A$6:$A$124,[2]Aluminum!$B$6:$B$124)/1000</f>
        <v>1727</v>
      </c>
      <c r="DM150" s="17">
        <f>LOOKUP(DM$3,[2]Aluminum!$A$6:$A$124,[2]Aluminum!$B$6:$B$124)/1000</f>
        <v>1921</v>
      </c>
      <c r="DN150" s="17">
        <f>LOOKUP(DN$3,[2]Aluminum!$A$6:$A$124,[2]Aluminum!$B$6:$B$124)/1000</f>
        <v>2098</v>
      </c>
      <c r="DO150" s="17">
        <f>LOOKUP(DO$3,[2]Aluminum!$A$6:$A$124,[2]Aluminum!$B$6:$B$124)/1000</f>
        <v>2316</v>
      </c>
      <c r="DP150" s="17">
        <f>LOOKUP(DP$3,[2]Aluminum!$A$6:$A$124,[2]Aluminum!$B$6:$B$124)/1000</f>
        <v>2498</v>
      </c>
      <c r="DQ150" s="17">
        <f>LOOKUP(DQ$3,[2]Aluminum!$A$6:$A$124,[2]Aluminum!$B$6:$B$124)/1000</f>
        <v>2693</v>
      </c>
      <c r="DR150" s="17">
        <f>LOOKUP(DR$3,[2]Aluminum!$A$6:$A$124,[2]Aluminum!$B$6:$B$124)/1000</f>
        <v>2966</v>
      </c>
      <c r="DS150" s="17">
        <f>LOOKUP(DS$3,[2]Aluminum!$A$6:$A$124,[2]Aluminum!$B$6:$B$124)/1000</f>
        <v>2953</v>
      </c>
      <c r="DT150" s="17">
        <f>LOOKUP(DT$3,[2]Aluminum!$A$6:$A$124,[2]Aluminum!$B$6:$B$124)/1000</f>
        <v>3441</v>
      </c>
      <c r="DU150" s="17">
        <f>LOOKUP(DU$3,[2]Aluminum!$A$6:$A$124,[2]Aluminum!$B$6:$B$124)/1000</f>
        <v>3607</v>
      </c>
      <c r="DV150" s="17">
        <f>LOOKUP(DV$3,[2]Aluminum!$A$6:$A$124,[2]Aluminum!$B$6:$B$124)/1000</f>
        <v>3561</v>
      </c>
      <c r="DW150" s="17">
        <f>LOOKUP(DW$3,[2]Aluminum!$A$6:$A$124,[2]Aluminum!$B$6:$B$124)/1000</f>
        <v>3739</v>
      </c>
      <c r="DX150" s="17">
        <f>LOOKUP(DX$3,[2]Aluminum!$A$6:$A$124,[2]Aluminum!$B$6:$B$124)/1000</f>
        <v>4109</v>
      </c>
      <c r="DY150" s="17">
        <f>LOOKUP(DY$3,[2]Aluminum!$A$6:$A$124,[2]Aluminum!$B$6:$B$124)/1000</f>
        <v>4448</v>
      </c>
      <c r="DZ150" s="17">
        <f>LOOKUP(DZ$3,[2]Aluminum!$A$6:$A$124,[2]Aluminum!$B$6:$B$124)/1000</f>
        <v>3519</v>
      </c>
      <c r="EA150" s="17">
        <f>LOOKUP(EA$3,[2]Aluminum!$A$6:$A$124,[2]Aluminum!$B$6:$B$124)/1000</f>
        <v>3856</v>
      </c>
      <c r="EB150" s="17">
        <f>LOOKUP(EB$3,[2]Aluminum!$A$6:$A$124,[2]Aluminum!$B$6:$B$124)/1000</f>
        <v>4118</v>
      </c>
      <c r="EC150" s="17">
        <f>LOOKUP(EC$3,[2]Aluminum!$A$6:$A$124,[2]Aluminum!$B$6:$B$124)/1000</f>
        <v>4358</v>
      </c>
      <c r="ED150" s="17">
        <f>LOOKUP(ED$3,[2]Aluminum!$A$6:$A$124,[2]Aluminum!$B$6:$B$124)/1000</f>
        <v>4557</v>
      </c>
      <c r="EE150" s="17">
        <f>LOOKUP(EE$3,[2]Aluminum!$A$6:$A$124,[2]Aluminum!$B$6:$B$124)/1000</f>
        <v>4654</v>
      </c>
      <c r="EF150" s="17">
        <f>LOOKUP(EF$3,[2]Aluminum!$A$6:$A$124,[2]Aluminum!$B$6:$B$124)/1000</f>
        <v>4489</v>
      </c>
      <c r="EG150" s="17">
        <f>LOOKUP(EG$3,[2]Aluminum!$A$6:$A$124,[2]Aluminum!$B$6:$B$124)/1000</f>
        <v>3274</v>
      </c>
      <c r="EH150" s="17">
        <f>LOOKUP(EH$3,[2]Aluminum!$A$6:$A$124,[2]Aluminum!$B$6:$B$124)/1000</f>
        <v>3353</v>
      </c>
      <c r="EI150" s="17">
        <f>LOOKUP(EI$3,[2]Aluminum!$A$6:$A$124,[2]Aluminum!$B$6:$B$124)/1000</f>
        <v>4099</v>
      </c>
      <c r="EJ150" s="17">
        <f>LOOKUP(EJ$3,[2]Aluminum!$A$6:$A$124,[2]Aluminum!$B$6:$B$124)/1000</f>
        <v>3500</v>
      </c>
      <c r="EK150" s="17">
        <f>LOOKUP(EK$3,[2]Aluminum!$A$6:$A$124,[2]Aluminum!$B$6:$B$124)/1000</f>
        <v>3037</v>
      </c>
      <c r="EL150" s="17">
        <f>LOOKUP(EL$3,[2]Aluminum!$A$6:$A$124,[2]Aluminum!$B$6:$B$124)/1000</f>
        <v>3343</v>
      </c>
      <c r="EM150" s="17">
        <f>LOOKUP(EM$3,[2]Aluminum!$A$6:$A$124,[2]Aluminum!$B$6:$B$124)/1000</f>
        <v>3944</v>
      </c>
      <c r="EN150" s="17">
        <f>LOOKUP(EN$3,[2]Aluminum!$A$6:$A$124,[2]Aluminum!$B$6:$B$124)/1000</f>
        <v>4030</v>
      </c>
      <c r="EO150" s="17">
        <f>LOOKUP(EO$3,[2]Aluminum!$A$6:$A$124,[2]Aluminum!$B$6:$B$124)/1000</f>
        <v>4048</v>
      </c>
      <c r="EQ150" s="17">
        <f t="shared" ref="EQ150:ER166" si="107">SUMPRODUCT(--($C150=$C$4:$C$143),EQ$4:EQ$143)</f>
        <v>4042</v>
      </c>
      <c r="ER150" s="17">
        <f t="shared" si="107"/>
        <v>3695</v>
      </c>
      <c r="ET150" s="17">
        <f t="shared" ref="ET150:ET166" si="108">SUMPRODUCT(--($C150=$C$4:$C$143),EO$4:EO$143)</f>
        <v>4048</v>
      </c>
      <c r="EU150" s="19">
        <f t="shared" ref="EU150:EU161" si="109">ET150/EO150</f>
        <v>1</v>
      </c>
    </row>
    <row r="151" spans="1:173" x14ac:dyDescent="0.2">
      <c r="B151" t="s">
        <v>153</v>
      </c>
      <c r="C151">
        <v>2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Z151"/>
      <c r="AA151"/>
      <c r="AB151"/>
      <c r="AC151"/>
      <c r="AE151"/>
      <c r="AF151"/>
      <c r="AG151"/>
      <c r="AH151"/>
      <c r="AJ151"/>
      <c r="AK151"/>
      <c r="AL151"/>
      <c r="AM151"/>
      <c r="AO151"/>
      <c r="AP151"/>
      <c r="AQ151"/>
      <c r="AR151"/>
      <c r="AS151" s="17">
        <f>'[1]Aluminum-MC'!B5</f>
        <v>0</v>
      </c>
      <c r="AT151" s="18">
        <f t="shared" si="99"/>
        <v>0</v>
      </c>
      <c r="AU151" s="18">
        <f t="shared" si="100"/>
        <v>0</v>
      </c>
      <c r="AV151" s="18">
        <f t="shared" si="101"/>
        <v>0</v>
      </c>
      <c r="AW151" s="18">
        <f t="shared" si="102"/>
        <v>0</v>
      </c>
      <c r="AX151" s="17">
        <f>'[1]Aluminum-MC'!C5</f>
        <v>0</v>
      </c>
      <c r="AY151" s="18">
        <f t="shared" si="103"/>
        <v>0</v>
      </c>
      <c r="AZ151" s="18">
        <f t="shared" si="104"/>
        <v>0</v>
      </c>
      <c r="BA151" s="18">
        <f t="shared" si="105"/>
        <v>0</v>
      </c>
      <c r="BB151" s="18">
        <f t="shared" si="106"/>
        <v>0</v>
      </c>
      <c r="BC151" s="17">
        <f>'[1]Aluminum-MC'!D5</f>
        <v>0</v>
      </c>
      <c r="BD151" s="18">
        <f t="shared" ref="BD151:BD166" si="110">BC151-(BC151-BH151)/5</f>
        <v>0</v>
      </c>
      <c r="BE151" s="18">
        <f t="shared" ref="BE151:BE166" si="111">BD151-(BC151-BH151)/5</f>
        <v>0</v>
      </c>
      <c r="BF151" s="18">
        <f t="shared" ref="BF151:BF166" si="112">BE151-(BC151-BH151)/5</f>
        <v>0</v>
      </c>
      <c r="BG151" s="18">
        <f t="shared" ref="BG151:BG166" si="113">BF151-(BC151-BH151)/5</f>
        <v>0</v>
      </c>
      <c r="BH151" s="17">
        <f>'[1]Aluminum-MC'!E5</f>
        <v>0</v>
      </c>
      <c r="BI151" s="18">
        <f t="shared" ref="BI151:BI166" si="114">BH151-(BH151-BM151)/5</f>
        <v>0.8</v>
      </c>
      <c r="BJ151" s="18">
        <f t="shared" ref="BJ151:BJ166" si="115">BI151-(BH151-BM151)/5</f>
        <v>1.6</v>
      </c>
      <c r="BK151" s="18">
        <f t="shared" ref="BK151:BK166" si="116">BJ151-(BH151-BM151)/5</f>
        <v>2.4000000000000004</v>
      </c>
      <c r="BL151" s="18">
        <f t="shared" ref="BL151:BL166" si="117">BK151-(BH151-BM151)/5</f>
        <v>3.2</v>
      </c>
      <c r="BM151" s="17">
        <f>'[1]Aluminum-MC'!F5</f>
        <v>4</v>
      </c>
      <c r="BN151" s="18">
        <f t="shared" ref="BN151:BN166" si="118">BM151-(BM151-BR151)/5</f>
        <v>4.4000000000000004</v>
      </c>
      <c r="BO151" s="18">
        <f t="shared" ref="BO151:BO166" si="119">BN151-(BM151-BR151)/5</f>
        <v>4.8000000000000007</v>
      </c>
      <c r="BP151" s="18">
        <f t="shared" ref="BP151:BP166" si="120">BO151-(BM151-BR151)/5</f>
        <v>5.2000000000000011</v>
      </c>
      <c r="BQ151" s="18">
        <f t="shared" ref="BQ151:BQ166" si="121">BP151-(BM151-BR151)/5</f>
        <v>5.6000000000000014</v>
      </c>
      <c r="BR151" s="17">
        <f>'[1]Aluminum-MC'!G5</f>
        <v>6</v>
      </c>
      <c r="BS151" s="18">
        <f t="shared" ref="BS151:BS166" si="122">BR151-(BR151-BW151)/5</f>
        <v>7.2</v>
      </c>
      <c r="BT151" s="18">
        <f t="shared" ref="BT151:BT166" si="123">BS151-(BR151-BW151)/5</f>
        <v>8.4</v>
      </c>
      <c r="BU151" s="18">
        <f t="shared" ref="BU151:BU166" si="124">BT151-(BR151-BW151)/5</f>
        <v>9.6</v>
      </c>
      <c r="BV151" s="18">
        <f t="shared" ref="BV151:BV166" si="125">BU151-(BR151-BW151)/5</f>
        <v>10.799999999999999</v>
      </c>
      <c r="BW151" s="17">
        <f>'[1]Aluminum-MC'!H5</f>
        <v>12</v>
      </c>
      <c r="BX151" s="18">
        <f t="shared" ref="BX151:BX166" si="126">BW151-(BW151-CB151)/5</f>
        <v>12.6</v>
      </c>
      <c r="BY151" s="18">
        <f t="shared" ref="BY151:BY166" si="127">BX151-(BW151-CB151)/5</f>
        <v>13.2</v>
      </c>
      <c r="BZ151" s="18">
        <f t="shared" ref="BZ151:BZ166" si="128">BY151-(BW151-CB151)/5</f>
        <v>13.799999999999999</v>
      </c>
      <c r="CA151" s="18">
        <f t="shared" ref="CA151:CA166" si="129">BZ151-(BW151-CB151)/5</f>
        <v>14.399999999999999</v>
      </c>
      <c r="CB151" s="17">
        <f>'[1]Aluminum-MC'!I5</f>
        <v>15</v>
      </c>
      <c r="CC151" s="18">
        <f t="shared" ref="CC151:CC166" si="130">CB151-(CB151-CG151)/5</f>
        <v>19</v>
      </c>
      <c r="CD151" s="18">
        <f t="shared" ref="CD151:CD166" si="131">CC151-(CB151-CG151)/5</f>
        <v>23</v>
      </c>
      <c r="CE151" s="18">
        <f t="shared" ref="CE151:CE166" si="132">CD151-(CB151-CG151)/5</f>
        <v>27</v>
      </c>
      <c r="CF151" s="18">
        <f t="shared" ref="CF151:CF166" si="133">CE151-(CB151-CG151)/5</f>
        <v>31</v>
      </c>
      <c r="CG151" s="17">
        <f>'[1]Aluminum-MC'!J5</f>
        <v>35</v>
      </c>
      <c r="CH151" s="18">
        <f t="shared" ref="CH151:CH166" si="134">CG151-(CG151-CL151)/5</f>
        <v>32.200000000000003</v>
      </c>
      <c r="CI151" s="18">
        <f t="shared" ref="CI151:CI166" si="135">CH151-(CG151-CL151)/5</f>
        <v>29.400000000000002</v>
      </c>
      <c r="CJ151" s="18">
        <f t="shared" ref="CJ151:CJ166" si="136">CI151-(CG151-CL151)/5</f>
        <v>26.6</v>
      </c>
      <c r="CK151" s="18">
        <f t="shared" ref="CK151:CK166" si="137">CJ151-(CG151-CL151)/5</f>
        <v>23.8</v>
      </c>
      <c r="CL151" s="17">
        <f>'[1]Aluminum-MC'!K5</f>
        <v>21</v>
      </c>
      <c r="CM151" s="18">
        <f t="shared" ref="CM151:CM166" si="138">CL151-(CL151-CQ151)/5</f>
        <v>36.6</v>
      </c>
      <c r="CN151" s="18">
        <f t="shared" ref="CN151:CN166" si="139">CM151-(CL151-CQ151)/5</f>
        <v>52.2</v>
      </c>
      <c r="CO151" s="18">
        <f t="shared" ref="CO151:CO166" si="140">CN151-(CL151-CQ151)/5</f>
        <v>67.8</v>
      </c>
      <c r="CP151" s="18">
        <f t="shared" ref="CP151:CP166" si="141">CO151-(CL151-CQ151)/5</f>
        <v>83.399999999999991</v>
      </c>
      <c r="CQ151" s="17">
        <f>'[1]Aluminum-MC'!L5</f>
        <v>99</v>
      </c>
      <c r="CR151" s="18">
        <f t="shared" ref="CR151:CR166" si="142">CQ151-(CQ151-CV151)/5</f>
        <v>118.4</v>
      </c>
      <c r="CS151" s="18">
        <f t="shared" ref="CS151:CS166" si="143">CR151-(CQ151-CV151)/5</f>
        <v>137.80000000000001</v>
      </c>
      <c r="CT151" s="18">
        <f t="shared" ref="CT151:CT166" si="144">CS151-(CQ151-CV151)/5</f>
        <v>157.20000000000002</v>
      </c>
      <c r="CU151" s="18">
        <f t="shared" ref="CU151:CU166" si="145">CT151-(CQ151-CV151)/5</f>
        <v>176.60000000000002</v>
      </c>
      <c r="CV151" s="17">
        <f>'[1]Aluminum-MC'!M5</f>
        <v>196</v>
      </c>
      <c r="CW151" s="18">
        <f t="shared" ref="CW151:CW166" si="146">CV151-(CV151-DA151)/5</f>
        <v>228.8</v>
      </c>
      <c r="CX151" s="18">
        <f t="shared" ref="CX151:CX166" si="147">CW151-(CV151-DA151)/5</f>
        <v>261.60000000000002</v>
      </c>
      <c r="CY151" s="18">
        <f t="shared" ref="CY151:CY166" si="148">CX151-(CV151-DA151)/5</f>
        <v>294.40000000000003</v>
      </c>
      <c r="CZ151" s="18">
        <f t="shared" ref="CZ151:CZ166" si="149">CY151-(CV151-DA151)/5</f>
        <v>327.20000000000005</v>
      </c>
      <c r="DA151" s="17">
        <f>'[1]Aluminum-MC'!N5</f>
        <v>360</v>
      </c>
      <c r="DB151" s="18">
        <f t="shared" ref="DB151:DB166" si="150">DA151-(DA151-DF151)/5</f>
        <v>399.2</v>
      </c>
      <c r="DC151" s="18">
        <f t="shared" ref="DC151:DC166" si="151">DB151-(DA151-DF151)/5</f>
        <v>438.4</v>
      </c>
      <c r="DD151" s="18">
        <f t="shared" ref="DD151:DD166" si="152">DC151-(DA151-DF151)/5</f>
        <v>477.59999999999997</v>
      </c>
      <c r="DE151" s="18">
        <f t="shared" ref="DE151:DE166" si="153">DD151-(DA151-DF151)/5</f>
        <v>516.79999999999995</v>
      </c>
      <c r="DF151" s="17">
        <f>'[1]Aluminum-MC'!O5</f>
        <v>556</v>
      </c>
      <c r="DG151" s="18">
        <f t="shared" ref="DG151:DG166" si="154">DF151-(DF151-DK151)/5</f>
        <v>583</v>
      </c>
      <c r="DH151" s="18">
        <f t="shared" ref="DH151:DH166" si="155">DG151-(DF151-DK151)/5</f>
        <v>610</v>
      </c>
      <c r="DI151" s="18">
        <f t="shared" ref="DI151:DI166" si="156">DH151-(DF151-DK151)/5</f>
        <v>637</v>
      </c>
      <c r="DJ151" s="18">
        <f t="shared" ref="DJ151:DJ166" si="157">DI151-(DF151-DK151)/5</f>
        <v>664</v>
      </c>
      <c r="DK151" s="17">
        <f>'[1]Aluminum-MC'!P5</f>
        <v>691</v>
      </c>
      <c r="DL151" s="18">
        <f t="shared" ref="DL151:DL166" si="158">DK151-(DK151-DP151)/5</f>
        <v>703.4</v>
      </c>
      <c r="DM151" s="18">
        <f t="shared" ref="DM151:DM166" si="159">DL151-(DK151-DP151)/5</f>
        <v>715.8</v>
      </c>
      <c r="DN151" s="18">
        <f t="shared" ref="DN151:DN166" si="160">DM151-(DK151-DP151)/5</f>
        <v>728.19999999999993</v>
      </c>
      <c r="DO151" s="18">
        <f t="shared" ref="DO151:DO166" si="161">DN151-(DK151-DP151)/5</f>
        <v>740.59999999999991</v>
      </c>
      <c r="DP151" s="17">
        <f>'[1]Aluminum-MC'!Q5</f>
        <v>753</v>
      </c>
      <c r="DQ151" s="18">
        <f t="shared" ref="DQ151:DQ166" si="162">DP151-(DP151-DU151)/5</f>
        <v>795</v>
      </c>
      <c r="DR151" s="18">
        <f t="shared" ref="DR151:DR166" si="163">DQ151-(DP151-DU151)/5</f>
        <v>837</v>
      </c>
      <c r="DS151" s="18">
        <f t="shared" ref="DS151:DS166" si="164">DR151-(DP151-DU151)/5</f>
        <v>879</v>
      </c>
      <c r="DT151" s="18">
        <f t="shared" ref="DT151:DT166" si="165">DS151-(DP151-DU151)/5</f>
        <v>921</v>
      </c>
      <c r="DU151" s="17">
        <f>'[1]Aluminum-MC'!R5</f>
        <v>963</v>
      </c>
      <c r="DV151" s="18">
        <f t="shared" ref="DV151:DV166" si="166">DU151-(DU151-DZ151)/5</f>
        <v>943.8</v>
      </c>
      <c r="DW151" s="18">
        <f t="shared" ref="DW151:DW166" si="167">DV151-(DU151-DZ151)/5</f>
        <v>924.59999999999991</v>
      </c>
      <c r="DX151" s="18">
        <f t="shared" ref="DX151:DX166" si="168">DW151-(DU151-DZ151)/5</f>
        <v>905.39999999999986</v>
      </c>
      <c r="DY151" s="18">
        <f t="shared" ref="DY151:DY166" si="169">DX151-(DU151-DZ151)/5</f>
        <v>886.19999999999982</v>
      </c>
      <c r="DZ151" s="17">
        <f>'[1]Aluminum-MC'!S5</f>
        <v>867</v>
      </c>
      <c r="EA151" s="18">
        <f t="shared" ref="EA151:EA166" si="170">DZ151-(DZ151-EE151)/5</f>
        <v>908.6</v>
      </c>
      <c r="EB151" s="18">
        <f t="shared" ref="EB151:EB166" si="171">EA151-(DZ151-EE151)/5</f>
        <v>950.2</v>
      </c>
      <c r="EC151" s="18">
        <f t="shared" ref="EC151:EC166" si="172">EB151-(DZ151-EE151)/5</f>
        <v>991.80000000000007</v>
      </c>
      <c r="ED151" s="18">
        <f t="shared" ref="ED151:ED166" si="173">EC151-(DZ151-EE151)/5</f>
        <v>1033.4000000000001</v>
      </c>
      <c r="EE151" s="17">
        <f>'[1]Aluminum-MC'!T5</f>
        <v>1075</v>
      </c>
      <c r="EF151" s="18">
        <f t="shared" ref="EF151:EF166" si="174">EE151-(EE151-EJ151)/5</f>
        <v>1116.4000000000001</v>
      </c>
      <c r="EG151" s="18">
        <f t="shared" ref="EG151:EG166" si="175">EF151-(EE151-EJ151)/5</f>
        <v>1157.8000000000002</v>
      </c>
      <c r="EH151" s="18">
        <f t="shared" ref="EH151:EH166" si="176">EG151-(EE151-EJ151)/5</f>
        <v>1199.2000000000003</v>
      </c>
      <c r="EI151" s="18">
        <f t="shared" ref="EI151:EI166" si="177">EH151-(EE151-EJ151)/5</f>
        <v>1240.6000000000004</v>
      </c>
      <c r="EJ151" s="17">
        <f>'[1]Aluminum-MC'!U5</f>
        <v>1282</v>
      </c>
      <c r="EK151" s="18">
        <f t="shared" ref="EK151:EK166" si="178">EJ151-(EJ151-EO151)/5</f>
        <v>1339</v>
      </c>
      <c r="EL151" s="18">
        <f t="shared" ref="EL151:EL166" si="179">EK151-(EJ151-EO151)/5</f>
        <v>1396</v>
      </c>
      <c r="EM151" s="18">
        <f t="shared" ref="EM151:EM166" si="180">EL151-(EJ151-EO151)/5</f>
        <v>1453</v>
      </c>
      <c r="EN151" s="18">
        <f t="shared" ref="EN151:EN166" si="181">EM151-(EJ151-EO151)/5</f>
        <v>1510</v>
      </c>
      <c r="EO151" s="17">
        <f>'[1]Aluminum-MC'!V5</f>
        <v>1567</v>
      </c>
      <c r="EQ151" s="17">
        <f t="shared" si="107"/>
        <v>1972</v>
      </c>
      <c r="ER151" s="17">
        <f t="shared" si="107"/>
        <v>2308</v>
      </c>
      <c r="ET151" s="17">
        <f t="shared" si="108"/>
        <v>1567</v>
      </c>
      <c r="EU151" s="19">
        <f t="shared" si="109"/>
        <v>1</v>
      </c>
    </row>
    <row r="152" spans="1:173" x14ac:dyDescent="0.2">
      <c r="B152" t="s">
        <v>154</v>
      </c>
      <c r="C152">
        <v>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Z152"/>
      <c r="AA152"/>
      <c r="AB152"/>
      <c r="AC152"/>
      <c r="AE152"/>
      <c r="AF152"/>
      <c r="AG152"/>
      <c r="AH152"/>
      <c r="AJ152"/>
      <c r="AK152"/>
      <c r="AL152"/>
      <c r="AM152"/>
      <c r="AO152"/>
      <c r="AP152"/>
      <c r="AQ152"/>
      <c r="AR152"/>
      <c r="AS152" s="17">
        <f>'[1]Aluminum-MC'!B6</f>
        <v>0</v>
      </c>
      <c r="AT152" s="18">
        <f t="shared" si="99"/>
        <v>0.2</v>
      </c>
      <c r="AU152" s="18">
        <f t="shared" si="100"/>
        <v>0.4</v>
      </c>
      <c r="AV152" s="18">
        <f t="shared" si="101"/>
        <v>0.60000000000000009</v>
      </c>
      <c r="AW152" s="18">
        <f t="shared" si="102"/>
        <v>0.8</v>
      </c>
      <c r="AX152" s="17">
        <f>'[1]Aluminum-MC'!C6</f>
        <v>1</v>
      </c>
      <c r="AY152" s="18">
        <f t="shared" si="103"/>
        <v>1.6</v>
      </c>
      <c r="AZ152" s="18">
        <f t="shared" si="104"/>
        <v>2.2000000000000002</v>
      </c>
      <c r="BA152" s="18">
        <f t="shared" si="105"/>
        <v>2.8000000000000003</v>
      </c>
      <c r="BB152" s="18">
        <f t="shared" si="106"/>
        <v>3.4000000000000004</v>
      </c>
      <c r="BC152" s="17">
        <f>'[1]Aluminum-MC'!D6</f>
        <v>4</v>
      </c>
      <c r="BD152" s="18">
        <f t="shared" si="110"/>
        <v>4.4000000000000004</v>
      </c>
      <c r="BE152" s="18">
        <f t="shared" si="111"/>
        <v>4.8000000000000007</v>
      </c>
      <c r="BF152" s="18">
        <f t="shared" si="112"/>
        <v>5.2000000000000011</v>
      </c>
      <c r="BG152" s="18">
        <f t="shared" si="113"/>
        <v>5.6000000000000014</v>
      </c>
      <c r="BH152" s="17">
        <f>'[1]Aluminum-MC'!E6</f>
        <v>6</v>
      </c>
      <c r="BI152" s="18">
        <f t="shared" si="114"/>
        <v>9</v>
      </c>
      <c r="BJ152" s="18">
        <f t="shared" si="115"/>
        <v>12</v>
      </c>
      <c r="BK152" s="18">
        <f t="shared" si="116"/>
        <v>15</v>
      </c>
      <c r="BL152" s="18">
        <f t="shared" si="117"/>
        <v>18</v>
      </c>
      <c r="BM152" s="17">
        <f>'[1]Aluminum-MC'!F6</f>
        <v>21</v>
      </c>
      <c r="BN152" s="18">
        <f t="shared" si="118"/>
        <v>22.6</v>
      </c>
      <c r="BO152" s="18">
        <f t="shared" si="119"/>
        <v>24.200000000000003</v>
      </c>
      <c r="BP152" s="18">
        <f t="shared" si="120"/>
        <v>25.800000000000004</v>
      </c>
      <c r="BQ152" s="18">
        <f t="shared" si="121"/>
        <v>27.400000000000006</v>
      </c>
      <c r="BR152" s="17">
        <f>'[1]Aluminum-MC'!G6</f>
        <v>29</v>
      </c>
      <c r="BS152" s="18">
        <f t="shared" si="122"/>
        <v>33.799999999999997</v>
      </c>
      <c r="BT152" s="18">
        <f t="shared" si="123"/>
        <v>38.599999999999994</v>
      </c>
      <c r="BU152" s="18">
        <f t="shared" si="124"/>
        <v>43.399999999999991</v>
      </c>
      <c r="BV152" s="18">
        <f t="shared" si="125"/>
        <v>48.199999999999989</v>
      </c>
      <c r="BW152" s="17">
        <f>'[1]Aluminum-MC'!H6</f>
        <v>53</v>
      </c>
      <c r="BX152" s="18">
        <f t="shared" si="126"/>
        <v>63</v>
      </c>
      <c r="BY152" s="18">
        <f t="shared" si="127"/>
        <v>73</v>
      </c>
      <c r="BZ152" s="18">
        <f t="shared" si="128"/>
        <v>83</v>
      </c>
      <c r="CA152" s="18">
        <f t="shared" si="129"/>
        <v>93</v>
      </c>
      <c r="CB152" s="17">
        <f>'[1]Aluminum-MC'!I6</f>
        <v>103</v>
      </c>
      <c r="CC152" s="18">
        <f t="shared" si="130"/>
        <v>108</v>
      </c>
      <c r="CD152" s="18">
        <f t="shared" si="131"/>
        <v>113</v>
      </c>
      <c r="CE152" s="18">
        <f t="shared" si="132"/>
        <v>118</v>
      </c>
      <c r="CF152" s="18">
        <f t="shared" si="133"/>
        <v>123</v>
      </c>
      <c r="CG152" s="17">
        <f>'[1]Aluminum-MC'!J6</f>
        <v>128</v>
      </c>
      <c r="CH152" s="18">
        <f t="shared" si="134"/>
        <v>132.80000000000001</v>
      </c>
      <c r="CI152" s="18">
        <f t="shared" si="135"/>
        <v>137.60000000000002</v>
      </c>
      <c r="CJ152" s="18">
        <f t="shared" si="136"/>
        <v>142.40000000000003</v>
      </c>
      <c r="CK152" s="18">
        <f t="shared" si="137"/>
        <v>147.20000000000005</v>
      </c>
      <c r="CL152" s="17">
        <f>'[1]Aluminum-MC'!K6</f>
        <v>152</v>
      </c>
      <c r="CM152" s="18">
        <f t="shared" si="138"/>
        <v>199.6</v>
      </c>
      <c r="CN152" s="18">
        <f t="shared" si="139"/>
        <v>247.2</v>
      </c>
      <c r="CO152" s="18">
        <f t="shared" si="140"/>
        <v>294.8</v>
      </c>
      <c r="CP152" s="18">
        <f t="shared" si="141"/>
        <v>342.40000000000003</v>
      </c>
      <c r="CQ152" s="17">
        <f>'[1]Aluminum-MC'!L6</f>
        <v>390</v>
      </c>
      <c r="CR152" s="25">
        <f>$CQ$152/$CQ$175*CR175</f>
        <v>422.77310924369743</v>
      </c>
      <c r="CS152" s="25">
        <f t="shared" ref="CS152:CU152" si="182">$CQ$152/$CQ$175*CS175</f>
        <v>459.9159663865546</v>
      </c>
      <c r="CT152" s="25">
        <f t="shared" si="182"/>
        <v>462.10084033613441</v>
      </c>
      <c r="CU152" s="25">
        <f t="shared" si="182"/>
        <v>374.70588235294116</v>
      </c>
      <c r="CV152" s="25">
        <f>$CQ$152/$CQ$175*CV175</f>
        <v>127.81512605042016</v>
      </c>
      <c r="CW152" s="18">
        <f t="shared" si="146"/>
        <v>150.45210084033613</v>
      </c>
      <c r="CX152" s="18">
        <f t="shared" si="147"/>
        <v>173.0890756302521</v>
      </c>
      <c r="CY152" s="18">
        <f t="shared" si="148"/>
        <v>195.72605042016806</v>
      </c>
      <c r="CZ152" s="18">
        <f t="shared" si="149"/>
        <v>218.36302521008403</v>
      </c>
      <c r="DA152" s="17">
        <f>'[1]Aluminum-MC'!N6</f>
        <v>241</v>
      </c>
      <c r="DB152" s="18">
        <f t="shared" si="150"/>
        <v>295.39999999999998</v>
      </c>
      <c r="DC152" s="18">
        <f t="shared" si="151"/>
        <v>349.79999999999995</v>
      </c>
      <c r="DD152" s="18">
        <f t="shared" si="152"/>
        <v>404.19999999999993</v>
      </c>
      <c r="DE152" s="18">
        <f t="shared" si="153"/>
        <v>458.59999999999991</v>
      </c>
      <c r="DF152" s="17">
        <f>'[1]Aluminum-MC'!O6</f>
        <v>513</v>
      </c>
      <c r="DG152" s="18">
        <f t="shared" si="154"/>
        <v>587.20000000000005</v>
      </c>
      <c r="DH152" s="18">
        <f t="shared" si="155"/>
        <v>661.40000000000009</v>
      </c>
      <c r="DI152" s="18">
        <f t="shared" si="156"/>
        <v>735.60000000000014</v>
      </c>
      <c r="DJ152" s="18">
        <f t="shared" si="157"/>
        <v>809.80000000000018</v>
      </c>
      <c r="DK152" s="17">
        <f>'[1]Aluminum-MC'!P6</f>
        <v>884</v>
      </c>
      <c r="DL152" s="18">
        <f t="shared" si="158"/>
        <v>964.8</v>
      </c>
      <c r="DM152" s="18">
        <f t="shared" si="159"/>
        <v>1045.5999999999999</v>
      </c>
      <c r="DN152" s="18">
        <f t="shared" si="160"/>
        <v>1126.3999999999999</v>
      </c>
      <c r="DO152" s="18">
        <f t="shared" si="161"/>
        <v>1207.1999999999998</v>
      </c>
      <c r="DP152" s="17">
        <f>'[1]Aluminum-MC'!Q6</f>
        <v>1288</v>
      </c>
      <c r="DQ152" s="18">
        <f t="shared" si="162"/>
        <v>1436</v>
      </c>
      <c r="DR152" s="18">
        <f t="shared" si="163"/>
        <v>1584</v>
      </c>
      <c r="DS152" s="18">
        <f t="shared" si="164"/>
        <v>1732</v>
      </c>
      <c r="DT152" s="18">
        <f t="shared" si="165"/>
        <v>1880</v>
      </c>
      <c r="DU152" s="17">
        <f>'[1]Aluminum-MC'!R6</f>
        <v>2028</v>
      </c>
      <c r="DV152" s="18">
        <f t="shared" si="166"/>
        <v>2247.4</v>
      </c>
      <c r="DW152" s="18">
        <f t="shared" si="167"/>
        <v>2466.8000000000002</v>
      </c>
      <c r="DX152" s="18">
        <f t="shared" si="168"/>
        <v>2686.2000000000003</v>
      </c>
      <c r="DY152" s="18">
        <f t="shared" si="169"/>
        <v>2905.6000000000004</v>
      </c>
      <c r="DZ152" s="17">
        <f>'[1]Aluminum-MC'!S6</f>
        <v>3125</v>
      </c>
      <c r="EA152" s="18">
        <f t="shared" si="170"/>
        <v>3231.4</v>
      </c>
      <c r="EB152" s="18">
        <f t="shared" si="171"/>
        <v>3337.8</v>
      </c>
      <c r="EC152" s="18">
        <f t="shared" si="172"/>
        <v>3444.2000000000003</v>
      </c>
      <c r="ED152" s="18">
        <f t="shared" si="173"/>
        <v>3550.6000000000004</v>
      </c>
      <c r="EE152" s="17">
        <f>'[1]Aluminum-MC'!T6</f>
        <v>3657</v>
      </c>
      <c r="EF152" s="18">
        <f t="shared" si="174"/>
        <v>3604.2</v>
      </c>
      <c r="EG152" s="18">
        <f t="shared" si="175"/>
        <v>3551.3999999999996</v>
      </c>
      <c r="EH152" s="18">
        <f t="shared" si="176"/>
        <v>3498.5999999999995</v>
      </c>
      <c r="EI152" s="18">
        <f t="shared" si="177"/>
        <v>3445.7999999999993</v>
      </c>
      <c r="EJ152" s="17">
        <f>'[1]Aluminum-MC'!U6</f>
        <v>3393</v>
      </c>
      <c r="EK152" s="18">
        <f t="shared" si="178"/>
        <v>3430.8</v>
      </c>
      <c r="EL152" s="18">
        <f t="shared" si="179"/>
        <v>3468.6000000000004</v>
      </c>
      <c r="EM152" s="18">
        <f t="shared" si="180"/>
        <v>3506.4000000000005</v>
      </c>
      <c r="EN152" s="18">
        <f t="shared" si="181"/>
        <v>3544.2000000000007</v>
      </c>
      <c r="EO152" s="17">
        <f>'[1]Aluminum-MC'!V6</f>
        <v>3582</v>
      </c>
      <c r="EQ152" s="17">
        <f t="shared" si="107"/>
        <v>3296</v>
      </c>
      <c r="ER152" s="17">
        <f t="shared" si="107"/>
        <v>3228</v>
      </c>
      <c r="ET152" s="17">
        <f t="shared" si="108"/>
        <v>3615</v>
      </c>
      <c r="EU152" s="19">
        <f t="shared" si="109"/>
        <v>1.0092127303182579</v>
      </c>
    </row>
    <row r="153" spans="1:173" x14ac:dyDescent="0.2">
      <c r="B153" t="s">
        <v>155</v>
      </c>
      <c r="C153">
        <v>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Z153"/>
      <c r="AA153"/>
      <c r="AB153"/>
      <c r="AC153"/>
      <c r="AE153"/>
      <c r="AF153"/>
      <c r="AG153"/>
      <c r="AH153"/>
      <c r="AJ153"/>
      <c r="AK153"/>
      <c r="AL153"/>
      <c r="AM153"/>
      <c r="AO153"/>
      <c r="AP153"/>
      <c r="AQ153"/>
      <c r="AR153"/>
      <c r="AS153" s="17">
        <f>'[1]Aluminum-MC'!B7</f>
        <v>0</v>
      </c>
      <c r="AT153" s="18">
        <f t="shared" si="99"/>
        <v>0</v>
      </c>
      <c r="AU153" s="18">
        <f t="shared" si="100"/>
        <v>0</v>
      </c>
      <c r="AV153" s="18">
        <f t="shared" si="101"/>
        <v>0</v>
      </c>
      <c r="AW153" s="18">
        <f t="shared" si="102"/>
        <v>0</v>
      </c>
      <c r="AX153" s="17">
        <f>'[1]Aluminum-MC'!C7</f>
        <v>0</v>
      </c>
      <c r="AY153" s="18">
        <f t="shared" si="103"/>
        <v>0</v>
      </c>
      <c r="AZ153" s="18">
        <f t="shared" si="104"/>
        <v>0</v>
      </c>
      <c r="BA153" s="18">
        <f t="shared" si="105"/>
        <v>0</v>
      </c>
      <c r="BB153" s="18">
        <f t="shared" si="106"/>
        <v>0</v>
      </c>
      <c r="BC153" s="17">
        <f>'[1]Aluminum-MC'!D7</f>
        <v>0</v>
      </c>
      <c r="BD153" s="18">
        <f t="shared" si="110"/>
        <v>0</v>
      </c>
      <c r="BE153" s="18">
        <f t="shared" si="111"/>
        <v>0</v>
      </c>
      <c r="BF153" s="18">
        <f t="shared" si="112"/>
        <v>0</v>
      </c>
      <c r="BG153" s="18">
        <f t="shared" si="113"/>
        <v>0</v>
      </c>
      <c r="BH153" s="17">
        <f>'[1]Aluminum-MC'!E7</f>
        <v>0</v>
      </c>
      <c r="BI153" s="18">
        <f t="shared" si="114"/>
        <v>0</v>
      </c>
      <c r="BJ153" s="18">
        <f t="shared" si="115"/>
        <v>0</v>
      </c>
      <c r="BK153" s="18">
        <f t="shared" si="116"/>
        <v>0</v>
      </c>
      <c r="BL153" s="18">
        <f t="shared" si="117"/>
        <v>0</v>
      </c>
      <c r="BM153" s="17">
        <f>'[1]Aluminum-MC'!F7</f>
        <v>0</v>
      </c>
      <c r="BN153" s="18">
        <f t="shared" si="118"/>
        <v>0</v>
      </c>
      <c r="BO153" s="18">
        <f t="shared" si="119"/>
        <v>0</v>
      </c>
      <c r="BP153" s="18">
        <f t="shared" si="120"/>
        <v>0</v>
      </c>
      <c r="BQ153" s="18">
        <f t="shared" si="121"/>
        <v>0</v>
      </c>
      <c r="BR153" s="17">
        <f>'[1]Aluminum-MC'!G7</f>
        <v>0</v>
      </c>
      <c r="BS153" s="18">
        <f t="shared" si="122"/>
        <v>0</v>
      </c>
      <c r="BT153" s="18">
        <f t="shared" si="123"/>
        <v>0</v>
      </c>
      <c r="BU153" s="18">
        <f t="shared" si="124"/>
        <v>0</v>
      </c>
      <c r="BV153" s="18">
        <f t="shared" si="125"/>
        <v>0</v>
      </c>
      <c r="BW153" s="17">
        <f>'[1]Aluminum-MC'!H7</f>
        <v>0</v>
      </c>
      <c r="BX153" s="18">
        <f t="shared" si="126"/>
        <v>0</v>
      </c>
      <c r="BY153" s="18">
        <f t="shared" si="127"/>
        <v>0</v>
      </c>
      <c r="BZ153" s="18">
        <f t="shared" si="128"/>
        <v>0</v>
      </c>
      <c r="CA153" s="18">
        <f t="shared" si="129"/>
        <v>0</v>
      </c>
      <c r="CB153" s="17">
        <f>'[1]Aluminum-MC'!I7</f>
        <v>0</v>
      </c>
      <c r="CC153" s="18">
        <f t="shared" si="130"/>
        <v>0</v>
      </c>
      <c r="CD153" s="18">
        <f t="shared" si="131"/>
        <v>0</v>
      </c>
      <c r="CE153" s="18">
        <f t="shared" si="132"/>
        <v>0</v>
      </c>
      <c r="CF153" s="18">
        <f t="shared" si="133"/>
        <v>0</v>
      </c>
      <c r="CG153" s="17">
        <f>'[1]Aluminum-MC'!J7</f>
        <v>0</v>
      </c>
      <c r="CH153" s="18">
        <f t="shared" si="134"/>
        <v>0.2</v>
      </c>
      <c r="CI153" s="18">
        <f t="shared" si="135"/>
        <v>0.4</v>
      </c>
      <c r="CJ153" s="18">
        <f t="shared" si="136"/>
        <v>0.60000000000000009</v>
      </c>
      <c r="CK153" s="18">
        <f t="shared" si="137"/>
        <v>0.8</v>
      </c>
      <c r="CL153" s="17">
        <f>'[1]Aluminum-MC'!K7</f>
        <v>1</v>
      </c>
      <c r="CM153" s="18">
        <f t="shared" si="138"/>
        <v>6</v>
      </c>
      <c r="CN153" s="18">
        <f t="shared" si="139"/>
        <v>11</v>
      </c>
      <c r="CO153" s="18">
        <f t="shared" si="140"/>
        <v>16</v>
      </c>
      <c r="CP153" s="18">
        <f t="shared" si="141"/>
        <v>21</v>
      </c>
      <c r="CQ153" s="17">
        <f>'[1]Aluminum-MC'!L7</f>
        <v>26</v>
      </c>
      <c r="CR153" s="18">
        <f t="shared" si="142"/>
        <v>24</v>
      </c>
      <c r="CS153" s="18">
        <f t="shared" si="143"/>
        <v>22</v>
      </c>
      <c r="CT153" s="18">
        <f t="shared" si="144"/>
        <v>20</v>
      </c>
      <c r="CU153" s="18">
        <f t="shared" si="145"/>
        <v>18</v>
      </c>
      <c r="CV153" s="17">
        <f>'[1]Aluminum-MC'!M7</f>
        <v>16</v>
      </c>
      <c r="CW153" s="18">
        <f t="shared" si="146"/>
        <v>17.8</v>
      </c>
      <c r="CX153" s="18">
        <f t="shared" si="147"/>
        <v>19.600000000000001</v>
      </c>
      <c r="CY153" s="18">
        <f t="shared" si="148"/>
        <v>21.400000000000002</v>
      </c>
      <c r="CZ153" s="18">
        <f t="shared" si="149"/>
        <v>23.200000000000003</v>
      </c>
      <c r="DA153" s="17">
        <f>'[1]Aluminum-MC'!N7</f>
        <v>25</v>
      </c>
      <c r="DB153" s="18">
        <f t="shared" si="150"/>
        <v>31.4</v>
      </c>
      <c r="DC153" s="18">
        <f t="shared" si="151"/>
        <v>37.799999999999997</v>
      </c>
      <c r="DD153" s="18">
        <f t="shared" si="152"/>
        <v>44.199999999999996</v>
      </c>
      <c r="DE153" s="18">
        <f t="shared" si="153"/>
        <v>50.599999999999994</v>
      </c>
      <c r="DF153" s="17">
        <f>'[1]Aluminum-MC'!O7</f>
        <v>57</v>
      </c>
      <c r="DG153" s="18">
        <f t="shared" si="154"/>
        <v>72.2</v>
      </c>
      <c r="DH153" s="18">
        <f t="shared" si="155"/>
        <v>87.4</v>
      </c>
      <c r="DI153" s="18">
        <f t="shared" si="156"/>
        <v>102.60000000000001</v>
      </c>
      <c r="DJ153" s="18">
        <f t="shared" si="157"/>
        <v>117.80000000000001</v>
      </c>
      <c r="DK153" s="17">
        <f>'[1]Aluminum-MC'!P7</f>
        <v>133</v>
      </c>
      <c r="DL153" s="18">
        <f t="shared" si="158"/>
        <v>165.2</v>
      </c>
      <c r="DM153" s="18">
        <f t="shared" si="159"/>
        <v>197.39999999999998</v>
      </c>
      <c r="DN153" s="18">
        <f t="shared" si="160"/>
        <v>229.59999999999997</v>
      </c>
      <c r="DO153" s="18">
        <f t="shared" si="161"/>
        <v>261.79999999999995</v>
      </c>
      <c r="DP153" s="17">
        <f>'[1]Aluminum-MC'!Q7</f>
        <v>294</v>
      </c>
      <c r="DQ153" s="18">
        <f t="shared" si="162"/>
        <v>381.8</v>
      </c>
      <c r="DR153" s="18">
        <f t="shared" si="163"/>
        <v>469.6</v>
      </c>
      <c r="DS153" s="18">
        <f t="shared" si="164"/>
        <v>557.4</v>
      </c>
      <c r="DT153" s="18">
        <f t="shared" si="165"/>
        <v>645.19999999999993</v>
      </c>
      <c r="DU153" s="17">
        <f>'[1]Aluminum-MC'!R7</f>
        <v>733</v>
      </c>
      <c r="DV153" s="18">
        <f t="shared" si="166"/>
        <v>789.6</v>
      </c>
      <c r="DW153" s="18">
        <f t="shared" si="167"/>
        <v>846.2</v>
      </c>
      <c r="DX153" s="18">
        <f t="shared" si="168"/>
        <v>902.80000000000007</v>
      </c>
      <c r="DY153" s="18">
        <f t="shared" si="169"/>
        <v>959.40000000000009</v>
      </c>
      <c r="DZ153" s="17">
        <f>'[1]Aluminum-MC'!S7</f>
        <v>1016</v>
      </c>
      <c r="EA153" s="18">
        <f t="shared" si="170"/>
        <v>1032</v>
      </c>
      <c r="EB153" s="18">
        <f t="shared" si="171"/>
        <v>1048</v>
      </c>
      <c r="EC153" s="18">
        <f t="shared" si="172"/>
        <v>1064</v>
      </c>
      <c r="ED153" s="18">
        <f t="shared" si="173"/>
        <v>1080</v>
      </c>
      <c r="EE153" s="17">
        <f>'[1]Aluminum-MC'!T7</f>
        <v>1096</v>
      </c>
      <c r="EF153" s="18">
        <f t="shared" si="174"/>
        <v>923</v>
      </c>
      <c r="EG153" s="18">
        <f t="shared" si="175"/>
        <v>750</v>
      </c>
      <c r="EH153" s="18">
        <f t="shared" si="176"/>
        <v>577</v>
      </c>
      <c r="EI153" s="18">
        <f t="shared" si="177"/>
        <v>404</v>
      </c>
      <c r="EJ153" s="17">
        <f>'[1]Aluminum-MC'!U7</f>
        <v>231</v>
      </c>
      <c r="EK153" s="18">
        <f t="shared" si="178"/>
        <v>195</v>
      </c>
      <c r="EL153" s="18">
        <f t="shared" si="179"/>
        <v>159</v>
      </c>
      <c r="EM153" s="18">
        <f t="shared" si="180"/>
        <v>123</v>
      </c>
      <c r="EN153" s="18">
        <f t="shared" si="181"/>
        <v>87</v>
      </c>
      <c r="EO153" s="17">
        <f>'[1]Aluminum-MC'!V7</f>
        <v>51</v>
      </c>
      <c r="EQ153" s="17">
        <f t="shared" si="107"/>
        <v>19</v>
      </c>
      <c r="ER153" s="17">
        <f t="shared" si="107"/>
        <v>18</v>
      </c>
      <c r="ET153" s="17">
        <f t="shared" si="108"/>
        <v>34</v>
      </c>
      <c r="EU153" s="19">
        <f t="shared" si="109"/>
        <v>0.66666666666666663</v>
      </c>
    </row>
    <row r="154" spans="1:173" x14ac:dyDescent="0.2">
      <c r="B154" t="s">
        <v>156</v>
      </c>
      <c r="C154">
        <v>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Z154"/>
      <c r="AA154"/>
      <c r="AB154"/>
      <c r="AC154"/>
      <c r="AE154"/>
      <c r="AF154"/>
      <c r="AG154"/>
      <c r="AH154"/>
      <c r="AJ154"/>
      <c r="AK154"/>
      <c r="AL154"/>
      <c r="AM154"/>
      <c r="AO154"/>
      <c r="AP154"/>
      <c r="AQ154"/>
      <c r="AR154"/>
      <c r="AS154" s="17">
        <f>'[1]Aluminum-MC'!B8</f>
        <v>0</v>
      </c>
      <c r="AT154" s="18">
        <f t="shared" si="99"/>
        <v>0</v>
      </c>
      <c r="AU154" s="18">
        <f t="shared" si="100"/>
        <v>0</v>
      </c>
      <c r="AV154" s="18">
        <f t="shared" si="101"/>
        <v>0</v>
      </c>
      <c r="AW154" s="18">
        <f t="shared" si="102"/>
        <v>0</v>
      </c>
      <c r="AX154" s="17">
        <f>'[1]Aluminum-MC'!C8</f>
        <v>0</v>
      </c>
      <c r="AY154" s="18">
        <f t="shared" si="103"/>
        <v>0</v>
      </c>
      <c r="AZ154" s="18">
        <f t="shared" si="104"/>
        <v>0</v>
      </c>
      <c r="BA154" s="18">
        <f t="shared" si="105"/>
        <v>0</v>
      </c>
      <c r="BB154" s="18">
        <f t="shared" si="106"/>
        <v>0</v>
      </c>
      <c r="BC154" s="17">
        <f>'[1]Aluminum-MC'!D8</f>
        <v>0</v>
      </c>
      <c r="BD154" s="18">
        <f t="shared" si="110"/>
        <v>0</v>
      </c>
      <c r="BE154" s="18">
        <f t="shared" si="111"/>
        <v>0</v>
      </c>
      <c r="BF154" s="18">
        <f t="shared" si="112"/>
        <v>0</v>
      </c>
      <c r="BG154" s="18">
        <f t="shared" si="113"/>
        <v>0</v>
      </c>
      <c r="BH154" s="17">
        <f>'[1]Aluminum-MC'!E8</f>
        <v>0</v>
      </c>
      <c r="BI154" s="18">
        <f t="shared" si="114"/>
        <v>0</v>
      </c>
      <c r="BJ154" s="18">
        <f t="shared" si="115"/>
        <v>0</v>
      </c>
      <c r="BK154" s="18">
        <f t="shared" si="116"/>
        <v>0</v>
      </c>
      <c r="BL154" s="18">
        <f t="shared" si="117"/>
        <v>0</v>
      </c>
      <c r="BM154" s="17">
        <f>'[1]Aluminum-MC'!F8</f>
        <v>0</v>
      </c>
      <c r="BN154" s="18">
        <f t="shared" si="118"/>
        <v>0</v>
      </c>
      <c r="BO154" s="18">
        <f t="shared" si="119"/>
        <v>0</v>
      </c>
      <c r="BP154" s="18">
        <f t="shared" si="120"/>
        <v>0</v>
      </c>
      <c r="BQ154" s="18">
        <f t="shared" si="121"/>
        <v>0</v>
      </c>
      <c r="BR154" s="17">
        <f>'[1]Aluminum-MC'!G8</f>
        <v>0</v>
      </c>
      <c r="BS154" s="18">
        <f t="shared" si="122"/>
        <v>0</v>
      </c>
      <c r="BT154" s="18">
        <f t="shared" si="123"/>
        <v>0</v>
      </c>
      <c r="BU154" s="18">
        <f t="shared" si="124"/>
        <v>0</v>
      </c>
      <c r="BV154" s="18">
        <f t="shared" si="125"/>
        <v>0</v>
      </c>
      <c r="BW154" s="17">
        <f>'[1]Aluminum-MC'!H8</f>
        <v>0</v>
      </c>
      <c r="BX154" s="18">
        <f t="shared" si="126"/>
        <v>0</v>
      </c>
      <c r="BY154" s="18">
        <f t="shared" si="127"/>
        <v>0</v>
      </c>
      <c r="BZ154" s="18">
        <f t="shared" si="128"/>
        <v>0</v>
      </c>
      <c r="CA154" s="18">
        <f t="shared" si="129"/>
        <v>0</v>
      </c>
      <c r="CB154" s="17">
        <f>'[1]Aluminum-MC'!I8</f>
        <v>0</v>
      </c>
      <c r="CC154" s="18">
        <f t="shared" si="130"/>
        <v>0</v>
      </c>
      <c r="CD154" s="18">
        <f t="shared" si="131"/>
        <v>0</v>
      </c>
      <c r="CE154" s="18">
        <f t="shared" si="132"/>
        <v>0</v>
      </c>
      <c r="CF154" s="18">
        <f t="shared" si="133"/>
        <v>0</v>
      </c>
      <c r="CG154" s="17">
        <f>'[1]Aluminum-MC'!J8</f>
        <v>0</v>
      </c>
      <c r="CH154" s="18">
        <f t="shared" si="134"/>
        <v>0</v>
      </c>
      <c r="CI154" s="18">
        <f t="shared" si="135"/>
        <v>0</v>
      </c>
      <c r="CJ154" s="18">
        <f t="shared" si="136"/>
        <v>0</v>
      </c>
      <c r="CK154" s="18">
        <f t="shared" si="137"/>
        <v>0</v>
      </c>
      <c r="CL154" s="17">
        <f>'[1]Aluminum-MC'!K8</f>
        <v>0</v>
      </c>
      <c r="CM154" s="18">
        <f t="shared" si="138"/>
        <v>0</v>
      </c>
      <c r="CN154" s="18">
        <f t="shared" si="139"/>
        <v>0</v>
      </c>
      <c r="CO154" s="18">
        <f t="shared" si="140"/>
        <v>0</v>
      </c>
      <c r="CP154" s="18">
        <f t="shared" si="141"/>
        <v>0</v>
      </c>
      <c r="CQ154" s="17">
        <f>'[1]Aluminum-MC'!L8</f>
        <v>0</v>
      </c>
      <c r="CR154" s="18">
        <f t="shared" si="142"/>
        <v>0</v>
      </c>
      <c r="CS154" s="18">
        <f t="shared" si="143"/>
        <v>0</v>
      </c>
      <c r="CT154" s="18">
        <f t="shared" si="144"/>
        <v>0</v>
      </c>
      <c r="CU154" s="18">
        <f t="shared" si="145"/>
        <v>0</v>
      </c>
      <c r="CV154" s="17">
        <f>'[1]Aluminum-MC'!M8</f>
        <v>0</v>
      </c>
      <c r="CW154" s="18">
        <f t="shared" si="146"/>
        <v>0</v>
      </c>
      <c r="CX154" s="18">
        <f t="shared" si="147"/>
        <v>0</v>
      </c>
      <c r="CY154" s="18">
        <f t="shared" si="148"/>
        <v>0</v>
      </c>
      <c r="CZ154" s="18">
        <f t="shared" si="149"/>
        <v>0</v>
      </c>
      <c r="DA154" s="17">
        <f>'[1]Aluminum-MC'!N8</f>
        <v>0</v>
      </c>
      <c r="DB154" s="18">
        <f t="shared" si="150"/>
        <v>0.2</v>
      </c>
      <c r="DC154" s="18">
        <f t="shared" si="151"/>
        <v>0.4</v>
      </c>
      <c r="DD154" s="18">
        <f t="shared" si="152"/>
        <v>0.60000000000000009</v>
      </c>
      <c r="DE154" s="18">
        <f t="shared" si="153"/>
        <v>0.8</v>
      </c>
      <c r="DF154" s="17">
        <f>'[1]Aluminum-MC'!O8</f>
        <v>1</v>
      </c>
      <c r="DG154" s="18">
        <f t="shared" si="154"/>
        <v>3.2</v>
      </c>
      <c r="DH154" s="18">
        <f t="shared" si="155"/>
        <v>5.4</v>
      </c>
      <c r="DI154" s="18">
        <f t="shared" si="156"/>
        <v>7.6000000000000005</v>
      </c>
      <c r="DJ154" s="18">
        <f t="shared" si="157"/>
        <v>9.8000000000000007</v>
      </c>
      <c r="DK154" s="17">
        <f>'[1]Aluminum-MC'!P8</f>
        <v>12</v>
      </c>
      <c r="DL154" s="18">
        <f t="shared" si="158"/>
        <v>27.2</v>
      </c>
      <c r="DM154" s="18">
        <f t="shared" si="159"/>
        <v>42.4</v>
      </c>
      <c r="DN154" s="18">
        <f t="shared" si="160"/>
        <v>57.599999999999994</v>
      </c>
      <c r="DO154" s="18">
        <f t="shared" si="161"/>
        <v>72.8</v>
      </c>
      <c r="DP154" s="17">
        <f>'[1]Aluminum-MC'!Q8</f>
        <v>88</v>
      </c>
      <c r="DQ154" s="18">
        <f t="shared" si="162"/>
        <v>104</v>
      </c>
      <c r="DR154" s="18">
        <f t="shared" si="163"/>
        <v>120</v>
      </c>
      <c r="DS154" s="18">
        <f t="shared" si="164"/>
        <v>136</v>
      </c>
      <c r="DT154" s="18">
        <f t="shared" si="165"/>
        <v>152</v>
      </c>
      <c r="DU154" s="17">
        <f>'[1]Aluminum-MC'!R8</f>
        <v>168</v>
      </c>
      <c r="DV154" s="18">
        <f t="shared" si="166"/>
        <v>200.8</v>
      </c>
      <c r="DW154" s="18">
        <f t="shared" si="167"/>
        <v>233.60000000000002</v>
      </c>
      <c r="DX154" s="18">
        <f t="shared" si="168"/>
        <v>266.40000000000003</v>
      </c>
      <c r="DY154" s="18">
        <f t="shared" si="169"/>
        <v>299.20000000000005</v>
      </c>
      <c r="DZ154" s="17">
        <f>'[1]Aluminum-MC'!S8</f>
        <v>332</v>
      </c>
      <c r="EA154" s="18">
        <f t="shared" si="170"/>
        <v>353.2</v>
      </c>
      <c r="EB154" s="18">
        <f t="shared" si="171"/>
        <v>374.4</v>
      </c>
      <c r="EC154" s="18">
        <f t="shared" si="172"/>
        <v>395.59999999999997</v>
      </c>
      <c r="ED154" s="18">
        <f t="shared" si="173"/>
        <v>416.79999999999995</v>
      </c>
      <c r="EE154" s="17">
        <f>'[1]Aluminum-MC'!T8</f>
        <v>438</v>
      </c>
      <c r="EF154" s="18">
        <f t="shared" si="174"/>
        <v>563</v>
      </c>
      <c r="EG154" s="18">
        <f t="shared" si="175"/>
        <v>688</v>
      </c>
      <c r="EH154" s="18">
        <f t="shared" si="176"/>
        <v>813</v>
      </c>
      <c r="EI154" s="18">
        <f t="shared" si="177"/>
        <v>938</v>
      </c>
      <c r="EJ154" s="17">
        <f>'[1]Aluminum-MC'!U8</f>
        <v>1063</v>
      </c>
      <c r="EK154" s="18">
        <f t="shared" si="178"/>
        <v>1149.4000000000001</v>
      </c>
      <c r="EL154" s="18">
        <f t="shared" si="179"/>
        <v>1235.8000000000002</v>
      </c>
      <c r="EM154" s="18">
        <f t="shared" si="180"/>
        <v>1322.2000000000003</v>
      </c>
      <c r="EN154" s="18">
        <f t="shared" si="181"/>
        <v>1408.6000000000004</v>
      </c>
      <c r="EO154" s="17">
        <f>'[1]Aluminum-MC'!V8</f>
        <v>1495</v>
      </c>
      <c r="EQ154" s="17">
        <f t="shared" si="107"/>
        <v>1479</v>
      </c>
      <c r="ER154" s="17">
        <f t="shared" si="107"/>
        <v>1613</v>
      </c>
      <c r="ET154" s="17">
        <f t="shared" si="108"/>
        <v>1494</v>
      </c>
      <c r="EU154" s="19">
        <f t="shared" si="109"/>
        <v>0.99933110367892974</v>
      </c>
    </row>
    <row r="155" spans="1:173" x14ac:dyDescent="0.2">
      <c r="B155" t="s">
        <v>157</v>
      </c>
      <c r="C155">
        <v>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Z155"/>
      <c r="AA155"/>
      <c r="AB155"/>
      <c r="AC155"/>
      <c r="AE155"/>
      <c r="AF155"/>
      <c r="AG155"/>
      <c r="AH155"/>
      <c r="AJ155"/>
      <c r="AK155"/>
      <c r="AL155"/>
      <c r="AM155"/>
      <c r="AO155"/>
      <c r="AP155"/>
      <c r="AQ155"/>
      <c r="AR155"/>
      <c r="AS155" s="17">
        <f>'[1]Aluminum-MC'!B9</f>
        <v>0</v>
      </c>
      <c r="AT155" s="18">
        <f t="shared" si="99"/>
        <v>0</v>
      </c>
      <c r="AU155" s="18">
        <f t="shared" si="100"/>
        <v>0</v>
      </c>
      <c r="AV155" s="18">
        <f t="shared" si="101"/>
        <v>0</v>
      </c>
      <c r="AW155" s="18">
        <f t="shared" si="102"/>
        <v>0</v>
      </c>
      <c r="AX155" s="17">
        <f>'[1]Aluminum-MC'!C9</f>
        <v>0</v>
      </c>
      <c r="AY155" s="18">
        <f t="shared" si="103"/>
        <v>0</v>
      </c>
      <c r="AZ155" s="18">
        <f t="shared" si="104"/>
        <v>0</v>
      </c>
      <c r="BA155" s="18">
        <f t="shared" si="105"/>
        <v>0</v>
      </c>
      <c r="BB155" s="18">
        <f t="shared" si="106"/>
        <v>0</v>
      </c>
      <c r="BC155" s="17">
        <f>'[1]Aluminum-MC'!D9</f>
        <v>0</v>
      </c>
      <c r="BD155" s="18">
        <f t="shared" si="110"/>
        <v>0</v>
      </c>
      <c r="BE155" s="18">
        <f t="shared" si="111"/>
        <v>0</v>
      </c>
      <c r="BF155" s="18">
        <f t="shared" si="112"/>
        <v>0</v>
      </c>
      <c r="BG155" s="18">
        <f t="shared" si="113"/>
        <v>0</v>
      </c>
      <c r="BH155" s="17">
        <f>'[1]Aluminum-MC'!E9</f>
        <v>0</v>
      </c>
      <c r="BI155" s="18">
        <f t="shared" si="114"/>
        <v>0</v>
      </c>
      <c r="BJ155" s="18">
        <f t="shared" si="115"/>
        <v>0</v>
      </c>
      <c r="BK155" s="18">
        <f t="shared" si="116"/>
        <v>0</v>
      </c>
      <c r="BL155" s="18">
        <f t="shared" si="117"/>
        <v>0</v>
      </c>
      <c r="BM155" s="17">
        <f>'[1]Aluminum-MC'!F9</f>
        <v>0</v>
      </c>
      <c r="BN155" s="18">
        <f t="shared" si="118"/>
        <v>0</v>
      </c>
      <c r="BO155" s="18">
        <f t="shared" si="119"/>
        <v>0</v>
      </c>
      <c r="BP155" s="18">
        <f t="shared" si="120"/>
        <v>0</v>
      </c>
      <c r="BQ155" s="18">
        <f t="shared" si="121"/>
        <v>0</v>
      </c>
      <c r="BR155" s="17">
        <f>'[1]Aluminum-MC'!G9</f>
        <v>0</v>
      </c>
      <c r="BS155" s="18">
        <f t="shared" si="122"/>
        <v>0</v>
      </c>
      <c r="BT155" s="18">
        <f t="shared" si="123"/>
        <v>0</v>
      </c>
      <c r="BU155" s="18">
        <f t="shared" si="124"/>
        <v>0</v>
      </c>
      <c r="BV155" s="18">
        <f t="shared" si="125"/>
        <v>0</v>
      </c>
      <c r="BW155" s="17">
        <f>'[1]Aluminum-MC'!H9</f>
        <v>0</v>
      </c>
      <c r="BX155" s="18">
        <f t="shared" si="126"/>
        <v>0</v>
      </c>
      <c r="BY155" s="18">
        <f t="shared" si="127"/>
        <v>0</v>
      </c>
      <c r="BZ155" s="18">
        <f t="shared" si="128"/>
        <v>0</v>
      </c>
      <c r="CA155" s="18">
        <f t="shared" si="129"/>
        <v>0</v>
      </c>
      <c r="CB155" s="17">
        <f>'[1]Aluminum-MC'!I9</f>
        <v>0</v>
      </c>
      <c r="CC155" s="18">
        <f t="shared" si="130"/>
        <v>0</v>
      </c>
      <c r="CD155" s="18">
        <f t="shared" si="131"/>
        <v>0</v>
      </c>
      <c r="CE155" s="18">
        <f t="shared" si="132"/>
        <v>0</v>
      </c>
      <c r="CF155" s="18">
        <f t="shared" si="133"/>
        <v>0</v>
      </c>
      <c r="CG155" s="17">
        <f>'[1]Aluminum-MC'!J9</f>
        <v>0</v>
      </c>
      <c r="CH155" s="18">
        <f t="shared" si="134"/>
        <v>0</v>
      </c>
      <c r="CI155" s="18">
        <f t="shared" si="135"/>
        <v>0</v>
      </c>
      <c r="CJ155" s="18">
        <f t="shared" si="136"/>
        <v>0</v>
      </c>
      <c r="CK155" s="18">
        <f t="shared" si="137"/>
        <v>0</v>
      </c>
      <c r="CL155" s="17">
        <f>'[1]Aluminum-MC'!K9</f>
        <v>0</v>
      </c>
      <c r="CM155" s="18">
        <f t="shared" si="138"/>
        <v>8.8000000000000007</v>
      </c>
      <c r="CN155" s="18">
        <f t="shared" si="139"/>
        <v>17.600000000000001</v>
      </c>
      <c r="CO155" s="18">
        <f t="shared" si="140"/>
        <v>26.400000000000002</v>
      </c>
      <c r="CP155" s="18">
        <f t="shared" si="141"/>
        <v>35.200000000000003</v>
      </c>
      <c r="CQ155" s="17">
        <f>'[1]Aluminum-MC'!L9</f>
        <v>44</v>
      </c>
      <c r="CR155" s="18">
        <f t="shared" si="142"/>
        <v>35.200000000000003</v>
      </c>
      <c r="CS155" s="18">
        <f t="shared" si="143"/>
        <v>26.400000000000002</v>
      </c>
      <c r="CT155" s="18">
        <f t="shared" si="144"/>
        <v>17.600000000000001</v>
      </c>
      <c r="CU155" s="18">
        <f t="shared" si="145"/>
        <v>8.8000000000000007</v>
      </c>
      <c r="CV155" s="17">
        <f>'[1]Aluminum-MC'!M9</f>
        <v>0</v>
      </c>
      <c r="CW155" s="18">
        <f t="shared" si="146"/>
        <v>28</v>
      </c>
      <c r="CX155" s="18">
        <f t="shared" si="147"/>
        <v>56</v>
      </c>
      <c r="CY155" s="18">
        <f t="shared" si="148"/>
        <v>84</v>
      </c>
      <c r="CZ155" s="18">
        <f t="shared" si="149"/>
        <v>112</v>
      </c>
      <c r="DA155" s="17">
        <f>'[1]Aluminum-MC'!N9</f>
        <v>140</v>
      </c>
      <c r="DB155" s="18">
        <f t="shared" si="150"/>
        <v>194</v>
      </c>
      <c r="DC155" s="18">
        <f t="shared" si="151"/>
        <v>248</v>
      </c>
      <c r="DD155" s="18">
        <f t="shared" si="152"/>
        <v>302</v>
      </c>
      <c r="DE155" s="18">
        <f t="shared" si="153"/>
        <v>356</v>
      </c>
      <c r="DF155" s="17">
        <f>'[1]Aluminum-MC'!O9</f>
        <v>410</v>
      </c>
      <c r="DG155" s="18">
        <f t="shared" si="154"/>
        <v>456</v>
      </c>
      <c r="DH155" s="18">
        <f t="shared" si="155"/>
        <v>502</v>
      </c>
      <c r="DI155" s="18">
        <f t="shared" si="156"/>
        <v>548</v>
      </c>
      <c r="DJ155" s="18">
        <f t="shared" si="157"/>
        <v>594</v>
      </c>
      <c r="DK155" s="17">
        <f>'[1]Aluminum-MC'!P9</f>
        <v>640</v>
      </c>
      <c r="DL155" s="18">
        <f t="shared" si="158"/>
        <v>772</v>
      </c>
      <c r="DM155" s="18">
        <f t="shared" si="159"/>
        <v>904</v>
      </c>
      <c r="DN155" s="18">
        <f t="shared" si="160"/>
        <v>1036</v>
      </c>
      <c r="DO155" s="18">
        <f t="shared" si="161"/>
        <v>1168</v>
      </c>
      <c r="DP155" s="17">
        <f>'[1]Aluminum-MC'!Q9</f>
        <v>1300</v>
      </c>
      <c r="DQ155" s="18">
        <f t="shared" si="162"/>
        <v>1380</v>
      </c>
      <c r="DR155" s="18">
        <f t="shared" si="163"/>
        <v>1460</v>
      </c>
      <c r="DS155" s="18">
        <f t="shared" si="164"/>
        <v>1540</v>
      </c>
      <c r="DT155" s="18">
        <f t="shared" si="165"/>
        <v>1620</v>
      </c>
      <c r="DU155" s="17">
        <f>'[1]Aluminum-MC'!R9</f>
        <v>1700</v>
      </c>
      <c r="DV155" s="18">
        <f t="shared" si="166"/>
        <v>1790</v>
      </c>
      <c r="DW155" s="18">
        <f t="shared" si="167"/>
        <v>1880</v>
      </c>
      <c r="DX155" s="18">
        <f t="shared" si="168"/>
        <v>1970</v>
      </c>
      <c r="DY155" s="18">
        <f t="shared" si="169"/>
        <v>2060</v>
      </c>
      <c r="DZ155" s="17">
        <f>'[1]Aluminum-MC'!S9</f>
        <v>2150</v>
      </c>
      <c r="EA155" s="18">
        <f t="shared" si="170"/>
        <v>2204</v>
      </c>
      <c r="EB155" s="18">
        <f t="shared" si="171"/>
        <v>2258</v>
      </c>
      <c r="EC155" s="18">
        <f t="shared" si="172"/>
        <v>2312</v>
      </c>
      <c r="ED155" s="18">
        <f t="shared" si="173"/>
        <v>2366</v>
      </c>
      <c r="EE155" s="17">
        <f>'[1]Aluminum-MC'!T9</f>
        <v>2420</v>
      </c>
      <c r="EF155" s="18">
        <f t="shared" si="174"/>
        <v>2586</v>
      </c>
      <c r="EG155" s="18">
        <f t="shared" si="175"/>
        <v>2752</v>
      </c>
      <c r="EH155" s="18">
        <f t="shared" si="176"/>
        <v>2918</v>
      </c>
      <c r="EI155" s="18">
        <f t="shared" si="177"/>
        <v>3084</v>
      </c>
      <c r="EJ155" s="17">
        <f>'[1]Aluminum-MC'!U9</f>
        <v>3250</v>
      </c>
      <c r="EK155" s="18">
        <f t="shared" si="178"/>
        <v>3304.6</v>
      </c>
      <c r="EL155" s="18">
        <f t="shared" si="179"/>
        <v>3359.2</v>
      </c>
      <c r="EM155" s="18">
        <f t="shared" si="180"/>
        <v>3413.7999999999997</v>
      </c>
      <c r="EN155" s="18">
        <f t="shared" si="181"/>
        <v>3468.3999999999996</v>
      </c>
      <c r="EO155" s="17">
        <f>'[1]Aluminum-MC'!V9</f>
        <v>3523</v>
      </c>
      <c r="EQ155" s="17">
        <f t="shared" si="107"/>
        <v>3215</v>
      </c>
      <c r="ER155" s="17">
        <f t="shared" si="107"/>
        <v>3310</v>
      </c>
      <c r="ET155" s="17">
        <f t="shared" si="108"/>
        <v>3522.9999999999995</v>
      </c>
      <c r="EU155" s="19">
        <f t="shared" si="109"/>
        <v>0.99999999999999989</v>
      </c>
    </row>
    <row r="156" spans="1:173" x14ac:dyDescent="0.2">
      <c r="B156" t="s">
        <v>158</v>
      </c>
      <c r="C156">
        <v>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Z156"/>
      <c r="AA156"/>
      <c r="AB156"/>
      <c r="AC156"/>
      <c r="AE156"/>
      <c r="AF156"/>
      <c r="AG156"/>
      <c r="AH156"/>
      <c r="AJ156"/>
      <c r="AK156"/>
      <c r="AL156"/>
      <c r="AM156"/>
      <c r="AO156"/>
      <c r="AP156"/>
      <c r="AQ156"/>
      <c r="AR156"/>
      <c r="AS156" s="17">
        <f>'[1]Aluminum-MC'!B10</f>
        <v>0</v>
      </c>
      <c r="AT156" s="18">
        <f t="shared" si="99"/>
        <v>0</v>
      </c>
      <c r="AU156" s="18">
        <f t="shared" si="100"/>
        <v>0</v>
      </c>
      <c r="AV156" s="18">
        <f t="shared" si="101"/>
        <v>0</v>
      </c>
      <c r="AW156" s="18">
        <f t="shared" si="102"/>
        <v>0</v>
      </c>
      <c r="AX156" s="17">
        <f>'[1]Aluminum-MC'!C10</f>
        <v>0</v>
      </c>
      <c r="AY156" s="18">
        <f t="shared" si="103"/>
        <v>0</v>
      </c>
      <c r="AZ156" s="18">
        <f t="shared" si="104"/>
        <v>0</v>
      </c>
      <c r="BA156" s="18">
        <f t="shared" si="105"/>
        <v>0</v>
      </c>
      <c r="BB156" s="18">
        <f t="shared" si="106"/>
        <v>0</v>
      </c>
      <c r="BC156" s="17">
        <f>'[1]Aluminum-MC'!D10</f>
        <v>0</v>
      </c>
      <c r="BD156" s="18">
        <f t="shared" si="110"/>
        <v>0</v>
      </c>
      <c r="BE156" s="18">
        <f t="shared" si="111"/>
        <v>0</v>
      </c>
      <c r="BF156" s="18">
        <f t="shared" si="112"/>
        <v>0</v>
      </c>
      <c r="BG156" s="18">
        <f t="shared" si="113"/>
        <v>0</v>
      </c>
      <c r="BH156" s="17">
        <f>'[1]Aluminum-MC'!E10</f>
        <v>0</v>
      </c>
      <c r="BI156" s="18">
        <f t="shared" si="114"/>
        <v>0</v>
      </c>
      <c r="BJ156" s="18">
        <f t="shared" si="115"/>
        <v>0</v>
      </c>
      <c r="BK156" s="18">
        <f t="shared" si="116"/>
        <v>0</v>
      </c>
      <c r="BL156" s="18">
        <f t="shared" si="117"/>
        <v>0</v>
      </c>
      <c r="BM156" s="17">
        <f>'[1]Aluminum-MC'!F10</f>
        <v>0</v>
      </c>
      <c r="BN156" s="18">
        <f t="shared" si="118"/>
        <v>0</v>
      </c>
      <c r="BO156" s="18">
        <f t="shared" si="119"/>
        <v>0</v>
      </c>
      <c r="BP156" s="18">
        <f t="shared" si="120"/>
        <v>0</v>
      </c>
      <c r="BQ156" s="18">
        <f t="shared" si="121"/>
        <v>0</v>
      </c>
      <c r="BR156" s="17">
        <f>'[1]Aluminum-MC'!G10</f>
        <v>0</v>
      </c>
      <c r="BS156" s="18">
        <f t="shared" si="122"/>
        <v>0</v>
      </c>
      <c r="BT156" s="18">
        <f t="shared" si="123"/>
        <v>0</v>
      </c>
      <c r="BU156" s="18">
        <f t="shared" si="124"/>
        <v>0</v>
      </c>
      <c r="BV156" s="18">
        <f t="shared" si="125"/>
        <v>0</v>
      </c>
      <c r="BW156" s="17">
        <f>'[1]Aluminum-MC'!H10</f>
        <v>0</v>
      </c>
      <c r="BX156" s="18">
        <f t="shared" si="126"/>
        <v>0</v>
      </c>
      <c r="BY156" s="18">
        <f t="shared" si="127"/>
        <v>0</v>
      </c>
      <c r="BZ156" s="18">
        <f t="shared" si="128"/>
        <v>0</v>
      </c>
      <c r="CA156" s="18">
        <f t="shared" si="129"/>
        <v>0</v>
      </c>
      <c r="CB156" s="17">
        <f>'[1]Aluminum-MC'!I10</f>
        <v>0</v>
      </c>
      <c r="CC156" s="18">
        <f t="shared" si="130"/>
        <v>0</v>
      </c>
      <c r="CD156" s="18">
        <f t="shared" si="131"/>
        <v>0</v>
      </c>
      <c r="CE156" s="18">
        <f t="shared" si="132"/>
        <v>0</v>
      </c>
      <c r="CF156" s="18">
        <f t="shared" si="133"/>
        <v>0</v>
      </c>
      <c r="CG156" s="17">
        <f>'[1]Aluminum-MC'!J10</f>
        <v>0</v>
      </c>
      <c r="CH156" s="18">
        <f t="shared" si="134"/>
        <v>0</v>
      </c>
      <c r="CI156" s="18">
        <f t="shared" si="135"/>
        <v>0</v>
      </c>
      <c r="CJ156" s="18">
        <f t="shared" si="136"/>
        <v>0</v>
      </c>
      <c r="CK156" s="18">
        <f t="shared" si="137"/>
        <v>0</v>
      </c>
      <c r="CL156" s="17">
        <f>'[1]Aluminum-MC'!K10</f>
        <v>0</v>
      </c>
      <c r="CM156" s="18">
        <f t="shared" si="138"/>
        <v>0</v>
      </c>
      <c r="CN156" s="18">
        <f t="shared" si="139"/>
        <v>0</v>
      </c>
      <c r="CO156" s="18">
        <f t="shared" si="140"/>
        <v>0</v>
      </c>
      <c r="CP156" s="18">
        <f t="shared" si="141"/>
        <v>0</v>
      </c>
      <c r="CQ156" s="17">
        <f>'[1]Aluminum-MC'!L10</f>
        <v>0</v>
      </c>
      <c r="CR156" s="18">
        <f t="shared" si="142"/>
        <v>0</v>
      </c>
      <c r="CS156" s="18">
        <f t="shared" si="143"/>
        <v>0</v>
      </c>
      <c r="CT156" s="18">
        <f t="shared" si="144"/>
        <v>0</v>
      </c>
      <c r="CU156" s="18">
        <f t="shared" si="145"/>
        <v>0</v>
      </c>
      <c r="CV156" s="17">
        <f>'[1]Aluminum-MC'!M10</f>
        <v>0</v>
      </c>
      <c r="CW156" s="18">
        <f t="shared" si="146"/>
        <v>0</v>
      </c>
      <c r="CX156" s="18">
        <f t="shared" si="147"/>
        <v>0</v>
      </c>
      <c r="CY156" s="18">
        <f t="shared" si="148"/>
        <v>0</v>
      </c>
      <c r="CZ156" s="18">
        <f t="shared" si="149"/>
        <v>0</v>
      </c>
      <c r="DA156" s="17">
        <f>'[1]Aluminum-MC'!N10</f>
        <v>0</v>
      </c>
      <c r="DB156" s="18">
        <f t="shared" si="150"/>
        <v>2</v>
      </c>
      <c r="DC156" s="18">
        <f t="shared" si="151"/>
        <v>4</v>
      </c>
      <c r="DD156" s="18">
        <f t="shared" si="152"/>
        <v>6</v>
      </c>
      <c r="DE156" s="18">
        <f t="shared" si="153"/>
        <v>8</v>
      </c>
      <c r="DF156" s="17">
        <f>'[1]Aluminum-MC'!O10</f>
        <v>10</v>
      </c>
      <c r="DG156" s="18">
        <f t="shared" si="154"/>
        <v>24</v>
      </c>
      <c r="DH156" s="18">
        <f t="shared" si="155"/>
        <v>38</v>
      </c>
      <c r="DI156" s="18">
        <f t="shared" si="156"/>
        <v>52</v>
      </c>
      <c r="DJ156" s="18">
        <f t="shared" si="157"/>
        <v>66</v>
      </c>
      <c r="DK156" s="17">
        <f>'[1]Aluminum-MC'!P10</f>
        <v>80</v>
      </c>
      <c r="DL156" s="18">
        <f t="shared" si="158"/>
        <v>84</v>
      </c>
      <c r="DM156" s="18">
        <f t="shared" si="159"/>
        <v>88</v>
      </c>
      <c r="DN156" s="18">
        <f t="shared" si="160"/>
        <v>92</v>
      </c>
      <c r="DO156" s="18">
        <f t="shared" si="161"/>
        <v>96</v>
      </c>
      <c r="DP156" s="17">
        <f>'[1]Aluminum-MC'!Q10</f>
        <v>100</v>
      </c>
      <c r="DQ156" s="18">
        <f t="shared" si="162"/>
        <v>109</v>
      </c>
      <c r="DR156" s="18">
        <f t="shared" si="163"/>
        <v>118</v>
      </c>
      <c r="DS156" s="18">
        <f t="shared" si="164"/>
        <v>127</v>
      </c>
      <c r="DT156" s="18">
        <f t="shared" si="165"/>
        <v>136</v>
      </c>
      <c r="DU156" s="17">
        <f>'[1]Aluminum-MC'!R10</f>
        <v>145</v>
      </c>
      <c r="DV156" s="18">
        <f t="shared" si="166"/>
        <v>175.6</v>
      </c>
      <c r="DW156" s="18">
        <f t="shared" si="167"/>
        <v>206.2</v>
      </c>
      <c r="DX156" s="18">
        <f t="shared" si="168"/>
        <v>236.79999999999998</v>
      </c>
      <c r="DY156" s="18">
        <f t="shared" si="169"/>
        <v>267.39999999999998</v>
      </c>
      <c r="DZ156" s="17">
        <f>'[1]Aluminum-MC'!S10</f>
        <v>298</v>
      </c>
      <c r="EA156" s="18">
        <f t="shared" si="170"/>
        <v>312</v>
      </c>
      <c r="EB156" s="18">
        <f t="shared" si="171"/>
        <v>326</v>
      </c>
      <c r="EC156" s="18">
        <f t="shared" si="172"/>
        <v>340</v>
      </c>
      <c r="ED156" s="18">
        <f t="shared" si="173"/>
        <v>354</v>
      </c>
      <c r="EE156" s="17">
        <f>'[1]Aluminum-MC'!T10</f>
        <v>368</v>
      </c>
      <c r="EF156" s="18">
        <f t="shared" si="174"/>
        <v>379.8</v>
      </c>
      <c r="EG156" s="18">
        <f t="shared" si="175"/>
        <v>391.6</v>
      </c>
      <c r="EH156" s="18">
        <f t="shared" si="176"/>
        <v>403.40000000000003</v>
      </c>
      <c r="EI156" s="18">
        <f t="shared" si="177"/>
        <v>415.20000000000005</v>
      </c>
      <c r="EJ156" s="17">
        <f>'[1]Aluminum-MC'!U10</f>
        <v>427</v>
      </c>
      <c r="EK156" s="18">
        <f t="shared" si="178"/>
        <v>515</v>
      </c>
      <c r="EL156" s="18">
        <f t="shared" si="179"/>
        <v>603</v>
      </c>
      <c r="EM156" s="18">
        <f t="shared" si="180"/>
        <v>691</v>
      </c>
      <c r="EN156" s="18">
        <f t="shared" si="181"/>
        <v>779</v>
      </c>
      <c r="EO156" s="17">
        <f>'[1]Aluminum-MC'!V10</f>
        <v>867</v>
      </c>
      <c r="EQ156" s="17">
        <f t="shared" si="107"/>
        <v>1100</v>
      </c>
      <c r="ER156" s="17">
        <f t="shared" si="107"/>
        <v>1220</v>
      </c>
      <c r="ET156" s="17">
        <f t="shared" si="108"/>
        <v>850</v>
      </c>
      <c r="EU156" s="19">
        <f t="shared" si="109"/>
        <v>0.98039215686274506</v>
      </c>
    </row>
    <row r="157" spans="1:173" x14ac:dyDescent="0.2">
      <c r="B157" t="s">
        <v>159</v>
      </c>
      <c r="C157">
        <v>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Z157"/>
      <c r="AA157"/>
      <c r="AB157"/>
      <c r="AC157"/>
      <c r="AE157"/>
      <c r="AF157"/>
      <c r="AG157"/>
      <c r="AH157"/>
      <c r="AJ157"/>
      <c r="AK157"/>
      <c r="AL157"/>
      <c r="AM157"/>
      <c r="AO157"/>
      <c r="AP157"/>
      <c r="AQ157"/>
      <c r="AR157"/>
      <c r="AS157" s="17">
        <f>'[1]Aluminum-MC'!B11</f>
        <v>0</v>
      </c>
      <c r="AT157" s="18">
        <f t="shared" si="99"/>
        <v>0</v>
      </c>
      <c r="AU157" s="18">
        <f t="shared" si="100"/>
        <v>0</v>
      </c>
      <c r="AV157" s="18">
        <f t="shared" si="101"/>
        <v>0</v>
      </c>
      <c r="AW157" s="18">
        <f t="shared" si="102"/>
        <v>0</v>
      </c>
      <c r="AX157" s="17">
        <f>'[1]Aluminum-MC'!C11</f>
        <v>0</v>
      </c>
      <c r="AY157" s="18">
        <f t="shared" si="103"/>
        <v>0</v>
      </c>
      <c r="AZ157" s="18">
        <f t="shared" si="104"/>
        <v>0</v>
      </c>
      <c r="BA157" s="18">
        <f t="shared" si="105"/>
        <v>0</v>
      </c>
      <c r="BB157" s="18">
        <f t="shared" si="106"/>
        <v>0</v>
      </c>
      <c r="BC157" s="17">
        <f>'[1]Aluminum-MC'!D11</f>
        <v>0</v>
      </c>
      <c r="BD157" s="18">
        <f t="shared" si="110"/>
        <v>0</v>
      </c>
      <c r="BE157" s="18">
        <f t="shared" si="111"/>
        <v>0</v>
      </c>
      <c r="BF157" s="18">
        <f t="shared" si="112"/>
        <v>0</v>
      </c>
      <c r="BG157" s="18">
        <f t="shared" si="113"/>
        <v>0</v>
      </c>
      <c r="BH157" s="17">
        <f>'[1]Aluminum-MC'!E11</f>
        <v>0</v>
      </c>
      <c r="BI157" s="18">
        <f t="shared" si="114"/>
        <v>0</v>
      </c>
      <c r="BJ157" s="18">
        <f t="shared" si="115"/>
        <v>0</v>
      </c>
      <c r="BK157" s="18">
        <f t="shared" si="116"/>
        <v>0</v>
      </c>
      <c r="BL157" s="18">
        <f t="shared" si="117"/>
        <v>0</v>
      </c>
      <c r="BM157" s="17">
        <f>'[1]Aluminum-MC'!F11</f>
        <v>0</v>
      </c>
      <c r="BN157" s="18">
        <f t="shared" si="118"/>
        <v>0</v>
      </c>
      <c r="BO157" s="18">
        <f t="shared" si="119"/>
        <v>0</v>
      </c>
      <c r="BP157" s="18">
        <f t="shared" si="120"/>
        <v>0</v>
      </c>
      <c r="BQ157" s="18">
        <f t="shared" si="121"/>
        <v>0</v>
      </c>
      <c r="BR157" s="17">
        <f>'[1]Aluminum-MC'!G11</f>
        <v>0</v>
      </c>
      <c r="BS157" s="18">
        <f t="shared" si="122"/>
        <v>0</v>
      </c>
      <c r="BT157" s="18">
        <f t="shared" si="123"/>
        <v>0</v>
      </c>
      <c r="BU157" s="18">
        <f t="shared" si="124"/>
        <v>0</v>
      </c>
      <c r="BV157" s="18">
        <f t="shared" si="125"/>
        <v>0</v>
      </c>
      <c r="BW157" s="17">
        <f>'[1]Aluminum-MC'!H11</f>
        <v>0</v>
      </c>
      <c r="BX157" s="18">
        <f t="shared" si="126"/>
        <v>0</v>
      </c>
      <c r="BY157" s="18">
        <f t="shared" si="127"/>
        <v>0</v>
      </c>
      <c r="BZ157" s="18">
        <f t="shared" si="128"/>
        <v>0</v>
      </c>
      <c r="CA157" s="18">
        <f t="shared" si="129"/>
        <v>0</v>
      </c>
      <c r="CB157" s="17">
        <f>'[1]Aluminum-MC'!I11</f>
        <v>0</v>
      </c>
      <c r="CC157" s="18">
        <f t="shared" si="130"/>
        <v>0</v>
      </c>
      <c r="CD157" s="18">
        <f t="shared" si="131"/>
        <v>0</v>
      </c>
      <c r="CE157" s="18">
        <f t="shared" si="132"/>
        <v>0</v>
      </c>
      <c r="CF157" s="18">
        <f t="shared" si="133"/>
        <v>0</v>
      </c>
      <c r="CG157" s="17">
        <f>'[1]Aluminum-MC'!J11</f>
        <v>0</v>
      </c>
      <c r="CH157" s="18">
        <f t="shared" si="134"/>
        <v>0</v>
      </c>
      <c r="CI157" s="18">
        <f t="shared" si="135"/>
        <v>0</v>
      </c>
      <c r="CJ157" s="18">
        <f t="shared" si="136"/>
        <v>0</v>
      </c>
      <c r="CK157" s="18">
        <f t="shared" si="137"/>
        <v>0</v>
      </c>
      <c r="CL157" s="17">
        <f>'[1]Aluminum-MC'!K11</f>
        <v>0</v>
      </c>
      <c r="CM157" s="18">
        <f t="shared" si="138"/>
        <v>0</v>
      </c>
      <c r="CN157" s="18">
        <f t="shared" si="139"/>
        <v>0</v>
      </c>
      <c r="CO157" s="18">
        <f t="shared" si="140"/>
        <v>0</v>
      </c>
      <c r="CP157" s="18">
        <f t="shared" si="141"/>
        <v>0</v>
      </c>
      <c r="CQ157" s="17">
        <f>'[1]Aluminum-MC'!L11</f>
        <v>0</v>
      </c>
      <c r="CR157" s="18">
        <f t="shared" si="142"/>
        <v>0</v>
      </c>
      <c r="CS157" s="18">
        <f t="shared" si="143"/>
        <v>0</v>
      </c>
      <c r="CT157" s="18">
        <f t="shared" si="144"/>
        <v>0</v>
      </c>
      <c r="CU157" s="18">
        <f t="shared" si="145"/>
        <v>0</v>
      </c>
      <c r="CV157" s="17">
        <f>'[1]Aluminum-MC'!M11</f>
        <v>0</v>
      </c>
      <c r="CW157" s="18">
        <f t="shared" si="146"/>
        <v>0</v>
      </c>
      <c r="CX157" s="18">
        <f t="shared" si="147"/>
        <v>0</v>
      </c>
      <c r="CY157" s="18">
        <f t="shared" si="148"/>
        <v>0</v>
      </c>
      <c r="CZ157" s="18">
        <f t="shared" si="149"/>
        <v>0</v>
      </c>
      <c r="DA157" s="17">
        <f>'[1]Aluminum-MC'!N11</f>
        <v>0</v>
      </c>
      <c r="DB157" s="18">
        <f t="shared" si="150"/>
        <v>0</v>
      </c>
      <c r="DC157" s="18">
        <f t="shared" si="151"/>
        <v>0</v>
      </c>
      <c r="DD157" s="18">
        <f t="shared" si="152"/>
        <v>0</v>
      </c>
      <c r="DE157" s="18">
        <f t="shared" si="153"/>
        <v>0</v>
      </c>
      <c r="DF157" s="17">
        <f>'[1]Aluminum-MC'!O11</f>
        <v>0</v>
      </c>
      <c r="DG157" s="18">
        <f t="shared" si="154"/>
        <v>0</v>
      </c>
      <c r="DH157" s="18">
        <f t="shared" si="155"/>
        <v>0</v>
      </c>
      <c r="DI157" s="18">
        <f t="shared" si="156"/>
        <v>0</v>
      </c>
      <c r="DJ157" s="18">
        <f t="shared" si="157"/>
        <v>0</v>
      </c>
      <c r="DK157" s="17">
        <f>'[1]Aluminum-MC'!P11</f>
        <v>0</v>
      </c>
      <c r="DL157" s="18">
        <f t="shared" si="158"/>
        <v>0</v>
      </c>
      <c r="DM157" s="18">
        <f t="shared" si="159"/>
        <v>0</v>
      </c>
      <c r="DN157" s="18">
        <f t="shared" si="160"/>
        <v>0</v>
      </c>
      <c r="DO157" s="18">
        <f t="shared" si="161"/>
        <v>0</v>
      </c>
      <c r="DP157" s="17">
        <f>'[1]Aluminum-MC'!Q11</f>
        <v>0</v>
      </c>
      <c r="DQ157" s="18">
        <f t="shared" si="162"/>
        <v>2</v>
      </c>
      <c r="DR157" s="18">
        <f t="shared" si="163"/>
        <v>4</v>
      </c>
      <c r="DS157" s="18">
        <f t="shared" si="164"/>
        <v>6</v>
      </c>
      <c r="DT157" s="18">
        <f t="shared" si="165"/>
        <v>8</v>
      </c>
      <c r="DU157" s="17">
        <f>'[1]Aluminum-MC'!R11</f>
        <v>10</v>
      </c>
      <c r="DV157" s="18">
        <f t="shared" si="166"/>
        <v>40.4</v>
      </c>
      <c r="DW157" s="18">
        <f t="shared" si="167"/>
        <v>70.8</v>
      </c>
      <c r="DX157" s="18">
        <f t="shared" si="168"/>
        <v>101.19999999999999</v>
      </c>
      <c r="DY157" s="18">
        <f t="shared" si="169"/>
        <v>131.6</v>
      </c>
      <c r="DZ157" s="17">
        <f>'[1]Aluminum-MC'!S11</f>
        <v>162</v>
      </c>
      <c r="EA157" s="18">
        <f t="shared" si="170"/>
        <v>171.8</v>
      </c>
      <c r="EB157" s="18">
        <f t="shared" si="171"/>
        <v>181.60000000000002</v>
      </c>
      <c r="EC157" s="18">
        <f t="shared" si="172"/>
        <v>191.40000000000003</v>
      </c>
      <c r="ED157" s="18">
        <f t="shared" si="173"/>
        <v>201.20000000000005</v>
      </c>
      <c r="EE157" s="17">
        <f>'[1]Aluminum-MC'!T11</f>
        <v>211</v>
      </c>
      <c r="EF157" s="18">
        <f t="shared" si="174"/>
        <v>253.8</v>
      </c>
      <c r="EG157" s="18">
        <f t="shared" si="175"/>
        <v>296.60000000000002</v>
      </c>
      <c r="EH157" s="18">
        <f t="shared" si="176"/>
        <v>339.40000000000003</v>
      </c>
      <c r="EI157" s="18">
        <f t="shared" si="177"/>
        <v>382.20000000000005</v>
      </c>
      <c r="EJ157" s="17">
        <f>'[1]Aluminum-MC'!U11</f>
        <v>425</v>
      </c>
      <c r="EK157" s="18">
        <f t="shared" si="178"/>
        <v>441.4</v>
      </c>
      <c r="EL157" s="18">
        <f t="shared" si="179"/>
        <v>457.79999999999995</v>
      </c>
      <c r="EM157" s="18">
        <f t="shared" si="180"/>
        <v>474.19999999999993</v>
      </c>
      <c r="EN157" s="18">
        <f t="shared" si="181"/>
        <v>490.59999999999991</v>
      </c>
      <c r="EO157" s="17">
        <f>'[1]Aluminum-MC'!V11</f>
        <v>507</v>
      </c>
      <c r="EQ157" s="17">
        <f t="shared" si="107"/>
        <v>624</v>
      </c>
      <c r="ER157" s="17">
        <f t="shared" si="107"/>
        <v>775</v>
      </c>
      <c r="ET157" s="17">
        <f t="shared" si="108"/>
        <v>447</v>
      </c>
      <c r="EU157" s="19">
        <f t="shared" si="109"/>
        <v>0.88165680473372776</v>
      </c>
    </row>
    <row r="158" spans="1:173" x14ac:dyDescent="0.2">
      <c r="B158" t="s">
        <v>160</v>
      </c>
      <c r="C158">
        <v>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Z158"/>
      <c r="AA158"/>
      <c r="AB158"/>
      <c r="AC158"/>
      <c r="AE158"/>
      <c r="AF158"/>
      <c r="AG158"/>
      <c r="AH158"/>
      <c r="AJ158"/>
      <c r="AK158"/>
      <c r="AL158"/>
      <c r="AM158"/>
      <c r="AO158"/>
      <c r="AP158"/>
      <c r="AQ158"/>
      <c r="AR158"/>
      <c r="AS158" s="17">
        <f>'[1]Aluminum-MC'!B12</f>
        <v>0</v>
      </c>
      <c r="AT158" s="18">
        <f t="shared" si="99"/>
        <v>0</v>
      </c>
      <c r="AU158" s="18">
        <f t="shared" si="100"/>
        <v>0</v>
      </c>
      <c r="AV158" s="18">
        <f t="shared" si="101"/>
        <v>0</v>
      </c>
      <c r="AW158" s="18">
        <f t="shared" si="102"/>
        <v>0</v>
      </c>
      <c r="AX158" s="17">
        <f>'[1]Aluminum-MC'!C12</f>
        <v>0</v>
      </c>
      <c r="AY158" s="18">
        <f t="shared" si="103"/>
        <v>0</v>
      </c>
      <c r="AZ158" s="18">
        <f t="shared" si="104"/>
        <v>0</v>
      </c>
      <c r="BA158" s="18">
        <f t="shared" si="105"/>
        <v>0</v>
      </c>
      <c r="BB158" s="18">
        <f t="shared" si="106"/>
        <v>0</v>
      </c>
      <c r="BC158" s="17">
        <f>'[1]Aluminum-MC'!D12</f>
        <v>0</v>
      </c>
      <c r="BD158" s="18">
        <f t="shared" si="110"/>
        <v>0</v>
      </c>
      <c r="BE158" s="18">
        <f t="shared" si="111"/>
        <v>0</v>
      </c>
      <c r="BF158" s="18">
        <f t="shared" si="112"/>
        <v>0</v>
      </c>
      <c r="BG158" s="18">
        <f t="shared" si="113"/>
        <v>0</v>
      </c>
      <c r="BH158" s="17">
        <f>'[1]Aluminum-MC'!E12</f>
        <v>0</v>
      </c>
      <c r="BI158" s="18">
        <f t="shared" si="114"/>
        <v>0</v>
      </c>
      <c r="BJ158" s="18">
        <f t="shared" si="115"/>
        <v>0</v>
      </c>
      <c r="BK158" s="18">
        <f t="shared" si="116"/>
        <v>0</v>
      </c>
      <c r="BL158" s="18">
        <f t="shared" si="117"/>
        <v>0</v>
      </c>
      <c r="BM158" s="17">
        <f>'[1]Aluminum-MC'!F12</f>
        <v>0</v>
      </c>
      <c r="BN158" s="18">
        <f t="shared" si="118"/>
        <v>0</v>
      </c>
      <c r="BO158" s="18">
        <f t="shared" si="119"/>
        <v>0</v>
      </c>
      <c r="BP158" s="18">
        <f t="shared" si="120"/>
        <v>0</v>
      </c>
      <c r="BQ158" s="18">
        <f t="shared" si="121"/>
        <v>0</v>
      </c>
      <c r="BR158" s="17">
        <f>'[1]Aluminum-MC'!G12</f>
        <v>0</v>
      </c>
      <c r="BS158" s="18">
        <f t="shared" si="122"/>
        <v>0</v>
      </c>
      <c r="BT158" s="18">
        <f t="shared" si="123"/>
        <v>0</v>
      </c>
      <c r="BU158" s="18">
        <f t="shared" si="124"/>
        <v>0</v>
      </c>
      <c r="BV158" s="18">
        <f t="shared" si="125"/>
        <v>0</v>
      </c>
      <c r="BW158" s="17">
        <f>'[1]Aluminum-MC'!H12</f>
        <v>0</v>
      </c>
      <c r="BX158" s="18">
        <f t="shared" si="126"/>
        <v>0</v>
      </c>
      <c r="BY158" s="18">
        <f t="shared" si="127"/>
        <v>0</v>
      </c>
      <c r="BZ158" s="18">
        <f t="shared" si="128"/>
        <v>0</v>
      </c>
      <c r="CA158" s="18">
        <f t="shared" si="129"/>
        <v>0</v>
      </c>
      <c r="CB158" s="17">
        <f>'[1]Aluminum-MC'!I12</f>
        <v>0</v>
      </c>
      <c r="CC158" s="18">
        <f t="shared" si="130"/>
        <v>0</v>
      </c>
      <c r="CD158" s="18">
        <f t="shared" si="131"/>
        <v>0</v>
      </c>
      <c r="CE158" s="18">
        <f t="shared" si="132"/>
        <v>0</v>
      </c>
      <c r="CF158" s="18">
        <f t="shared" si="133"/>
        <v>0</v>
      </c>
      <c r="CG158" s="17">
        <f>'[1]Aluminum-MC'!J12</f>
        <v>0</v>
      </c>
      <c r="CH158" s="18">
        <f t="shared" si="134"/>
        <v>0</v>
      </c>
      <c r="CI158" s="18">
        <f t="shared" si="135"/>
        <v>0</v>
      </c>
      <c r="CJ158" s="18">
        <f t="shared" si="136"/>
        <v>0</v>
      </c>
      <c r="CK158" s="18">
        <f t="shared" si="137"/>
        <v>0</v>
      </c>
      <c r="CL158" s="17">
        <f>'[1]Aluminum-MC'!K12</f>
        <v>0</v>
      </c>
      <c r="CM158" s="18">
        <f t="shared" si="138"/>
        <v>0</v>
      </c>
      <c r="CN158" s="18">
        <f t="shared" si="139"/>
        <v>0</v>
      </c>
      <c r="CO158" s="18">
        <f t="shared" si="140"/>
        <v>0</v>
      </c>
      <c r="CP158" s="18">
        <f t="shared" si="141"/>
        <v>0</v>
      </c>
      <c r="CQ158" s="17">
        <f>'[1]Aluminum-MC'!L12</f>
        <v>0</v>
      </c>
      <c r="CR158" s="18">
        <f t="shared" si="142"/>
        <v>0</v>
      </c>
      <c r="CS158" s="18">
        <f t="shared" si="143"/>
        <v>0</v>
      </c>
      <c r="CT158" s="18">
        <f t="shared" si="144"/>
        <v>0</v>
      </c>
      <c r="CU158" s="18">
        <f t="shared" si="145"/>
        <v>0</v>
      </c>
      <c r="CV158" s="17">
        <f>'[1]Aluminum-MC'!M12</f>
        <v>0</v>
      </c>
      <c r="CW158" s="18">
        <f t="shared" si="146"/>
        <v>0</v>
      </c>
      <c r="CX158" s="18">
        <f t="shared" si="147"/>
        <v>0</v>
      </c>
      <c r="CY158" s="18">
        <f t="shared" si="148"/>
        <v>0</v>
      </c>
      <c r="CZ158" s="18">
        <f t="shared" si="149"/>
        <v>0</v>
      </c>
      <c r="DA158" s="17">
        <f>'[1]Aluminum-MC'!N12</f>
        <v>0</v>
      </c>
      <c r="DB158" s="18">
        <f t="shared" si="150"/>
        <v>0</v>
      </c>
      <c r="DC158" s="18">
        <f t="shared" si="151"/>
        <v>0</v>
      </c>
      <c r="DD158" s="18">
        <f t="shared" si="152"/>
        <v>0</v>
      </c>
      <c r="DE158" s="18">
        <f t="shared" si="153"/>
        <v>0</v>
      </c>
      <c r="DF158" s="17">
        <f>'[1]Aluminum-MC'!O12</f>
        <v>0</v>
      </c>
      <c r="DG158" s="18">
        <f t="shared" si="154"/>
        <v>8.8000000000000007</v>
      </c>
      <c r="DH158" s="18">
        <f t="shared" si="155"/>
        <v>17.600000000000001</v>
      </c>
      <c r="DI158" s="18">
        <f t="shared" si="156"/>
        <v>26.400000000000002</v>
      </c>
      <c r="DJ158" s="18">
        <f t="shared" si="157"/>
        <v>35.200000000000003</v>
      </c>
      <c r="DK158" s="17">
        <f>'[1]Aluminum-MC'!P12</f>
        <v>44</v>
      </c>
      <c r="DL158" s="18">
        <f t="shared" si="158"/>
        <v>45.4</v>
      </c>
      <c r="DM158" s="18">
        <f t="shared" si="159"/>
        <v>46.8</v>
      </c>
      <c r="DN158" s="18">
        <f t="shared" si="160"/>
        <v>48.199999999999996</v>
      </c>
      <c r="DO158" s="18">
        <f t="shared" si="161"/>
        <v>49.599999999999994</v>
      </c>
      <c r="DP158" s="17">
        <f>'[1]Aluminum-MC'!Q12</f>
        <v>51</v>
      </c>
      <c r="DQ158" s="18">
        <f t="shared" si="162"/>
        <v>73.8</v>
      </c>
      <c r="DR158" s="18">
        <f t="shared" si="163"/>
        <v>96.6</v>
      </c>
      <c r="DS158" s="18">
        <f t="shared" si="164"/>
        <v>119.39999999999999</v>
      </c>
      <c r="DT158" s="18">
        <f t="shared" si="165"/>
        <v>142.19999999999999</v>
      </c>
      <c r="DU158" s="17">
        <f>'[1]Aluminum-MC'!R12</f>
        <v>165</v>
      </c>
      <c r="DV158" s="18">
        <f t="shared" si="166"/>
        <v>186.4</v>
      </c>
      <c r="DW158" s="18">
        <f t="shared" si="167"/>
        <v>207.8</v>
      </c>
      <c r="DX158" s="18">
        <f t="shared" si="168"/>
        <v>229.20000000000002</v>
      </c>
      <c r="DY158" s="18">
        <f t="shared" si="169"/>
        <v>250.60000000000002</v>
      </c>
      <c r="DZ158" s="17">
        <f>'[1]Aluminum-MC'!S12</f>
        <v>272</v>
      </c>
      <c r="EA158" s="18">
        <f t="shared" si="170"/>
        <v>304.2</v>
      </c>
      <c r="EB158" s="18">
        <f t="shared" si="171"/>
        <v>336.4</v>
      </c>
      <c r="EC158" s="18">
        <f t="shared" si="172"/>
        <v>368.59999999999997</v>
      </c>
      <c r="ED158" s="18">
        <f t="shared" si="173"/>
        <v>400.79999999999995</v>
      </c>
      <c r="EE158" s="17">
        <f>'[1]Aluminum-MC'!T12</f>
        <v>433</v>
      </c>
      <c r="EF158" s="18">
        <f t="shared" si="174"/>
        <v>432.4</v>
      </c>
      <c r="EG158" s="18">
        <f t="shared" si="175"/>
        <v>431.79999999999995</v>
      </c>
      <c r="EH158" s="18">
        <f t="shared" si="176"/>
        <v>431.19999999999993</v>
      </c>
      <c r="EI158" s="18">
        <f t="shared" si="177"/>
        <v>430.59999999999991</v>
      </c>
      <c r="EJ158" s="17">
        <f>'[1]Aluminum-MC'!U12</f>
        <v>430</v>
      </c>
      <c r="EK158" s="18">
        <f t="shared" si="178"/>
        <v>458.6</v>
      </c>
      <c r="EL158" s="18">
        <f t="shared" si="179"/>
        <v>487.20000000000005</v>
      </c>
      <c r="EM158" s="18">
        <f t="shared" si="180"/>
        <v>515.80000000000007</v>
      </c>
      <c r="EN158" s="18">
        <f t="shared" si="181"/>
        <v>544.40000000000009</v>
      </c>
      <c r="EO158" s="17">
        <f>'[1]Aluminum-MC'!V12</f>
        <v>573</v>
      </c>
      <c r="EQ158" s="17">
        <f t="shared" si="107"/>
        <v>613</v>
      </c>
      <c r="ER158" s="17">
        <f t="shared" si="107"/>
        <v>609</v>
      </c>
      <c r="ET158" s="17">
        <f t="shared" si="108"/>
        <v>605</v>
      </c>
      <c r="EU158" s="19">
        <f t="shared" si="109"/>
        <v>1.0558464223385688</v>
      </c>
    </row>
    <row r="159" spans="1:173" x14ac:dyDescent="0.2">
      <c r="B159" t="s">
        <v>161</v>
      </c>
      <c r="C159">
        <v>10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Z159"/>
      <c r="AA159"/>
      <c r="AB159"/>
      <c r="AC159"/>
      <c r="AE159"/>
      <c r="AF159"/>
      <c r="AG159"/>
      <c r="AH159"/>
      <c r="AJ159"/>
      <c r="AK159"/>
      <c r="AL159"/>
      <c r="AM159"/>
      <c r="AO159"/>
      <c r="AP159"/>
      <c r="AQ159"/>
      <c r="AR159"/>
      <c r="AS159" s="17">
        <f>'[1]Aluminum-MC'!B13</f>
        <v>0</v>
      </c>
      <c r="AT159" s="18">
        <f t="shared" si="99"/>
        <v>0</v>
      </c>
      <c r="AU159" s="18">
        <f t="shared" si="100"/>
        <v>0</v>
      </c>
      <c r="AV159" s="18">
        <f t="shared" si="101"/>
        <v>0</v>
      </c>
      <c r="AW159" s="18">
        <f t="shared" si="102"/>
        <v>0</v>
      </c>
      <c r="AX159" s="17">
        <f>'[1]Aluminum-MC'!C13</f>
        <v>0</v>
      </c>
      <c r="AY159" s="18">
        <f t="shared" si="103"/>
        <v>0</v>
      </c>
      <c r="AZ159" s="18">
        <f t="shared" si="104"/>
        <v>0</v>
      </c>
      <c r="BA159" s="18">
        <f t="shared" si="105"/>
        <v>0</v>
      </c>
      <c r="BB159" s="18">
        <f t="shared" si="106"/>
        <v>0</v>
      </c>
      <c r="BC159" s="17">
        <f>'[1]Aluminum-MC'!D13</f>
        <v>0</v>
      </c>
      <c r="BD159" s="18">
        <f t="shared" si="110"/>
        <v>0</v>
      </c>
      <c r="BE159" s="18">
        <f t="shared" si="111"/>
        <v>0</v>
      </c>
      <c r="BF159" s="18">
        <f t="shared" si="112"/>
        <v>0</v>
      </c>
      <c r="BG159" s="18">
        <f t="shared" si="113"/>
        <v>0</v>
      </c>
      <c r="BH159" s="17">
        <f>'[1]Aluminum-MC'!E13</f>
        <v>0</v>
      </c>
      <c r="BI159" s="18">
        <f t="shared" si="114"/>
        <v>0</v>
      </c>
      <c r="BJ159" s="18">
        <f t="shared" si="115"/>
        <v>0</v>
      </c>
      <c r="BK159" s="18">
        <f t="shared" si="116"/>
        <v>0</v>
      </c>
      <c r="BL159" s="18">
        <f t="shared" si="117"/>
        <v>0</v>
      </c>
      <c r="BM159" s="17">
        <f>'[1]Aluminum-MC'!F13</f>
        <v>0</v>
      </c>
      <c r="BN159" s="18">
        <f t="shared" si="118"/>
        <v>0</v>
      </c>
      <c r="BO159" s="18">
        <f t="shared" si="119"/>
        <v>0</v>
      </c>
      <c r="BP159" s="18">
        <f t="shared" si="120"/>
        <v>0</v>
      </c>
      <c r="BQ159" s="18">
        <f t="shared" si="121"/>
        <v>0</v>
      </c>
      <c r="BR159" s="17">
        <f>'[1]Aluminum-MC'!G13</f>
        <v>0</v>
      </c>
      <c r="BS159" s="18">
        <f t="shared" si="122"/>
        <v>0</v>
      </c>
      <c r="BT159" s="18">
        <f t="shared" si="123"/>
        <v>0</v>
      </c>
      <c r="BU159" s="18">
        <f t="shared" si="124"/>
        <v>0</v>
      </c>
      <c r="BV159" s="18">
        <f t="shared" si="125"/>
        <v>0</v>
      </c>
      <c r="BW159" s="17">
        <f>'[1]Aluminum-MC'!H13</f>
        <v>0</v>
      </c>
      <c r="BX159" s="18">
        <f t="shared" si="126"/>
        <v>0</v>
      </c>
      <c r="BY159" s="18">
        <f t="shared" si="127"/>
        <v>0</v>
      </c>
      <c r="BZ159" s="18">
        <f t="shared" si="128"/>
        <v>0</v>
      </c>
      <c r="CA159" s="18">
        <f t="shared" si="129"/>
        <v>0</v>
      </c>
      <c r="CB159" s="17">
        <f>'[1]Aluminum-MC'!I13</f>
        <v>0</v>
      </c>
      <c r="CC159" s="18">
        <f t="shared" si="130"/>
        <v>0</v>
      </c>
      <c r="CD159" s="18">
        <f t="shared" si="131"/>
        <v>0</v>
      </c>
      <c r="CE159" s="18">
        <f t="shared" si="132"/>
        <v>0</v>
      </c>
      <c r="CF159" s="18">
        <f t="shared" si="133"/>
        <v>0</v>
      </c>
      <c r="CG159" s="17">
        <f>'[1]Aluminum-MC'!J13</f>
        <v>0</v>
      </c>
      <c r="CH159" s="18">
        <f t="shared" si="134"/>
        <v>0</v>
      </c>
      <c r="CI159" s="18">
        <f t="shared" si="135"/>
        <v>0</v>
      </c>
      <c r="CJ159" s="18">
        <f t="shared" si="136"/>
        <v>0</v>
      </c>
      <c r="CK159" s="18">
        <f t="shared" si="137"/>
        <v>0</v>
      </c>
      <c r="CL159" s="17">
        <f>'[1]Aluminum-MC'!K13</f>
        <v>0</v>
      </c>
      <c r="CM159" s="18">
        <f t="shared" si="138"/>
        <v>0</v>
      </c>
      <c r="CN159" s="18">
        <f t="shared" si="139"/>
        <v>0</v>
      </c>
      <c r="CO159" s="18">
        <f t="shared" si="140"/>
        <v>0</v>
      </c>
      <c r="CP159" s="18">
        <f t="shared" si="141"/>
        <v>0</v>
      </c>
      <c r="CQ159" s="17">
        <f>'[1]Aluminum-MC'!L13</f>
        <v>0</v>
      </c>
      <c r="CR159" s="18">
        <f t="shared" si="142"/>
        <v>0</v>
      </c>
      <c r="CS159" s="18">
        <f t="shared" si="143"/>
        <v>0</v>
      </c>
      <c r="CT159" s="18">
        <f t="shared" si="144"/>
        <v>0</v>
      </c>
      <c r="CU159" s="18">
        <f t="shared" si="145"/>
        <v>0</v>
      </c>
      <c r="CV159" s="17">
        <f>'[1]Aluminum-MC'!M13</f>
        <v>0</v>
      </c>
      <c r="CW159" s="18">
        <f t="shared" si="146"/>
        <v>0</v>
      </c>
      <c r="CX159" s="18">
        <f t="shared" si="147"/>
        <v>0</v>
      </c>
      <c r="CY159" s="18">
        <f t="shared" si="148"/>
        <v>0</v>
      </c>
      <c r="CZ159" s="18">
        <f t="shared" si="149"/>
        <v>0</v>
      </c>
      <c r="DA159" s="17">
        <f>'[1]Aluminum-MC'!N13</f>
        <v>0</v>
      </c>
      <c r="DB159" s="18">
        <f t="shared" si="150"/>
        <v>0.4</v>
      </c>
      <c r="DC159" s="18">
        <f t="shared" si="151"/>
        <v>0.8</v>
      </c>
      <c r="DD159" s="18">
        <f t="shared" si="152"/>
        <v>1.2000000000000002</v>
      </c>
      <c r="DE159" s="18">
        <f t="shared" si="153"/>
        <v>1.6</v>
      </c>
      <c r="DF159" s="17">
        <f>'[1]Aluminum-MC'!O13</f>
        <v>2</v>
      </c>
      <c r="DG159" s="18">
        <f t="shared" si="154"/>
        <v>5.2</v>
      </c>
      <c r="DH159" s="18">
        <f t="shared" si="155"/>
        <v>8.4</v>
      </c>
      <c r="DI159" s="18">
        <f t="shared" si="156"/>
        <v>11.600000000000001</v>
      </c>
      <c r="DJ159" s="18">
        <f t="shared" si="157"/>
        <v>14.8</v>
      </c>
      <c r="DK159" s="17">
        <f>'[1]Aluminum-MC'!P13</f>
        <v>18</v>
      </c>
      <c r="DL159" s="18">
        <f t="shared" si="158"/>
        <v>14.42</v>
      </c>
      <c r="DM159" s="18">
        <f t="shared" si="159"/>
        <v>10.84</v>
      </c>
      <c r="DN159" s="18">
        <f t="shared" si="160"/>
        <v>7.26</v>
      </c>
      <c r="DO159" s="18">
        <f t="shared" si="161"/>
        <v>3.68</v>
      </c>
      <c r="DP159" s="17">
        <f>'[1]Aluminum-MC'!Q13</f>
        <v>0.10000000000000142</v>
      </c>
      <c r="DQ159" s="18">
        <f t="shared" si="162"/>
        <v>3.0600000000000023</v>
      </c>
      <c r="DR159" s="18">
        <f t="shared" si="163"/>
        <v>6.0200000000000031</v>
      </c>
      <c r="DS159" s="18">
        <f t="shared" si="164"/>
        <v>8.980000000000004</v>
      </c>
      <c r="DT159" s="18">
        <f t="shared" si="165"/>
        <v>11.940000000000005</v>
      </c>
      <c r="DU159" s="17">
        <f>'[1]Aluminum-MC'!R13</f>
        <v>14.900000000000006</v>
      </c>
      <c r="DV159" s="18">
        <f t="shared" si="166"/>
        <v>21.060000000000002</v>
      </c>
      <c r="DW159" s="18">
        <f t="shared" si="167"/>
        <v>27.22</v>
      </c>
      <c r="DX159" s="18">
        <f t="shared" si="168"/>
        <v>33.379999999999995</v>
      </c>
      <c r="DY159" s="18">
        <f t="shared" si="169"/>
        <v>39.539999999999992</v>
      </c>
      <c r="DZ159" s="17">
        <f>'[1]Aluminum-MC'!S13</f>
        <v>45.699999999999989</v>
      </c>
      <c r="EA159" s="18">
        <f t="shared" si="170"/>
        <v>80.853333333333325</v>
      </c>
      <c r="EB159" s="18">
        <f t="shared" si="171"/>
        <v>116.00666666666666</v>
      </c>
      <c r="EC159" s="18">
        <f t="shared" si="172"/>
        <v>151.16</v>
      </c>
      <c r="ED159" s="18">
        <f t="shared" si="173"/>
        <v>186.31333333333333</v>
      </c>
      <c r="EE159" s="17">
        <f>'[1]Aluminum-MC'!T13</f>
        <v>221.4666666666667</v>
      </c>
      <c r="EF159" s="18">
        <f t="shared" si="174"/>
        <v>232.22000000000003</v>
      </c>
      <c r="EG159" s="18">
        <f t="shared" si="175"/>
        <v>242.97333333333336</v>
      </c>
      <c r="EH159" s="18">
        <f t="shared" si="176"/>
        <v>253.72666666666669</v>
      </c>
      <c r="EI159" s="18">
        <f t="shared" si="177"/>
        <v>264.48</v>
      </c>
      <c r="EJ159" s="17">
        <f>'[1]Aluminum-MC'!U13</f>
        <v>275.23333333333335</v>
      </c>
      <c r="EK159" s="18">
        <f t="shared" si="178"/>
        <v>264.98666666666668</v>
      </c>
      <c r="EL159" s="18">
        <f t="shared" si="179"/>
        <v>254.74</v>
      </c>
      <c r="EM159" s="18">
        <f t="shared" si="180"/>
        <v>244.49333333333334</v>
      </c>
      <c r="EN159" s="18">
        <f t="shared" si="181"/>
        <v>234.24666666666667</v>
      </c>
      <c r="EO159" s="17">
        <f>'[1]Aluminum-MC'!V13</f>
        <v>224</v>
      </c>
      <c r="EQ159" s="17">
        <f t="shared" si="107"/>
        <v>593</v>
      </c>
      <c r="ER159" s="17">
        <f t="shared" si="107"/>
        <v>600</v>
      </c>
      <c r="ET159" s="17">
        <f t="shared" si="108"/>
        <v>622</v>
      </c>
      <c r="EU159" s="19">
        <f t="shared" si="109"/>
        <v>2.7767857142857144</v>
      </c>
    </row>
    <row r="160" spans="1:173" x14ac:dyDescent="0.2">
      <c r="B160" t="s">
        <v>162</v>
      </c>
      <c r="C160">
        <v>11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Z160"/>
      <c r="AA160"/>
      <c r="AB160"/>
      <c r="AC160"/>
      <c r="AE160"/>
      <c r="AF160"/>
      <c r="AG160"/>
      <c r="AH160"/>
      <c r="AJ160"/>
      <c r="AK160"/>
      <c r="AL160"/>
      <c r="AM160"/>
      <c r="AO160"/>
      <c r="AP160"/>
      <c r="AQ160"/>
      <c r="AR160"/>
      <c r="AS160" s="17">
        <f>'[1]Aluminum-MC'!B14</f>
        <v>0</v>
      </c>
      <c r="AT160" s="18">
        <f t="shared" si="99"/>
        <v>0</v>
      </c>
      <c r="AU160" s="18">
        <f t="shared" si="100"/>
        <v>0</v>
      </c>
      <c r="AV160" s="18">
        <f t="shared" si="101"/>
        <v>0</v>
      </c>
      <c r="AW160" s="18">
        <f t="shared" si="102"/>
        <v>0</v>
      </c>
      <c r="AX160" s="17">
        <f>'[1]Aluminum-MC'!C14</f>
        <v>0</v>
      </c>
      <c r="AY160" s="18">
        <f t="shared" si="103"/>
        <v>0</v>
      </c>
      <c r="AZ160" s="18">
        <f t="shared" si="104"/>
        <v>0</v>
      </c>
      <c r="BA160" s="18">
        <f t="shared" si="105"/>
        <v>0</v>
      </c>
      <c r="BB160" s="18">
        <f t="shared" si="106"/>
        <v>0</v>
      </c>
      <c r="BC160" s="17">
        <f>'[1]Aluminum-MC'!D14</f>
        <v>0</v>
      </c>
      <c r="BD160" s="18">
        <f t="shared" si="110"/>
        <v>0</v>
      </c>
      <c r="BE160" s="18">
        <f t="shared" si="111"/>
        <v>0</v>
      </c>
      <c r="BF160" s="18">
        <f t="shared" si="112"/>
        <v>0</v>
      </c>
      <c r="BG160" s="18">
        <f t="shared" si="113"/>
        <v>0</v>
      </c>
      <c r="BH160" s="17">
        <f>'[1]Aluminum-MC'!E14</f>
        <v>0</v>
      </c>
      <c r="BI160" s="18">
        <f t="shared" si="114"/>
        <v>0</v>
      </c>
      <c r="BJ160" s="18">
        <f t="shared" si="115"/>
        <v>0</v>
      </c>
      <c r="BK160" s="18">
        <f t="shared" si="116"/>
        <v>0</v>
      </c>
      <c r="BL160" s="18">
        <f t="shared" si="117"/>
        <v>0</v>
      </c>
      <c r="BM160" s="17">
        <f>'[1]Aluminum-MC'!F14</f>
        <v>0</v>
      </c>
      <c r="BN160" s="18">
        <f t="shared" si="118"/>
        <v>0</v>
      </c>
      <c r="BO160" s="18">
        <f t="shared" si="119"/>
        <v>0</v>
      </c>
      <c r="BP160" s="18">
        <f t="shared" si="120"/>
        <v>0</v>
      </c>
      <c r="BQ160" s="18">
        <f t="shared" si="121"/>
        <v>0</v>
      </c>
      <c r="BR160" s="17">
        <f>'[1]Aluminum-MC'!G14</f>
        <v>0</v>
      </c>
      <c r="BS160" s="18">
        <f t="shared" si="122"/>
        <v>0</v>
      </c>
      <c r="BT160" s="18">
        <f t="shared" si="123"/>
        <v>0</v>
      </c>
      <c r="BU160" s="18">
        <f t="shared" si="124"/>
        <v>0</v>
      </c>
      <c r="BV160" s="18">
        <f t="shared" si="125"/>
        <v>0</v>
      </c>
      <c r="BW160" s="17">
        <f>'[1]Aluminum-MC'!H14</f>
        <v>0</v>
      </c>
      <c r="BX160" s="18">
        <f t="shared" si="126"/>
        <v>0</v>
      </c>
      <c r="BY160" s="18">
        <f t="shared" si="127"/>
        <v>0</v>
      </c>
      <c r="BZ160" s="18">
        <f t="shared" si="128"/>
        <v>0</v>
      </c>
      <c r="CA160" s="18">
        <f t="shared" si="129"/>
        <v>0</v>
      </c>
      <c r="CB160" s="17">
        <f>'[1]Aluminum-MC'!I14</f>
        <v>0</v>
      </c>
      <c r="CC160" s="18">
        <f t="shared" si="130"/>
        <v>0</v>
      </c>
      <c r="CD160" s="18">
        <f t="shared" si="131"/>
        <v>0</v>
      </c>
      <c r="CE160" s="18">
        <f t="shared" si="132"/>
        <v>0</v>
      </c>
      <c r="CF160" s="18">
        <f t="shared" si="133"/>
        <v>0</v>
      </c>
      <c r="CG160" s="17">
        <f>'[1]Aluminum-MC'!J14</f>
        <v>0</v>
      </c>
      <c r="CH160" s="18">
        <f t="shared" si="134"/>
        <v>0</v>
      </c>
      <c r="CI160" s="18">
        <f t="shared" si="135"/>
        <v>0</v>
      </c>
      <c r="CJ160" s="18">
        <f t="shared" si="136"/>
        <v>0</v>
      </c>
      <c r="CK160" s="18">
        <f t="shared" si="137"/>
        <v>0</v>
      </c>
      <c r="CL160" s="17">
        <f>'[1]Aluminum-MC'!K14</f>
        <v>0</v>
      </c>
      <c r="CM160" s="18">
        <f t="shared" si="138"/>
        <v>0</v>
      </c>
      <c r="CN160" s="18">
        <f t="shared" si="139"/>
        <v>0</v>
      </c>
      <c r="CO160" s="18">
        <f t="shared" si="140"/>
        <v>0</v>
      </c>
      <c r="CP160" s="18">
        <f t="shared" si="141"/>
        <v>0</v>
      </c>
      <c r="CQ160" s="17">
        <f>'[1]Aluminum-MC'!L14</f>
        <v>0</v>
      </c>
      <c r="CR160" s="18">
        <f t="shared" si="142"/>
        <v>0.4</v>
      </c>
      <c r="CS160" s="18">
        <f t="shared" si="143"/>
        <v>0.8</v>
      </c>
      <c r="CT160" s="18">
        <f t="shared" si="144"/>
        <v>1.2000000000000002</v>
      </c>
      <c r="CU160" s="18">
        <f t="shared" si="145"/>
        <v>1.6</v>
      </c>
      <c r="CV160" s="17">
        <f>'[1]Aluminum-MC'!M14</f>
        <v>2</v>
      </c>
      <c r="CW160" s="18">
        <f t="shared" si="146"/>
        <v>1.6</v>
      </c>
      <c r="CX160" s="18">
        <f t="shared" si="147"/>
        <v>1.2000000000000002</v>
      </c>
      <c r="CY160" s="18">
        <f t="shared" si="148"/>
        <v>0.80000000000000016</v>
      </c>
      <c r="CZ160" s="18">
        <f t="shared" si="149"/>
        <v>0.40000000000000013</v>
      </c>
      <c r="DA160" s="17">
        <f>'[1]Aluminum-MC'!N14</f>
        <v>0</v>
      </c>
      <c r="DB160" s="18">
        <f t="shared" si="150"/>
        <v>0</v>
      </c>
      <c r="DC160" s="18">
        <f t="shared" si="151"/>
        <v>0</v>
      </c>
      <c r="DD160" s="18">
        <f t="shared" si="152"/>
        <v>0</v>
      </c>
      <c r="DE160" s="18">
        <f t="shared" si="153"/>
        <v>0</v>
      </c>
      <c r="DF160" s="17">
        <f>'[1]Aluminum-MC'!O14</f>
        <v>0</v>
      </c>
      <c r="DG160" s="18">
        <f t="shared" si="154"/>
        <v>0</v>
      </c>
      <c r="DH160" s="18">
        <f t="shared" si="155"/>
        <v>0</v>
      </c>
      <c r="DI160" s="18">
        <f t="shared" si="156"/>
        <v>0</v>
      </c>
      <c r="DJ160" s="18">
        <f t="shared" si="157"/>
        <v>0</v>
      </c>
      <c r="DK160" s="17">
        <f>'[1]Aluminum-MC'!P14</f>
        <v>0</v>
      </c>
      <c r="DL160" s="18">
        <f t="shared" si="158"/>
        <v>0</v>
      </c>
      <c r="DM160" s="18">
        <f t="shared" si="159"/>
        <v>0</v>
      </c>
      <c r="DN160" s="18">
        <f t="shared" si="160"/>
        <v>0</v>
      </c>
      <c r="DO160" s="18">
        <f t="shared" si="161"/>
        <v>0</v>
      </c>
      <c r="DP160" s="17">
        <f>'[1]Aluminum-MC'!Q14</f>
        <v>0</v>
      </c>
      <c r="DQ160" s="18">
        <f t="shared" si="162"/>
        <v>0</v>
      </c>
      <c r="DR160" s="18">
        <f t="shared" si="163"/>
        <v>0</v>
      </c>
      <c r="DS160" s="18">
        <f t="shared" si="164"/>
        <v>0</v>
      </c>
      <c r="DT160" s="18">
        <f t="shared" si="165"/>
        <v>0</v>
      </c>
      <c r="DU160" s="17">
        <f>'[1]Aluminum-MC'!R14</f>
        <v>0</v>
      </c>
      <c r="DV160" s="18">
        <f t="shared" si="166"/>
        <v>0</v>
      </c>
      <c r="DW160" s="18">
        <f t="shared" si="167"/>
        <v>0</v>
      </c>
      <c r="DX160" s="18">
        <f t="shared" si="168"/>
        <v>0</v>
      </c>
      <c r="DY160" s="18">
        <f t="shared" si="169"/>
        <v>0</v>
      </c>
      <c r="DZ160" s="17">
        <f>'[1]Aluminum-MC'!S14</f>
        <v>0</v>
      </c>
      <c r="EA160" s="18">
        <f t="shared" si="170"/>
        <v>0</v>
      </c>
      <c r="EB160" s="18">
        <f t="shared" si="171"/>
        <v>0</v>
      </c>
      <c r="EC160" s="18">
        <f t="shared" si="172"/>
        <v>0</v>
      </c>
      <c r="ED160" s="18">
        <f t="shared" si="173"/>
        <v>0</v>
      </c>
      <c r="EE160" s="17">
        <f>'[1]Aluminum-MC'!T14</f>
        <v>0</v>
      </c>
      <c r="EF160" s="18">
        <f t="shared" si="174"/>
        <v>24.526666666666664</v>
      </c>
      <c r="EG160" s="18">
        <f t="shared" si="175"/>
        <v>49.053333333333327</v>
      </c>
      <c r="EH160" s="18">
        <f t="shared" si="176"/>
        <v>73.579999999999984</v>
      </c>
      <c r="EI160" s="18">
        <f t="shared" si="177"/>
        <v>98.106666666666655</v>
      </c>
      <c r="EJ160" s="17">
        <f>'[1]Aluminum-MC'!U14</f>
        <v>122.63333333333333</v>
      </c>
      <c r="EK160" s="18">
        <f t="shared" si="178"/>
        <v>134.30666666666667</v>
      </c>
      <c r="EL160" s="18">
        <f t="shared" si="179"/>
        <v>145.98000000000002</v>
      </c>
      <c r="EM160" s="18">
        <f t="shared" si="180"/>
        <v>157.65333333333336</v>
      </c>
      <c r="EN160" s="18">
        <f t="shared" si="181"/>
        <v>169.32666666666671</v>
      </c>
      <c r="EO160" s="17">
        <f>'[1]Aluminum-MC'!V14</f>
        <v>181</v>
      </c>
      <c r="EQ160" s="17">
        <f t="shared" si="107"/>
        <v>173</v>
      </c>
      <c r="ER160" s="17">
        <f t="shared" si="107"/>
        <v>180</v>
      </c>
      <c r="ET160" s="17">
        <f t="shared" si="108"/>
        <v>186</v>
      </c>
      <c r="EU160" s="19">
        <f t="shared" si="109"/>
        <v>1.0276243093922652</v>
      </c>
    </row>
    <row r="161" spans="2:151" x14ac:dyDescent="0.2">
      <c r="B161" t="s">
        <v>163</v>
      </c>
      <c r="C161">
        <v>12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Z161"/>
      <c r="AA161"/>
      <c r="AB161"/>
      <c r="AC161"/>
      <c r="AE161"/>
      <c r="AF161"/>
      <c r="AG161"/>
      <c r="AH161"/>
      <c r="AJ161"/>
      <c r="AK161"/>
      <c r="AL161"/>
      <c r="AM161"/>
      <c r="AO161"/>
      <c r="AP161"/>
      <c r="AQ161"/>
      <c r="AR161"/>
      <c r="AS161" s="17">
        <f>'[1]Aluminum-MC'!B15</f>
        <v>0</v>
      </c>
      <c r="AT161" s="18">
        <f t="shared" si="99"/>
        <v>0</v>
      </c>
      <c r="AU161" s="18">
        <f t="shared" si="100"/>
        <v>0</v>
      </c>
      <c r="AV161" s="18">
        <f t="shared" si="101"/>
        <v>0</v>
      </c>
      <c r="AW161" s="18">
        <f t="shared" si="102"/>
        <v>0</v>
      </c>
      <c r="AX161" s="17">
        <f>'[1]Aluminum-MC'!C15</f>
        <v>0</v>
      </c>
      <c r="AY161" s="18">
        <f t="shared" si="103"/>
        <v>0</v>
      </c>
      <c r="AZ161" s="18">
        <f t="shared" si="104"/>
        <v>0</v>
      </c>
      <c r="BA161" s="18">
        <f t="shared" si="105"/>
        <v>0</v>
      </c>
      <c r="BB161" s="18">
        <f t="shared" si="106"/>
        <v>0</v>
      </c>
      <c r="BC161" s="17">
        <f>'[1]Aluminum-MC'!D15</f>
        <v>0</v>
      </c>
      <c r="BD161" s="18">
        <f t="shared" si="110"/>
        <v>0</v>
      </c>
      <c r="BE161" s="18">
        <f t="shared" si="111"/>
        <v>0</v>
      </c>
      <c r="BF161" s="18">
        <f t="shared" si="112"/>
        <v>0</v>
      </c>
      <c r="BG161" s="18">
        <f t="shared" si="113"/>
        <v>0</v>
      </c>
      <c r="BH161" s="17">
        <f>'[1]Aluminum-MC'!E15</f>
        <v>0</v>
      </c>
      <c r="BI161" s="18">
        <f t="shared" si="114"/>
        <v>0</v>
      </c>
      <c r="BJ161" s="18">
        <f t="shared" si="115"/>
        <v>0</v>
      </c>
      <c r="BK161" s="18">
        <f t="shared" si="116"/>
        <v>0</v>
      </c>
      <c r="BL161" s="18">
        <f t="shared" si="117"/>
        <v>0</v>
      </c>
      <c r="BM161" s="17">
        <f>'[1]Aluminum-MC'!F15</f>
        <v>0</v>
      </c>
      <c r="BN161" s="18">
        <f t="shared" si="118"/>
        <v>0</v>
      </c>
      <c r="BO161" s="18">
        <f t="shared" si="119"/>
        <v>0</v>
      </c>
      <c r="BP161" s="18">
        <f t="shared" si="120"/>
        <v>0</v>
      </c>
      <c r="BQ161" s="18">
        <f t="shared" si="121"/>
        <v>0</v>
      </c>
      <c r="BR161" s="17">
        <f>'[1]Aluminum-MC'!G15</f>
        <v>0</v>
      </c>
      <c r="BS161" s="18">
        <f t="shared" si="122"/>
        <v>0</v>
      </c>
      <c r="BT161" s="18">
        <f t="shared" si="123"/>
        <v>0</v>
      </c>
      <c r="BU161" s="18">
        <f t="shared" si="124"/>
        <v>0</v>
      </c>
      <c r="BV161" s="18">
        <f t="shared" si="125"/>
        <v>0</v>
      </c>
      <c r="BW161" s="17">
        <f>'[1]Aluminum-MC'!H15</f>
        <v>0</v>
      </c>
      <c r="BX161" s="18">
        <f t="shared" si="126"/>
        <v>0</v>
      </c>
      <c r="BY161" s="18">
        <f t="shared" si="127"/>
        <v>0</v>
      </c>
      <c r="BZ161" s="18">
        <f t="shared" si="128"/>
        <v>0</v>
      </c>
      <c r="CA161" s="18">
        <f t="shared" si="129"/>
        <v>0</v>
      </c>
      <c r="CB161" s="17">
        <f>'[1]Aluminum-MC'!I15</f>
        <v>0</v>
      </c>
      <c r="CC161" s="18">
        <f t="shared" si="130"/>
        <v>0</v>
      </c>
      <c r="CD161" s="18">
        <f t="shared" si="131"/>
        <v>0</v>
      </c>
      <c r="CE161" s="18">
        <f t="shared" si="132"/>
        <v>0</v>
      </c>
      <c r="CF161" s="18">
        <f t="shared" si="133"/>
        <v>0</v>
      </c>
      <c r="CG161" s="17">
        <f>'[1]Aluminum-MC'!J15</f>
        <v>0</v>
      </c>
      <c r="CH161" s="18">
        <f t="shared" si="134"/>
        <v>0</v>
      </c>
      <c r="CI161" s="18">
        <f t="shared" si="135"/>
        <v>0</v>
      </c>
      <c r="CJ161" s="18">
        <f t="shared" si="136"/>
        <v>0</v>
      </c>
      <c r="CK161" s="18">
        <f t="shared" si="137"/>
        <v>0</v>
      </c>
      <c r="CL161" s="17">
        <f>'[1]Aluminum-MC'!K15</f>
        <v>0</v>
      </c>
      <c r="CM161" s="18">
        <f t="shared" si="138"/>
        <v>0.6</v>
      </c>
      <c r="CN161" s="18">
        <f t="shared" si="139"/>
        <v>1.2</v>
      </c>
      <c r="CO161" s="18">
        <f t="shared" si="140"/>
        <v>1.7999999999999998</v>
      </c>
      <c r="CP161" s="18">
        <f t="shared" si="141"/>
        <v>2.4</v>
      </c>
      <c r="CQ161" s="17">
        <f>'[1]Aluminum-MC'!L15</f>
        <v>3</v>
      </c>
      <c r="CR161" s="18">
        <f t="shared" si="142"/>
        <v>2.8</v>
      </c>
      <c r="CS161" s="18">
        <f t="shared" si="143"/>
        <v>2.5999999999999996</v>
      </c>
      <c r="CT161" s="18">
        <f t="shared" si="144"/>
        <v>2.3999999999999995</v>
      </c>
      <c r="CU161" s="18">
        <f t="shared" si="145"/>
        <v>2.1999999999999993</v>
      </c>
      <c r="CV161" s="17">
        <f>'[1]Aluminum-MC'!M15</f>
        <v>2</v>
      </c>
      <c r="CW161" s="18">
        <f t="shared" si="146"/>
        <v>5.4</v>
      </c>
      <c r="CX161" s="18">
        <f t="shared" si="147"/>
        <v>8.8000000000000007</v>
      </c>
      <c r="CY161" s="18">
        <f t="shared" si="148"/>
        <v>12.200000000000001</v>
      </c>
      <c r="CZ161" s="18">
        <f t="shared" si="149"/>
        <v>15.600000000000001</v>
      </c>
      <c r="DA161" s="17">
        <f>'[1]Aluminum-MC'!N15</f>
        <v>19</v>
      </c>
      <c r="DB161" s="18">
        <f t="shared" si="150"/>
        <v>33.799999999999997</v>
      </c>
      <c r="DC161" s="18">
        <f t="shared" si="151"/>
        <v>48.599999999999994</v>
      </c>
      <c r="DD161" s="18">
        <f t="shared" si="152"/>
        <v>63.399999999999991</v>
      </c>
      <c r="DE161" s="18">
        <f t="shared" si="153"/>
        <v>78.199999999999989</v>
      </c>
      <c r="DF161" s="17">
        <f>'[1]Aluminum-MC'!O15</f>
        <v>93</v>
      </c>
      <c r="DG161" s="18">
        <f t="shared" si="154"/>
        <v>102.6</v>
      </c>
      <c r="DH161" s="18">
        <f t="shared" si="155"/>
        <v>112.19999999999999</v>
      </c>
      <c r="DI161" s="18">
        <f t="shared" si="156"/>
        <v>121.79999999999998</v>
      </c>
      <c r="DJ161" s="18">
        <f t="shared" si="157"/>
        <v>131.39999999999998</v>
      </c>
      <c r="DK161" s="17">
        <f>'[1]Aluminum-MC'!P15</f>
        <v>141</v>
      </c>
      <c r="DL161" s="18">
        <f t="shared" si="158"/>
        <v>148</v>
      </c>
      <c r="DM161" s="18">
        <f t="shared" si="159"/>
        <v>155</v>
      </c>
      <c r="DN161" s="18">
        <f t="shared" si="160"/>
        <v>162</v>
      </c>
      <c r="DO161" s="18">
        <f t="shared" si="161"/>
        <v>169</v>
      </c>
      <c r="DP161" s="17">
        <f>'[1]Aluminum-MC'!Q15</f>
        <v>176</v>
      </c>
      <c r="DQ161" s="18">
        <f t="shared" si="162"/>
        <v>209.8</v>
      </c>
      <c r="DR161" s="18">
        <f t="shared" si="163"/>
        <v>243.60000000000002</v>
      </c>
      <c r="DS161" s="18">
        <f t="shared" si="164"/>
        <v>277.40000000000003</v>
      </c>
      <c r="DT161" s="18">
        <f t="shared" si="165"/>
        <v>311.20000000000005</v>
      </c>
      <c r="DU161" s="17">
        <f>'[1]Aluminum-MC'!R15</f>
        <v>345</v>
      </c>
      <c r="DV161" s="18">
        <f t="shared" si="166"/>
        <v>393.8</v>
      </c>
      <c r="DW161" s="18">
        <f t="shared" si="167"/>
        <v>442.6</v>
      </c>
      <c r="DX161" s="18">
        <f t="shared" si="168"/>
        <v>491.40000000000003</v>
      </c>
      <c r="DY161" s="18">
        <f t="shared" si="169"/>
        <v>540.20000000000005</v>
      </c>
      <c r="DZ161" s="17">
        <f>'[1]Aluminum-MC'!S15</f>
        <v>589</v>
      </c>
      <c r="EA161" s="18">
        <f t="shared" si="170"/>
        <v>593.79999999999995</v>
      </c>
      <c r="EB161" s="18">
        <f t="shared" si="171"/>
        <v>598.59999999999991</v>
      </c>
      <c r="EC161" s="18">
        <f t="shared" si="172"/>
        <v>603.39999999999986</v>
      </c>
      <c r="ED161" s="18">
        <f t="shared" si="173"/>
        <v>608.19999999999982</v>
      </c>
      <c r="EE161" s="17">
        <f>'[1]Aluminum-MC'!T15</f>
        <v>613</v>
      </c>
      <c r="EF161" s="18">
        <f t="shared" si="174"/>
        <v>640</v>
      </c>
      <c r="EG161" s="18">
        <f t="shared" si="175"/>
        <v>667</v>
      </c>
      <c r="EH161" s="18">
        <f t="shared" si="176"/>
        <v>694</v>
      </c>
      <c r="EI161" s="18">
        <f t="shared" si="177"/>
        <v>721</v>
      </c>
      <c r="EJ161" s="17">
        <f>'[1]Aluminum-MC'!U15</f>
        <v>748</v>
      </c>
      <c r="EK161" s="18">
        <f t="shared" si="178"/>
        <v>740.2</v>
      </c>
      <c r="EL161" s="18">
        <f t="shared" si="179"/>
        <v>732.40000000000009</v>
      </c>
      <c r="EM161" s="18">
        <f t="shared" si="180"/>
        <v>724.60000000000014</v>
      </c>
      <c r="EN161" s="18">
        <f t="shared" si="181"/>
        <v>716.80000000000018</v>
      </c>
      <c r="EO161" s="17">
        <f>'[1]Aluminum-MC'!V15</f>
        <v>709</v>
      </c>
      <c r="EQ161" s="17">
        <f t="shared" si="107"/>
        <v>530.09876543209884</v>
      </c>
      <c r="ER161" s="17">
        <f t="shared" si="107"/>
        <v>432</v>
      </c>
      <c r="ET161" s="17">
        <f t="shared" si="108"/>
        <v>739.681896636494</v>
      </c>
      <c r="EU161" s="19">
        <f t="shared" si="109"/>
        <v>1.0432748894731931</v>
      </c>
    </row>
    <row r="162" spans="2:151" x14ac:dyDescent="0.2">
      <c r="B162" t="s">
        <v>164</v>
      </c>
      <c r="C162">
        <v>13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Z162"/>
      <c r="AA162"/>
      <c r="AB162"/>
      <c r="AC162"/>
      <c r="AE162"/>
      <c r="AF162"/>
      <c r="AG162"/>
      <c r="AH162"/>
      <c r="AJ162"/>
      <c r="AK162"/>
      <c r="AL162"/>
      <c r="AM162"/>
      <c r="AO162"/>
      <c r="AP162"/>
      <c r="AQ162"/>
      <c r="AR162"/>
      <c r="AS162" s="17">
        <f>'[1]Aluminum-MC'!B16</f>
        <v>0</v>
      </c>
      <c r="AT162" s="18">
        <f t="shared" si="99"/>
        <v>0</v>
      </c>
      <c r="AU162" s="18">
        <f t="shared" si="100"/>
        <v>0</v>
      </c>
      <c r="AV162" s="18">
        <f t="shared" si="101"/>
        <v>0</v>
      </c>
      <c r="AW162" s="18">
        <f t="shared" si="102"/>
        <v>0</v>
      </c>
      <c r="AX162" s="17">
        <f>'[1]Aluminum-MC'!C16</f>
        <v>0</v>
      </c>
      <c r="AY162" s="18">
        <f t="shared" si="103"/>
        <v>0</v>
      </c>
      <c r="AZ162" s="18">
        <f t="shared" si="104"/>
        <v>0</v>
      </c>
      <c r="BA162" s="18">
        <f t="shared" si="105"/>
        <v>0</v>
      </c>
      <c r="BB162" s="18">
        <f t="shared" si="106"/>
        <v>0</v>
      </c>
      <c r="BC162" s="17">
        <f>'[1]Aluminum-MC'!D16</f>
        <v>0</v>
      </c>
      <c r="BD162" s="18">
        <f t="shared" si="110"/>
        <v>0</v>
      </c>
      <c r="BE162" s="18">
        <f t="shared" si="111"/>
        <v>0</v>
      </c>
      <c r="BF162" s="18">
        <f t="shared" si="112"/>
        <v>0</v>
      </c>
      <c r="BG162" s="18">
        <f t="shared" si="113"/>
        <v>0</v>
      </c>
      <c r="BH162" s="17">
        <f>'[1]Aluminum-MC'!E16</f>
        <v>0</v>
      </c>
      <c r="BI162" s="18">
        <f t="shared" si="114"/>
        <v>0</v>
      </c>
      <c r="BJ162" s="18">
        <f t="shared" si="115"/>
        <v>0</v>
      </c>
      <c r="BK162" s="18">
        <f t="shared" si="116"/>
        <v>0</v>
      </c>
      <c r="BL162" s="18">
        <f t="shared" si="117"/>
        <v>0</v>
      </c>
      <c r="BM162" s="17">
        <f>'[1]Aluminum-MC'!F16</f>
        <v>0</v>
      </c>
      <c r="BN162" s="18">
        <f t="shared" si="118"/>
        <v>0</v>
      </c>
      <c r="BO162" s="18">
        <f t="shared" si="119"/>
        <v>0</v>
      </c>
      <c r="BP162" s="18">
        <f t="shared" si="120"/>
        <v>0</v>
      </c>
      <c r="BQ162" s="18">
        <f t="shared" si="121"/>
        <v>0</v>
      </c>
      <c r="BR162" s="17">
        <f>'[1]Aluminum-MC'!G16</f>
        <v>0</v>
      </c>
      <c r="BS162" s="18">
        <f t="shared" si="122"/>
        <v>0</v>
      </c>
      <c r="BT162" s="18">
        <f t="shared" si="123"/>
        <v>0</v>
      </c>
      <c r="BU162" s="18">
        <f t="shared" si="124"/>
        <v>0</v>
      </c>
      <c r="BV162" s="18">
        <f t="shared" si="125"/>
        <v>0</v>
      </c>
      <c r="BW162" s="17">
        <f>'[1]Aluminum-MC'!H16</f>
        <v>0</v>
      </c>
      <c r="BX162" s="18">
        <f t="shared" si="126"/>
        <v>0</v>
      </c>
      <c r="BY162" s="18">
        <f t="shared" si="127"/>
        <v>0</v>
      </c>
      <c r="BZ162" s="18">
        <f t="shared" si="128"/>
        <v>0</v>
      </c>
      <c r="CA162" s="18">
        <f t="shared" si="129"/>
        <v>0</v>
      </c>
      <c r="CB162" s="17">
        <f>'[1]Aluminum-MC'!I16</f>
        <v>0</v>
      </c>
      <c r="CC162" s="18">
        <f t="shared" si="130"/>
        <v>0</v>
      </c>
      <c r="CD162" s="18">
        <f t="shared" si="131"/>
        <v>0</v>
      </c>
      <c r="CE162" s="18">
        <f t="shared" si="132"/>
        <v>0</v>
      </c>
      <c r="CF162" s="18">
        <f t="shared" si="133"/>
        <v>0</v>
      </c>
      <c r="CG162" s="17">
        <f>'[1]Aluminum-MC'!J16</f>
        <v>0</v>
      </c>
      <c r="CH162" s="18">
        <f t="shared" si="134"/>
        <v>0</v>
      </c>
      <c r="CI162" s="18">
        <f t="shared" si="135"/>
        <v>0</v>
      </c>
      <c r="CJ162" s="18">
        <f t="shared" si="136"/>
        <v>0</v>
      </c>
      <c r="CK162" s="18">
        <f t="shared" si="137"/>
        <v>0</v>
      </c>
      <c r="CL162" s="17">
        <f>'[1]Aluminum-MC'!K16</f>
        <v>0</v>
      </c>
      <c r="CM162" s="18">
        <f t="shared" si="138"/>
        <v>0</v>
      </c>
      <c r="CN162" s="18">
        <f t="shared" si="139"/>
        <v>0</v>
      </c>
      <c r="CO162" s="18">
        <f t="shared" si="140"/>
        <v>0</v>
      </c>
      <c r="CP162" s="18">
        <f t="shared" si="141"/>
        <v>0</v>
      </c>
      <c r="CQ162" s="17">
        <f>'[1]Aluminum-MC'!L16</f>
        <v>0</v>
      </c>
      <c r="CR162" s="18">
        <f t="shared" si="142"/>
        <v>0</v>
      </c>
      <c r="CS162" s="18">
        <f t="shared" si="143"/>
        <v>0</v>
      </c>
      <c r="CT162" s="18">
        <f t="shared" si="144"/>
        <v>0</v>
      </c>
      <c r="CU162" s="18">
        <f t="shared" si="145"/>
        <v>0</v>
      </c>
      <c r="CV162" s="17">
        <f>'[1]Aluminum-MC'!M16</f>
        <v>0</v>
      </c>
      <c r="CW162" s="18">
        <f t="shared" si="146"/>
        <v>0</v>
      </c>
      <c r="CX162" s="18">
        <f t="shared" si="147"/>
        <v>0</v>
      </c>
      <c r="CY162" s="18">
        <f t="shared" si="148"/>
        <v>0</v>
      </c>
      <c r="CZ162" s="18">
        <f t="shared" si="149"/>
        <v>0</v>
      </c>
      <c r="DA162" s="17">
        <f>'[1]Aluminum-MC'!N16</f>
        <v>0</v>
      </c>
      <c r="DB162" s="18">
        <f t="shared" si="150"/>
        <v>0</v>
      </c>
      <c r="DC162" s="18">
        <f t="shared" si="151"/>
        <v>0</v>
      </c>
      <c r="DD162" s="18">
        <f t="shared" si="152"/>
        <v>0</v>
      </c>
      <c r="DE162" s="18">
        <f t="shared" si="153"/>
        <v>0</v>
      </c>
      <c r="DF162" s="17">
        <f>'[1]Aluminum-MC'!O16</f>
        <v>0</v>
      </c>
      <c r="DG162" s="18">
        <f t="shared" si="154"/>
        <v>0</v>
      </c>
      <c r="DH162" s="18">
        <f t="shared" si="155"/>
        <v>0</v>
      </c>
      <c r="DI162" s="18">
        <f t="shared" si="156"/>
        <v>0</v>
      </c>
      <c r="DJ162" s="18">
        <f t="shared" si="157"/>
        <v>0</v>
      </c>
      <c r="DK162" s="17">
        <f>'[1]Aluminum-MC'!P16</f>
        <v>0</v>
      </c>
      <c r="DL162" s="18">
        <f t="shared" si="158"/>
        <v>0</v>
      </c>
      <c r="DM162" s="18">
        <f t="shared" si="159"/>
        <v>0</v>
      </c>
      <c r="DN162" s="18">
        <f t="shared" si="160"/>
        <v>0</v>
      </c>
      <c r="DO162" s="18">
        <f t="shared" si="161"/>
        <v>0</v>
      </c>
      <c r="DP162" s="17">
        <f>'[1]Aluminum-MC'!Q16</f>
        <v>0</v>
      </c>
      <c r="DQ162" s="18">
        <f t="shared" si="162"/>
        <v>0</v>
      </c>
      <c r="DR162" s="18">
        <f t="shared" si="163"/>
        <v>0</v>
      </c>
      <c r="DS162" s="18">
        <f t="shared" si="164"/>
        <v>0</v>
      </c>
      <c r="DT162" s="18">
        <f t="shared" si="165"/>
        <v>0</v>
      </c>
      <c r="DU162" s="17">
        <f>'[1]Aluminum-MC'!R16</f>
        <v>0</v>
      </c>
      <c r="DV162" s="18">
        <f t="shared" si="166"/>
        <v>0</v>
      </c>
      <c r="DW162" s="18">
        <f t="shared" si="167"/>
        <v>0</v>
      </c>
      <c r="DX162" s="18">
        <f t="shared" si="168"/>
        <v>0</v>
      </c>
      <c r="DY162" s="18">
        <f t="shared" si="169"/>
        <v>0</v>
      </c>
      <c r="DZ162" s="17">
        <f>'[1]Aluminum-MC'!S16</f>
        <v>0</v>
      </c>
      <c r="EA162" s="18">
        <f t="shared" si="170"/>
        <v>0</v>
      </c>
      <c r="EB162" s="18">
        <f t="shared" si="171"/>
        <v>0</v>
      </c>
      <c r="EC162" s="18">
        <f t="shared" si="172"/>
        <v>0</v>
      </c>
      <c r="ED162" s="18">
        <f t="shared" si="173"/>
        <v>0</v>
      </c>
      <c r="EE162" s="17">
        <f>'[1]Aluminum-MC'!T16</f>
        <v>0</v>
      </c>
      <c r="EF162" s="18">
        <f t="shared" si="174"/>
        <v>0</v>
      </c>
      <c r="EG162" s="18">
        <f t="shared" si="175"/>
        <v>0</v>
      </c>
      <c r="EH162" s="18">
        <f t="shared" si="176"/>
        <v>0</v>
      </c>
      <c r="EI162" s="18">
        <f t="shared" si="177"/>
        <v>0</v>
      </c>
      <c r="EJ162" s="17">
        <f>'[1]Aluminum-MC'!U16</f>
        <v>0</v>
      </c>
      <c r="EK162" s="18">
        <f t="shared" si="178"/>
        <v>0</v>
      </c>
      <c r="EL162" s="18">
        <f t="shared" si="179"/>
        <v>0</v>
      </c>
      <c r="EM162" s="18">
        <f t="shared" si="180"/>
        <v>0</v>
      </c>
      <c r="EN162" s="18">
        <f t="shared" si="181"/>
        <v>0</v>
      </c>
      <c r="EO162" s="17">
        <f>'[1]Aluminum-MC'!V16</f>
        <v>0</v>
      </c>
      <c r="EQ162" s="17">
        <f t="shared" si="107"/>
        <v>0</v>
      </c>
      <c r="ER162" s="17">
        <f t="shared" si="107"/>
        <v>0</v>
      </c>
      <c r="ET162" s="17">
        <f t="shared" si="108"/>
        <v>0</v>
      </c>
      <c r="EU162" s="19"/>
    </row>
    <row r="163" spans="2:151" x14ac:dyDescent="0.2">
      <c r="B163" t="s">
        <v>165</v>
      </c>
      <c r="C163">
        <v>14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Z163"/>
      <c r="AA163"/>
      <c r="AB163"/>
      <c r="AC163"/>
      <c r="AE163"/>
      <c r="AF163"/>
      <c r="AG163"/>
      <c r="AH163"/>
      <c r="AJ163"/>
      <c r="AK163"/>
      <c r="AL163"/>
      <c r="AM163"/>
      <c r="AO163"/>
      <c r="AP163"/>
      <c r="AQ163"/>
      <c r="AR163"/>
      <c r="AS163" s="17">
        <f>'[1]Aluminum-MC'!B17</f>
        <v>0</v>
      </c>
      <c r="AT163" s="18">
        <f t="shared" si="99"/>
        <v>0</v>
      </c>
      <c r="AU163" s="18">
        <f t="shared" si="100"/>
        <v>0</v>
      </c>
      <c r="AV163" s="18">
        <f t="shared" si="101"/>
        <v>0</v>
      </c>
      <c r="AW163" s="18">
        <f t="shared" si="102"/>
        <v>0</v>
      </c>
      <c r="AX163" s="17">
        <f>'[1]Aluminum-MC'!C17</f>
        <v>0</v>
      </c>
      <c r="AY163" s="18">
        <f t="shared" si="103"/>
        <v>0</v>
      </c>
      <c r="AZ163" s="18">
        <f t="shared" si="104"/>
        <v>0</v>
      </c>
      <c r="BA163" s="18">
        <f t="shared" si="105"/>
        <v>0</v>
      </c>
      <c r="BB163" s="18">
        <f t="shared" si="106"/>
        <v>0</v>
      </c>
      <c r="BC163" s="17">
        <f>'[1]Aluminum-MC'!D17</f>
        <v>0</v>
      </c>
      <c r="BD163" s="18">
        <f t="shared" si="110"/>
        <v>0</v>
      </c>
      <c r="BE163" s="18">
        <f t="shared" si="111"/>
        <v>0</v>
      </c>
      <c r="BF163" s="18">
        <f t="shared" si="112"/>
        <v>0</v>
      </c>
      <c r="BG163" s="18">
        <f t="shared" si="113"/>
        <v>0</v>
      </c>
      <c r="BH163" s="17">
        <f>'[1]Aluminum-MC'!E17</f>
        <v>0</v>
      </c>
      <c r="BI163" s="18">
        <f t="shared" si="114"/>
        <v>0</v>
      </c>
      <c r="BJ163" s="18">
        <f t="shared" si="115"/>
        <v>0</v>
      </c>
      <c r="BK163" s="18">
        <f t="shared" si="116"/>
        <v>0</v>
      </c>
      <c r="BL163" s="18">
        <f t="shared" si="117"/>
        <v>0</v>
      </c>
      <c r="BM163" s="17">
        <f>'[1]Aluminum-MC'!F17</f>
        <v>0</v>
      </c>
      <c r="BN163" s="18">
        <f t="shared" si="118"/>
        <v>0</v>
      </c>
      <c r="BO163" s="18">
        <f t="shared" si="119"/>
        <v>0</v>
      </c>
      <c r="BP163" s="18">
        <f t="shared" si="120"/>
        <v>0</v>
      </c>
      <c r="BQ163" s="18">
        <f t="shared" si="121"/>
        <v>0</v>
      </c>
      <c r="BR163" s="17">
        <f>'[1]Aluminum-MC'!G17</f>
        <v>0</v>
      </c>
      <c r="BS163" s="18">
        <f t="shared" si="122"/>
        <v>0</v>
      </c>
      <c r="BT163" s="18">
        <f t="shared" si="123"/>
        <v>0</v>
      </c>
      <c r="BU163" s="18">
        <f t="shared" si="124"/>
        <v>0</v>
      </c>
      <c r="BV163" s="18">
        <f t="shared" si="125"/>
        <v>0</v>
      </c>
      <c r="BW163" s="17">
        <f>'[1]Aluminum-MC'!H17</f>
        <v>0</v>
      </c>
      <c r="BX163" s="18">
        <f t="shared" si="126"/>
        <v>0</v>
      </c>
      <c r="BY163" s="18">
        <f t="shared" si="127"/>
        <v>0</v>
      </c>
      <c r="BZ163" s="18">
        <f t="shared" si="128"/>
        <v>0</v>
      </c>
      <c r="CA163" s="18">
        <f t="shared" si="129"/>
        <v>0</v>
      </c>
      <c r="CB163" s="17">
        <f>'[1]Aluminum-MC'!I17</f>
        <v>0</v>
      </c>
      <c r="CC163" s="18">
        <f t="shared" si="130"/>
        <v>0</v>
      </c>
      <c r="CD163" s="18">
        <f t="shared" si="131"/>
        <v>0</v>
      </c>
      <c r="CE163" s="18">
        <f t="shared" si="132"/>
        <v>0</v>
      </c>
      <c r="CF163" s="18">
        <f t="shared" si="133"/>
        <v>0</v>
      </c>
      <c r="CG163" s="17">
        <f>'[1]Aluminum-MC'!J17</f>
        <v>0</v>
      </c>
      <c r="CH163" s="18">
        <f t="shared" si="134"/>
        <v>0</v>
      </c>
      <c r="CI163" s="18">
        <f t="shared" si="135"/>
        <v>0</v>
      </c>
      <c r="CJ163" s="18">
        <f t="shared" si="136"/>
        <v>0</v>
      </c>
      <c r="CK163" s="18">
        <f t="shared" si="137"/>
        <v>0</v>
      </c>
      <c r="CL163" s="17">
        <f>'[1]Aluminum-MC'!K17</f>
        <v>0</v>
      </c>
      <c r="CM163" s="18">
        <f t="shared" si="138"/>
        <v>0</v>
      </c>
      <c r="CN163" s="18">
        <f t="shared" si="139"/>
        <v>0</v>
      </c>
      <c r="CO163" s="18">
        <f t="shared" si="140"/>
        <v>0</v>
      </c>
      <c r="CP163" s="18">
        <f t="shared" si="141"/>
        <v>0</v>
      </c>
      <c r="CQ163" s="17">
        <f>'[1]Aluminum-MC'!L17</f>
        <v>0</v>
      </c>
      <c r="CR163" s="18">
        <f t="shared" si="142"/>
        <v>0.45999999999999996</v>
      </c>
      <c r="CS163" s="18">
        <f t="shared" si="143"/>
        <v>0.91999999999999993</v>
      </c>
      <c r="CT163" s="18">
        <f t="shared" si="144"/>
        <v>1.38</v>
      </c>
      <c r="CU163" s="18">
        <f t="shared" si="145"/>
        <v>1.8399999999999999</v>
      </c>
      <c r="CV163" s="17">
        <f>'[1]Aluminum-MC'!M17</f>
        <v>2.2999999999999998</v>
      </c>
      <c r="CW163" s="18">
        <f t="shared" si="146"/>
        <v>2.58</v>
      </c>
      <c r="CX163" s="18">
        <f t="shared" si="147"/>
        <v>2.8600000000000003</v>
      </c>
      <c r="CY163" s="18">
        <f t="shared" si="148"/>
        <v>3.1400000000000006</v>
      </c>
      <c r="CZ163" s="18">
        <f t="shared" si="149"/>
        <v>3.4200000000000008</v>
      </c>
      <c r="DA163" s="17">
        <f>'[1]Aluminum-MC'!N17</f>
        <v>3.7</v>
      </c>
      <c r="DB163" s="18">
        <f t="shared" si="150"/>
        <v>4.42</v>
      </c>
      <c r="DC163" s="18">
        <f t="shared" si="151"/>
        <v>5.14</v>
      </c>
      <c r="DD163" s="18">
        <f t="shared" si="152"/>
        <v>5.8599999999999994</v>
      </c>
      <c r="DE163" s="18">
        <f t="shared" si="153"/>
        <v>6.5799999999999992</v>
      </c>
      <c r="DF163" s="17">
        <f>'[1]Aluminum-MC'!O17</f>
        <v>7.3</v>
      </c>
      <c r="DG163" s="18">
        <f t="shared" si="154"/>
        <v>9.52</v>
      </c>
      <c r="DH163" s="18">
        <f t="shared" si="155"/>
        <v>11.739999999999998</v>
      </c>
      <c r="DI163" s="18">
        <f t="shared" si="156"/>
        <v>13.959999999999997</v>
      </c>
      <c r="DJ163" s="18">
        <f t="shared" si="157"/>
        <v>16.179999999999996</v>
      </c>
      <c r="DK163" s="17">
        <f>'[1]Aluminum-MC'!P17</f>
        <v>18.399999999999999</v>
      </c>
      <c r="DL163" s="18">
        <f t="shared" si="158"/>
        <v>27.04</v>
      </c>
      <c r="DM163" s="18">
        <f t="shared" si="159"/>
        <v>35.68</v>
      </c>
      <c r="DN163" s="18">
        <f t="shared" si="160"/>
        <v>44.32</v>
      </c>
      <c r="DO163" s="18">
        <f t="shared" si="161"/>
        <v>52.96</v>
      </c>
      <c r="DP163" s="17">
        <f>'[1]Aluminum-MC'!Q17</f>
        <v>61.6</v>
      </c>
      <c r="DQ163" s="18">
        <f t="shared" si="162"/>
        <v>81.5</v>
      </c>
      <c r="DR163" s="18">
        <f t="shared" si="163"/>
        <v>101.4</v>
      </c>
      <c r="DS163" s="18">
        <f t="shared" si="164"/>
        <v>121.30000000000001</v>
      </c>
      <c r="DT163" s="18">
        <f t="shared" si="165"/>
        <v>141.20000000000002</v>
      </c>
      <c r="DU163" s="17">
        <f>'[1]Aluminum-MC'!R17</f>
        <v>161.1</v>
      </c>
      <c r="DV163" s="18">
        <f t="shared" si="166"/>
        <v>162.29999999999998</v>
      </c>
      <c r="DW163" s="18">
        <f t="shared" si="167"/>
        <v>163.49999999999997</v>
      </c>
      <c r="DX163" s="18">
        <f t="shared" si="168"/>
        <v>164.69999999999996</v>
      </c>
      <c r="DY163" s="18">
        <f t="shared" si="169"/>
        <v>165.89999999999995</v>
      </c>
      <c r="DZ163" s="17">
        <f>'[1]Aluminum-MC'!S17</f>
        <v>167.1</v>
      </c>
      <c r="EA163" s="18">
        <f t="shared" si="170"/>
        <v>184.82666666666665</v>
      </c>
      <c r="EB163" s="18">
        <f t="shared" si="171"/>
        <v>202.55333333333331</v>
      </c>
      <c r="EC163" s="18">
        <f t="shared" si="172"/>
        <v>220.27999999999997</v>
      </c>
      <c r="ED163" s="18">
        <f t="shared" si="173"/>
        <v>238.00666666666663</v>
      </c>
      <c r="EE163" s="17">
        <f>'[1]Aluminum-MC'!T17</f>
        <v>255.73333333333335</v>
      </c>
      <c r="EF163" s="18">
        <f t="shared" si="174"/>
        <v>273.46000000000004</v>
      </c>
      <c r="EG163" s="18">
        <f t="shared" si="175"/>
        <v>291.18666666666672</v>
      </c>
      <c r="EH163" s="18">
        <f t="shared" si="176"/>
        <v>308.91333333333341</v>
      </c>
      <c r="EI163" s="18">
        <f t="shared" si="177"/>
        <v>326.6400000000001</v>
      </c>
      <c r="EJ163" s="17">
        <f>'[1]Aluminum-MC'!U17</f>
        <v>344.36666666666667</v>
      </c>
      <c r="EK163" s="18">
        <f t="shared" si="178"/>
        <v>362.09333333333336</v>
      </c>
      <c r="EL163" s="18">
        <f t="shared" si="179"/>
        <v>379.82000000000005</v>
      </c>
      <c r="EM163" s="18">
        <f t="shared" si="180"/>
        <v>397.54666666666674</v>
      </c>
      <c r="EN163" s="18">
        <f t="shared" si="181"/>
        <v>415.27333333333343</v>
      </c>
      <c r="EO163" s="17">
        <f>'[1]Aluminum-MC'!V17</f>
        <v>433</v>
      </c>
      <c r="EQ163" s="17">
        <f t="shared" si="107"/>
        <v>490</v>
      </c>
      <c r="ER163" s="17">
        <f t="shared" si="107"/>
        <v>435</v>
      </c>
      <c r="ET163" s="17">
        <f t="shared" si="108"/>
        <v>433</v>
      </c>
      <c r="EU163" s="19">
        <f>ET163/EO163</f>
        <v>1</v>
      </c>
    </row>
    <row r="164" spans="2:151" x14ac:dyDescent="0.2">
      <c r="B164" t="s">
        <v>166</v>
      </c>
      <c r="C164">
        <v>15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Z164"/>
      <c r="AA164"/>
      <c r="AB164"/>
      <c r="AC164"/>
      <c r="AE164"/>
      <c r="AF164"/>
      <c r="AG164"/>
      <c r="AH164"/>
      <c r="AJ164"/>
      <c r="AK164"/>
      <c r="AL164"/>
      <c r="AM164"/>
      <c r="AO164"/>
      <c r="AP164"/>
      <c r="AQ164"/>
      <c r="AR164"/>
      <c r="AS164" s="17">
        <f>'[1]Aluminum-MC'!B18</f>
        <v>0</v>
      </c>
      <c r="AT164" s="18">
        <f t="shared" si="99"/>
        <v>0</v>
      </c>
      <c r="AU164" s="18">
        <f t="shared" si="100"/>
        <v>0</v>
      </c>
      <c r="AV164" s="18">
        <f t="shared" si="101"/>
        <v>0</v>
      </c>
      <c r="AW164" s="18">
        <f t="shared" si="102"/>
        <v>0</v>
      </c>
      <c r="AX164" s="17">
        <f>'[1]Aluminum-MC'!C18</f>
        <v>0</v>
      </c>
      <c r="AY164" s="18">
        <f t="shared" si="103"/>
        <v>0</v>
      </c>
      <c r="AZ164" s="18">
        <f t="shared" si="104"/>
        <v>0</v>
      </c>
      <c r="BA164" s="18">
        <f t="shared" si="105"/>
        <v>0</v>
      </c>
      <c r="BB164" s="18">
        <f t="shared" si="106"/>
        <v>0</v>
      </c>
      <c r="BC164" s="17">
        <f>'[1]Aluminum-MC'!D18</f>
        <v>0</v>
      </c>
      <c r="BD164" s="18">
        <f t="shared" si="110"/>
        <v>0</v>
      </c>
      <c r="BE164" s="18">
        <f t="shared" si="111"/>
        <v>0</v>
      </c>
      <c r="BF164" s="18">
        <f t="shared" si="112"/>
        <v>0</v>
      </c>
      <c r="BG164" s="18">
        <f t="shared" si="113"/>
        <v>0</v>
      </c>
      <c r="BH164" s="17">
        <f>'[1]Aluminum-MC'!E18</f>
        <v>0</v>
      </c>
      <c r="BI164" s="18">
        <f t="shared" si="114"/>
        <v>0</v>
      </c>
      <c r="BJ164" s="18">
        <f t="shared" si="115"/>
        <v>0</v>
      </c>
      <c r="BK164" s="18">
        <f t="shared" si="116"/>
        <v>0</v>
      </c>
      <c r="BL164" s="18">
        <f t="shared" si="117"/>
        <v>0</v>
      </c>
      <c r="BM164" s="17">
        <f>'[1]Aluminum-MC'!F18</f>
        <v>0</v>
      </c>
      <c r="BN164" s="18">
        <f t="shared" si="118"/>
        <v>0</v>
      </c>
      <c r="BO164" s="18">
        <f t="shared" si="119"/>
        <v>0</v>
      </c>
      <c r="BP164" s="18">
        <f t="shared" si="120"/>
        <v>0</v>
      </c>
      <c r="BQ164" s="18">
        <f t="shared" si="121"/>
        <v>0</v>
      </c>
      <c r="BR164" s="17">
        <f>'[1]Aluminum-MC'!G18</f>
        <v>0</v>
      </c>
      <c r="BS164" s="18">
        <f t="shared" si="122"/>
        <v>0</v>
      </c>
      <c r="BT164" s="18">
        <f t="shared" si="123"/>
        <v>0</v>
      </c>
      <c r="BU164" s="18">
        <f t="shared" si="124"/>
        <v>0</v>
      </c>
      <c r="BV164" s="18">
        <f t="shared" si="125"/>
        <v>0</v>
      </c>
      <c r="BW164" s="17">
        <f>'[1]Aluminum-MC'!H18</f>
        <v>0</v>
      </c>
      <c r="BX164" s="18">
        <f t="shared" si="126"/>
        <v>0</v>
      </c>
      <c r="BY164" s="18">
        <f t="shared" si="127"/>
        <v>0</v>
      </c>
      <c r="BZ164" s="18">
        <f t="shared" si="128"/>
        <v>0</v>
      </c>
      <c r="CA164" s="18">
        <f t="shared" si="129"/>
        <v>0</v>
      </c>
      <c r="CB164" s="17">
        <f>'[1]Aluminum-MC'!I18</f>
        <v>0</v>
      </c>
      <c r="CC164" s="18">
        <f t="shared" si="130"/>
        <v>0</v>
      </c>
      <c r="CD164" s="18">
        <f t="shared" si="131"/>
        <v>0</v>
      </c>
      <c r="CE164" s="18">
        <f t="shared" si="132"/>
        <v>0</v>
      </c>
      <c r="CF164" s="18">
        <f t="shared" si="133"/>
        <v>0</v>
      </c>
      <c r="CG164" s="17">
        <f>'[1]Aluminum-MC'!J18</f>
        <v>0</v>
      </c>
      <c r="CH164" s="18">
        <f t="shared" si="134"/>
        <v>0</v>
      </c>
      <c r="CI164" s="18">
        <f t="shared" si="135"/>
        <v>0</v>
      </c>
      <c r="CJ164" s="18">
        <f t="shared" si="136"/>
        <v>0</v>
      </c>
      <c r="CK164" s="18">
        <f t="shared" si="137"/>
        <v>0</v>
      </c>
      <c r="CL164" s="17">
        <f>'[1]Aluminum-MC'!K18</f>
        <v>0</v>
      </c>
      <c r="CM164" s="18">
        <f t="shared" si="138"/>
        <v>0</v>
      </c>
      <c r="CN164" s="18">
        <f t="shared" si="139"/>
        <v>0</v>
      </c>
      <c r="CO164" s="18">
        <f t="shared" si="140"/>
        <v>0</v>
      </c>
      <c r="CP164" s="18">
        <f t="shared" si="141"/>
        <v>0</v>
      </c>
      <c r="CQ164" s="17">
        <f>'[1]Aluminum-MC'!L18</f>
        <v>0</v>
      </c>
      <c r="CR164" s="18">
        <f t="shared" si="142"/>
        <v>0</v>
      </c>
      <c r="CS164" s="18">
        <f t="shared" si="143"/>
        <v>0</v>
      </c>
      <c r="CT164" s="18">
        <f t="shared" si="144"/>
        <v>0</v>
      </c>
      <c r="CU164" s="18">
        <f t="shared" si="145"/>
        <v>0</v>
      </c>
      <c r="CV164" s="17">
        <f>'[1]Aluminum-MC'!M18</f>
        <v>0</v>
      </c>
      <c r="CW164" s="18">
        <f t="shared" si="146"/>
        <v>0</v>
      </c>
      <c r="CX164" s="18">
        <f t="shared" si="147"/>
        <v>0</v>
      </c>
      <c r="CY164" s="18">
        <f t="shared" si="148"/>
        <v>0</v>
      </c>
      <c r="CZ164" s="18">
        <f t="shared" si="149"/>
        <v>0</v>
      </c>
      <c r="DA164" s="17">
        <f>'[1]Aluminum-MC'!N18</f>
        <v>0</v>
      </c>
      <c r="DB164" s="18">
        <f t="shared" si="150"/>
        <v>0</v>
      </c>
      <c r="DC164" s="18">
        <f t="shared" si="151"/>
        <v>0</v>
      </c>
      <c r="DD164" s="18">
        <f t="shared" si="152"/>
        <v>0</v>
      </c>
      <c r="DE164" s="18">
        <f t="shared" si="153"/>
        <v>0</v>
      </c>
      <c r="DF164" s="17">
        <f>'[1]Aluminum-MC'!O18</f>
        <v>0</v>
      </c>
      <c r="DG164" s="18">
        <f t="shared" si="154"/>
        <v>0</v>
      </c>
      <c r="DH164" s="18">
        <f t="shared" si="155"/>
        <v>0</v>
      </c>
      <c r="DI164" s="18">
        <f t="shared" si="156"/>
        <v>0</v>
      </c>
      <c r="DJ164" s="18">
        <f t="shared" si="157"/>
        <v>0</v>
      </c>
      <c r="DK164" s="17">
        <f>'[1]Aluminum-MC'!P18</f>
        <v>0</v>
      </c>
      <c r="DL164" s="18">
        <f t="shared" si="158"/>
        <v>0</v>
      </c>
      <c r="DM164" s="18">
        <f t="shared" si="159"/>
        <v>0</v>
      </c>
      <c r="DN164" s="18">
        <f t="shared" si="160"/>
        <v>0</v>
      </c>
      <c r="DO164" s="18">
        <f t="shared" si="161"/>
        <v>0</v>
      </c>
      <c r="DP164" s="17">
        <f>'[1]Aluminum-MC'!Q18</f>
        <v>0</v>
      </c>
      <c r="DQ164" s="18">
        <f t="shared" si="162"/>
        <v>0</v>
      </c>
      <c r="DR164" s="18">
        <f t="shared" si="163"/>
        <v>0</v>
      </c>
      <c r="DS164" s="18">
        <f t="shared" si="164"/>
        <v>0</v>
      </c>
      <c r="DT164" s="18">
        <f t="shared" si="165"/>
        <v>0</v>
      </c>
      <c r="DU164" s="17">
        <f>'[1]Aluminum-MC'!R18</f>
        <v>0</v>
      </c>
      <c r="DV164" s="18">
        <f t="shared" si="166"/>
        <v>0</v>
      </c>
      <c r="DW164" s="18">
        <f t="shared" si="167"/>
        <v>0</v>
      </c>
      <c r="DX164" s="18">
        <f t="shared" si="168"/>
        <v>0</v>
      </c>
      <c r="DY164" s="18">
        <f t="shared" si="169"/>
        <v>0</v>
      </c>
      <c r="DZ164" s="17">
        <f>'[1]Aluminum-MC'!S18</f>
        <v>0</v>
      </c>
      <c r="EA164" s="18">
        <f t="shared" si="170"/>
        <v>0</v>
      </c>
      <c r="EB164" s="18">
        <f t="shared" si="171"/>
        <v>0</v>
      </c>
      <c r="EC164" s="18">
        <f t="shared" si="172"/>
        <v>0</v>
      </c>
      <c r="ED164" s="18">
        <f t="shared" si="173"/>
        <v>0</v>
      </c>
      <c r="EE164" s="17">
        <f>'[1]Aluminum-MC'!T18</f>
        <v>0</v>
      </c>
      <c r="EF164" s="18">
        <f t="shared" si="174"/>
        <v>0</v>
      </c>
      <c r="EG164" s="18">
        <f t="shared" si="175"/>
        <v>0</v>
      </c>
      <c r="EH164" s="18">
        <f t="shared" si="176"/>
        <v>0</v>
      </c>
      <c r="EI164" s="18">
        <f t="shared" si="177"/>
        <v>0</v>
      </c>
      <c r="EJ164" s="17">
        <f>'[1]Aluminum-MC'!U18</f>
        <v>0</v>
      </c>
      <c r="EK164" s="18">
        <f t="shared" si="178"/>
        <v>33.200000000000003</v>
      </c>
      <c r="EL164" s="18">
        <f t="shared" si="179"/>
        <v>66.400000000000006</v>
      </c>
      <c r="EM164" s="18">
        <f t="shared" si="180"/>
        <v>99.600000000000009</v>
      </c>
      <c r="EN164" s="18">
        <f t="shared" si="181"/>
        <v>132.80000000000001</v>
      </c>
      <c r="EO164" s="17">
        <f>'[1]Aluminum-MC'!V18</f>
        <v>166</v>
      </c>
      <c r="EQ164" s="17">
        <f t="shared" si="107"/>
        <v>165</v>
      </c>
      <c r="ER164" s="17">
        <f t="shared" si="107"/>
        <v>165</v>
      </c>
      <c r="ET164" s="17">
        <f t="shared" si="108"/>
        <v>166</v>
      </c>
      <c r="EU164" s="19">
        <f>ET164/EO164</f>
        <v>1</v>
      </c>
    </row>
    <row r="165" spans="2:151" x14ac:dyDescent="0.2">
      <c r="B165" t="s">
        <v>167</v>
      </c>
      <c r="C165">
        <v>16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Z165"/>
      <c r="AA165"/>
      <c r="AB165"/>
      <c r="AC165"/>
      <c r="AE165"/>
      <c r="AF165"/>
      <c r="AG165"/>
      <c r="AH165"/>
      <c r="AJ165"/>
      <c r="AK165"/>
      <c r="AL165"/>
      <c r="AM165"/>
      <c r="AO165"/>
      <c r="AP165"/>
      <c r="AQ165"/>
      <c r="AR165"/>
      <c r="AS165" s="17">
        <f>'[1]Aluminum-MC'!B19</f>
        <v>0</v>
      </c>
      <c r="AT165" s="18">
        <f t="shared" si="99"/>
        <v>0</v>
      </c>
      <c r="AU165" s="18">
        <f t="shared" si="100"/>
        <v>0</v>
      </c>
      <c r="AV165" s="18">
        <f t="shared" si="101"/>
        <v>0</v>
      </c>
      <c r="AW165" s="18">
        <f t="shared" si="102"/>
        <v>0</v>
      </c>
      <c r="AX165" s="17">
        <f>'[1]Aluminum-MC'!C19</f>
        <v>0</v>
      </c>
      <c r="AY165" s="18">
        <f t="shared" si="103"/>
        <v>0</v>
      </c>
      <c r="AZ165" s="18">
        <f t="shared" si="104"/>
        <v>0</v>
      </c>
      <c r="BA165" s="18">
        <f t="shared" si="105"/>
        <v>0</v>
      </c>
      <c r="BB165" s="18">
        <f t="shared" si="106"/>
        <v>0</v>
      </c>
      <c r="BC165" s="17">
        <f>'[1]Aluminum-MC'!D19</f>
        <v>0</v>
      </c>
      <c r="BD165" s="18">
        <f t="shared" si="110"/>
        <v>0</v>
      </c>
      <c r="BE165" s="18">
        <f t="shared" si="111"/>
        <v>0</v>
      </c>
      <c r="BF165" s="18">
        <f t="shared" si="112"/>
        <v>0</v>
      </c>
      <c r="BG165" s="18">
        <f t="shared" si="113"/>
        <v>0</v>
      </c>
      <c r="BH165" s="17">
        <f>'[1]Aluminum-MC'!E19</f>
        <v>0</v>
      </c>
      <c r="BI165" s="18">
        <f t="shared" si="114"/>
        <v>0</v>
      </c>
      <c r="BJ165" s="18">
        <f t="shared" si="115"/>
        <v>0</v>
      </c>
      <c r="BK165" s="18">
        <f t="shared" si="116"/>
        <v>0</v>
      </c>
      <c r="BL165" s="18">
        <f t="shared" si="117"/>
        <v>0</v>
      </c>
      <c r="BM165" s="17">
        <f>'[1]Aluminum-MC'!F19</f>
        <v>0</v>
      </c>
      <c r="BN165" s="18">
        <f t="shared" si="118"/>
        <v>0</v>
      </c>
      <c r="BO165" s="18">
        <f t="shared" si="119"/>
        <v>0</v>
      </c>
      <c r="BP165" s="18">
        <f t="shared" si="120"/>
        <v>0</v>
      </c>
      <c r="BQ165" s="18">
        <f t="shared" si="121"/>
        <v>0</v>
      </c>
      <c r="BR165" s="17">
        <f>'[1]Aluminum-MC'!G19</f>
        <v>0</v>
      </c>
      <c r="BS165" s="18">
        <f t="shared" si="122"/>
        <v>0</v>
      </c>
      <c r="BT165" s="18">
        <f t="shared" si="123"/>
        <v>0</v>
      </c>
      <c r="BU165" s="18">
        <f t="shared" si="124"/>
        <v>0</v>
      </c>
      <c r="BV165" s="18">
        <f t="shared" si="125"/>
        <v>0</v>
      </c>
      <c r="BW165" s="17">
        <f>'[1]Aluminum-MC'!H19</f>
        <v>0</v>
      </c>
      <c r="BX165" s="18">
        <f t="shared" si="126"/>
        <v>0</v>
      </c>
      <c r="BY165" s="18">
        <f t="shared" si="127"/>
        <v>0</v>
      </c>
      <c r="BZ165" s="18">
        <f t="shared" si="128"/>
        <v>0</v>
      </c>
      <c r="CA165" s="18">
        <f t="shared" si="129"/>
        <v>0</v>
      </c>
      <c r="CB165" s="17">
        <f>'[1]Aluminum-MC'!I19</f>
        <v>0</v>
      </c>
      <c r="CC165" s="18">
        <f t="shared" si="130"/>
        <v>0</v>
      </c>
      <c r="CD165" s="18">
        <f t="shared" si="131"/>
        <v>0</v>
      </c>
      <c r="CE165" s="18">
        <f t="shared" si="132"/>
        <v>0</v>
      </c>
      <c r="CF165" s="18">
        <f t="shared" si="133"/>
        <v>0</v>
      </c>
      <c r="CG165" s="17">
        <f>'[1]Aluminum-MC'!J19</f>
        <v>0</v>
      </c>
      <c r="CH165" s="18">
        <f t="shared" si="134"/>
        <v>0</v>
      </c>
      <c r="CI165" s="18">
        <f t="shared" si="135"/>
        <v>0</v>
      </c>
      <c r="CJ165" s="18">
        <f t="shared" si="136"/>
        <v>0</v>
      </c>
      <c r="CK165" s="18">
        <f t="shared" si="137"/>
        <v>0</v>
      </c>
      <c r="CL165" s="17">
        <f>'[1]Aluminum-MC'!K19</f>
        <v>0</v>
      </c>
      <c r="CM165" s="18">
        <f t="shared" si="138"/>
        <v>0</v>
      </c>
      <c r="CN165" s="18">
        <f t="shared" si="139"/>
        <v>0</v>
      </c>
      <c r="CO165" s="18">
        <f t="shared" si="140"/>
        <v>0</v>
      </c>
      <c r="CP165" s="18">
        <f t="shared" si="141"/>
        <v>0</v>
      </c>
      <c r="CQ165" s="17">
        <f>'[1]Aluminum-MC'!L19</f>
        <v>0</v>
      </c>
      <c r="CR165" s="18">
        <f t="shared" si="142"/>
        <v>0</v>
      </c>
      <c r="CS165" s="18">
        <f t="shared" si="143"/>
        <v>0</v>
      </c>
      <c r="CT165" s="18">
        <f t="shared" si="144"/>
        <v>0</v>
      </c>
      <c r="CU165" s="18">
        <f t="shared" si="145"/>
        <v>0</v>
      </c>
      <c r="CV165" s="17">
        <f>'[1]Aluminum-MC'!M19</f>
        <v>0</v>
      </c>
      <c r="CW165" s="18">
        <f t="shared" si="146"/>
        <v>0</v>
      </c>
      <c r="CX165" s="18">
        <f t="shared" si="147"/>
        <v>0</v>
      </c>
      <c r="CY165" s="18">
        <f t="shared" si="148"/>
        <v>0</v>
      </c>
      <c r="CZ165" s="18">
        <f t="shared" si="149"/>
        <v>0</v>
      </c>
      <c r="DA165" s="17">
        <f>'[1]Aluminum-MC'!N19</f>
        <v>0</v>
      </c>
      <c r="DB165" s="18">
        <f t="shared" si="150"/>
        <v>0</v>
      </c>
      <c r="DC165" s="18">
        <f t="shared" si="151"/>
        <v>0</v>
      </c>
      <c r="DD165" s="18">
        <f t="shared" si="152"/>
        <v>0</v>
      </c>
      <c r="DE165" s="18">
        <f t="shared" si="153"/>
        <v>0</v>
      </c>
      <c r="DF165" s="17">
        <f>'[1]Aluminum-MC'!O19</f>
        <v>0</v>
      </c>
      <c r="DG165" s="18">
        <f t="shared" si="154"/>
        <v>3.6399999999999997</v>
      </c>
      <c r="DH165" s="18">
        <f t="shared" si="155"/>
        <v>7.2799999999999994</v>
      </c>
      <c r="DI165" s="18">
        <f t="shared" si="156"/>
        <v>10.919999999999998</v>
      </c>
      <c r="DJ165" s="18">
        <f t="shared" si="157"/>
        <v>14.559999999999999</v>
      </c>
      <c r="DK165" s="17">
        <f>'[1]Aluminum-MC'!P19</f>
        <v>18.2</v>
      </c>
      <c r="DL165" s="18">
        <f t="shared" si="158"/>
        <v>20.64</v>
      </c>
      <c r="DM165" s="18">
        <f t="shared" si="159"/>
        <v>23.080000000000002</v>
      </c>
      <c r="DN165" s="18">
        <f t="shared" si="160"/>
        <v>25.520000000000003</v>
      </c>
      <c r="DO165" s="18">
        <f t="shared" si="161"/>
        <v>27.960000000000004</v>
      </c>
      <c r="DP165" s="17">
        <f>'[1]Aluminum-MC'!Q19</f>
        <v>30.4</v>
      </c>
      <c r="DQ165" s="18">
        <f t="shared" si="162"/>
        <v>35.54</v>
      </c>
      <c r="DR165" s="18">
        <f t="shared" si="163"/>
        <v>40.68</v>
      </c>
      <c r="DS165" s="18">
        <f t="shared" si="164"/>
        <v>45.82</v>
      </c>
      <c r="DT165" s="18">
        <f t="shared" si="165"/>
        <v>50.96</v>
      </c>
      <c r="DU165" s="17">
        <f>'[1]Aluminum-MC'!R19</f>
        <v>56.1</v>
      </c>
      <c r="DV165" s="18">
        <f t="shared" si="166"/>
        <v>69.16</v>
      </c>
      <c r="DW165" s="18">
        <f t="shared" si="167"/>
        <v>82.22</v>
      </c>
      <c r="DX165" s="18">
        <f t="shared" si="168"/>
        <v>95.28</v>
      </c>
      <c r="DY165" s="18">
        <f t="shared" si="169"/>
        <v>108.34</v>
      </c>
      <c r="DZ165" s="17">
        <f>'[1]Aluminum-MC'!S19</f>
        <v>121.4</v>
      </c>
      <c r="EA165" s="18">
        <f t="shared" si="170"/>
        <v>175.37333333333333</v>
      </c>
      <c r="EB165" s="18">
        <f t="shared" si="171"/>
        <v>229.34666666666666</v>
      </c>
      <c r="EC165" s="18">
        <f t="shared" si="172"/>
        <v>283.32</v>
      </c>
      <c r="ED165" s="18">
        <f t="shared" si="173"/>
        <v>337.29333333333335</v>
      </c>
      <c r="EE165" s="17">
        <f>'[1]Aluminum-MC'!T19</f>
        <v>391.26666666666665</v>
      </c>
      <c r="EF165" s="18">
        <f t="shared" si="174"/>
        <v>445.24</v>
      </c>
      <c r="EG165" s="18">
        <f t="shared" si="175"/>
        <v>499.21333333333337</v>
      </c>
      <c r="EH165" s="18">
        <f t="shared" si="176"/>
        <v>553.18666666666672</v>
      </c>
      <c r="EI165" s="18">
        <f t="shared" si="177"/>
        <v>607.16000000000008</v>
      </c>
      <c r="EJ165" s="17">
        <f>'[1]Aluminum-MC'!U19</f>
        <v>661.13333333333333</v>
      </c>
      <c r="EK165" s="18">
        <f t="shared" si="178"/>
        <v>715.10666666666668</v>
      </c>
      <c r="EL165" s="18">
        <f t="shared" si="179"/>
        <v>769.08</v>
      </c>
      <c r="EM165" s="18">
        <f t="shared" si="180"/>
        <v>823.0533333333334</v>
      </c>
      <c r="EN165" s="18">
        <f t="shared" si="181"/>
        <v>877.02666666666676</v>
      </c>
      <c r="EO165" s="17">
        <f>'[1]Aluminum-MC'!V19</f>
        <v>931</v>
      </c>
      <c r="EQ165" s="17">
        <f t="shared" si="107"/>
        <v>1200</v>
      </c>
      <c r="ER165" s="17">
        <f t="shared" si="107"/>
        <v>1200</v>
      </c>
      <c r="ET165" s="17">
        <f t="shared" si="108"/>
        <v>931</v>
      </c>
      <c r="EU165" s="19">
        <f>ET165/EO165</f>
        <v>1</v>
      </c>
    </row>
    <row r="166" spans="2:151" x14ac:dyDescent="0.2">
      <c r="B166" s="11" t="s">
        <v>168</v>
      </c>
      <c r="C166" s="11">
        <v>17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2"/>
      <c r="Z166" s="11"/>
      <c r="AA166" s="11"/>
      <c r="AB166" s="11"/>
      <c r="AC166" s="11"/>
      <c r="AD166" s="12"/>
      <c r="AE166" s="11"/>
      <c r="AF166" s="11"/>
      <c r="AG166" s="11"/>
      <c r="AH166" s="11"/>
      <c r="AI166" s="12"/>
      <c r="AJ166" s="11"/>
      <c r="AK166" s="11"/>
      <c r="AL166" s="11"/>
      <c r="AM166" s="11"/>
      <c r="AN166" s="12"/>
      <c r="AO166" s="11"/>
      <c r="AP166" s="11"/>
      <c r="AQ166" s="11"/>
      <c r="AR166" s="11"/>
      <c r="AS166" s="20">
        <f>'[1]Aluminum-MC'!B20</f>
        <v>0</v>
      </c>
      <c r="AT166" s="21">
        <f t="shared" si="99"/>
        <v>0</v>
      </c>
      <c r="AU166" s="21">
        <f t="shared" si="100"/>
        <v>0</v>
      </c>
      <c r="AV166" s="21">
        <f t="shared" si="101"/>
        <v>0</v>
      </c>
      <c r="AW166" s="21">
        <f t="shared" si="102"/>
        <v>0</v>
      </c>
      <c r="AX166" s="20">
        <f>'[1]Aluminum-MC'!C20</f>
        <v>0</v>
      </c>
      <c r="AY166" s="21">
        <f t="shared" si="103"/>
        <v>0</v>
      </c>
      <c r="AZ166" s="21">
        <f t="shared" si="104"/>
        <v>0</v>
      </c>
      <c r="BA166" s="21">
        <f t="shared" si="105"/>
        <v>0</v>
      </c>
      <c r="BB166" s="21">
        <f t="shared" si="106"/>
        <v>0</v>
      </c>
      <c r="BC166" s="20">
        <f>'[1]Aluminum-MC'!D20</f>
        <v>0</v>
      </c>
      <c r="BD166" s="21">
        <f t="shared" si="110"/>
        <v>0</v>
      </c>
      <c r="BE166" s="21">
        <f t="shared" si="111"/>
        <v>0</v>
      </c>
      <c r="BF166" s="21">
        <f t="shared" si="112"/>
        <v>0</v>
      </c>
      <c r="BG166" s="21">
        <f t="shared" si="113"/>
        <v>0</v>
      </c>
      <c r="BH166" s="20">
        <f>'[1]Aluminum-MC'!E20</f>
        <v>0</v>
      </c>
      <c r="BI166" s="21">
        <f t="shared" si="114"/>
        <v>0</v>
      </c>
      <c r="BJ166" s="21">
        <f t="shared" si="115"/>
        <v>0</v>
      </c>
      <c r="BK166" s="21">
        <f t="shared" si="116"/>
        <v>0</v>
      </c>
      <c r="BL166" s="21">
        <f t="shared" si="117"/>
        <v>0</v>
      </c>
      <c r="BM166" s="20">
        <f>'[1]Aluminum-MC'!F20</f>
        <v>0</v>
      </c>
      <c r="BN166" s="21">
        <f t="shared" si="118"/>
        <v>0</v>
      </c>
      <c r="BO166" s="21">
        <f t="shared" si="119"/>
        <v>0</v>
      </c>
      <c r="BP166" s="21">
        <f t="shared" si="120"/>
        <v>0</v>
      </c>
      <c r="BQ166" s="21">
        <f t="shared" si="121"/>
        <v>0</v>
      </c>
      <c r="BR166" s="20">
        <f>'[1]Aluminum-MC'!G20</f>
        <v>0</v>
      </c>
      <c r="BS166" s="21">
        <f t="shared" si="122"/>
        <v>0</v>
      </c>
      <c r="BT166" s="21">
        <f t="shared" si="123"/>
        <v>0</v>
      </c>
      <c r="BU166" s="21">
        <f t="shared" si="124"/>
        <v>0</v>
      </c>
      <c r="BV166" s="21">
        <f t="shared" si="125"/>
        <v>0</v>
      </c>
      <c r="BW166" s="20">
        <f>'[1]Aluminum-MC'!H20</f>
        <v>0</v>
      </c>
      <c r="BX166" s="21">
        <f t="shared" si="126"/>
        <v>0</v>
      </c>
      <c r="BY166" s="21">
        <f t="shared" si="127"/>
        <v>0</v>
      </c>
      <c r="BZ166" s="21">
        <f t="shared" si="128"/>
        <v>0</v>
      </c>
      <c r="CA166" s="21">
        <f t="shared" si="129"/>
        <v>0</v>
      </c>
      <c r="CB166" s="20">
        <f>'[1]Aluminum-MC'!I20</f>
        <v>0</v>
      </c>
      <c r="CC166" s="21">
        <f t="shared" si="130"/>
        <v>0</v>
      </c>
      <c r="CD166" s="21">
        <f t="shared" si="131"/>
        <v>0</v>
      </c>
      <c r="CE166" s="21">
        <f t="shared" si="132"/>
        <v>0</v>
      </c>
      <c r="CF166" s="21">
        <f t="shared" si="133"/>
        <v>0</v>
      </c>
      <c r="CG166" s="20">
        <f>'[1]Aluminum-MC'!J20</f>
        <v>0</v>
      </c>
      <c r="CH166" s="21">
        <f t="shared" si="134"/>
        <v>0</v>
      </c>
      <c r="CI166" s="21">
        <f t="shared" si="135"/>
        <v>0</v>
      </c>
      <c r="CJ166" s="21">
        <f t="shared" si="136"/>
        <v>0</v>
      </c>
      <c r="CK166" s="21">
        <f t="shared" si="137"/>
        <v>0</v>
      </c>
      <c r="CL166" s="20">
        <f>'[1]Aluminum-MC'!K20</f>
        <v>0</v>
      </c>
      <c r="CM166" s="21">
        <f t="shared" si="138"/>
        <v>0</v>
      </c>
      <c r="CN166" s="21">
        <f t="shared" si="139"/>
        <v>0</v>
      </c>
      <c r="CO166" s="21">
        <f t="shared" si="140"/>
        <v>0</v>
      </c>
      <c r="CP166" s="21">
        <f t="shared" si="141"/>
        <v>0</v>
      </c>
      <c r="CQ166" s="20">
        <f>'[1]Aluminum-MC'!L20</f>
        <v>0</v>
      </c>
      <c r="CR166" s="21">
        <f t="shared" si="142"/>
        <v>0</v>
      </c>
      <c r="CS166" s="21">
        <f t="shared" si="143"/>
        <v>0</v>
      </c>
      <c r="CT166" s="21">
        <f t="shared" si="144"/>
        <v>0</v>
      </c>
      <c r="CU166" s="21">
        <f t="shared" si="145"/>
        <v>0</v>
      </c>
      <c r="CV166" s="20">
        <f>'[1]Aluminum-MC'!M20</f>
        <v>0</v>
      </c>
      <c r="CW166" s="21">
        <f t="shared" si="146"/>
        <v>0</v>
      </c>
      <c r="CX166" s="21">
        <f t="shared" si="147"/>
        <v>0</v>
      </c>
      <c r="CY166" s="21">
        <f t="shared" si="148"/>
        <v>0</v>
      </c>
      <c r="CZ166" s="21">
        <f t="shared" si="149"/>
        <v>0</v>
      </c>
      <c r="DA166" s="20">
        <f>'[1]Aluminum-MC'!N20</f>
        <v>0</v>
      </c>
      <c r="DB166" s="21">
        <f t="shared" si="150"/>
        <v>0</v>
      </c>
      <c r="DC166" s="21">
        <f t="shared" si="151"/>
        <v>0</v>
      </c>
      <c r="DD166" s="21">
        <f t="shared" si="152"/>
        <v>0</v>
      </c>
      <c r="DE166" s="21">
        <f t="shared" si="153"/>
        <v>0</v>
      </c>
      <c r="DF166" s="20">
        <f>'[1]Aluminum-MC'!O20</f>
        <v>0</v>
      </c>
      <c r="DG166" s="21">
        <f t="shared" si="154"/>
        <v>0</v>
      </c>
      <c r="DH166" s="21">
        <f t="shared" si="155"/>
        <v>0</v>
      </c>
      <c r="DI166" s="21">
        <f t="shared" si="156"/>
        <v>0</v>
      </c>
      <c r="DJ166" s="21">
        <f t="shared" si="157"/>
        <v>0</v>
      </c>
      <c r="DK166" s="20">
        <f>'[1]Aluminum-MC'!P20</f>
        <v>0</v>
      </c>
      <c r="DL166" s="21">
        <f t="shared" si="158"/>
        <v>3.9</v>
      </c>
      <c r="DM166" s="21">
        <f t="shared" si="159"/>
        <v>7.8</v>
      </c>
      <c r="DN166" s="21">
        <f t="shared" si="160"/>
        <v>11.7</v>
      </c>
      <c r="DO166" s="21">
        <f t="shared" si="161"/>
        <v>15.6</v>
      </c>
      <c r="DP166" s="20">
        <f>'[1]Aluminum-MC'!Q20</f>
        <v>19.5</v>
      </c>
      <c r="DQ166" s="21">
        <f t="shared" si="162"/>
        <v>22.4</v>
      </c>
      <c r="DR166" s="21">
        <f t="shared" si="163"/>
        <v>25.299999999999997</v>
      </c>
      <c r="DS166" s="21">
        <f t="shared" si="164"/>
        <v>28.199999999999996</v>
      </c>
      <c r="DT166" s="21">
        <f t="shared" si="165"/>
        <v>31.099999999999994</v>
      </c>
      <c r="DU166" s="20">
        <f>'[1]Aluminum-MC'!R20</f>
        <v>34</v>
      </c>
      <c r="DV166" s="21">
        <f t="shared" si="166"/>
        <v>35.18</v>
      </c>
      <c r="DW166" s="21">
        <f t="shared" si="167"/>
        <v>36.36</v>
      </c>
      <c r="DX166" s="21">
        <f t="shared" si="168"/>
        <v>37.54</v>
      </c>
      <c r="DY166" s="21">
        <f t="shared" si="169"/>
        <v>38.72</v>
      </c>
      <c r="DZ166" s="20">
        <f>'[1]Aluminum-MC'!S20</f>
        <v>39.9</v>
      </c>
      <c r="EA166" s="21">
        <f t="shared" si="170"/>
        <v>41.773333333333333</v>
      </c>
      <c r="EB166" s="21">
        <f t="shared" si="171"/>
        <v>43.646666666666668</v>
      </c>
      <c r="EC166" s="21">
        <f t="shared" si="172"/>
        <v>45.52</v>
      </c>
      <c r="ED166" s="21">
        <f t="shared" si="173"/>
        <v>47.393333333333338</v>
      </c>
      <c r="EE166" s="20">
        <f>'[1]Aluminum-MC'!T20</f>
        <v>49.266666666666666</v>
      </c>
      <c r="EF166" s="21">
        <f t="shared" si="174"/>
        <v>51.14</v>
      </c>
      <c r="EG166" s="21">
        <f t="shared" si="175"/>
        <v>53.013333333333335</v>
      </c>
      <c r="EH166" s="21">
        <f t="shared" si="176"/>
        <v>54.88666666666667</v>
      </c>
      <c r="EI166" s="21">
        <f t="shared" si="177"/>
        <v>56.760000000000005</v>
      </c>
      <c r="EJ166" s="20">
        <f>'[1]Aluminum-MC'!U20</f>
        <v>58.633333333333333</v>
      </c>
      <c r="EK166" s="21">
        <f t="shared" si="178"/>
        <v>60.506666666666668</v>
      </c>
      <c r="EL166" s="21">
        <f t="shared" si="179"/>
        <v>62.38</v>
      </c>
      <c r="EM166" s="21">
        <f t="shared" si="180"/>
        <v>64.25333333333333</v>
      </c>
      <c r="EN166" s="21">
        <f t="shared" si="181"/>
        <v>66.126666666666665</v>
      </c>
      <c r="EO166" s="20">
        <f>'[1]Aluminum-MC'!V20</f>
        <v>68</v>
      </c>
      <c r="EQ166" s="20">
        <f t="shared" si="107"/>
        <v>25</v>
      </c>
      <c r="ER166" s="20">
        <f t="shared" si="107"/>
        <v>26</v>
      </c>
      <c r="ET166" s="20">
        <f t="shared" si="108"/>
        <v>68</v>
      </c>
      <c r="EU166" s="22">
        <f>ET166/EO166</f>
        <v>1</v>
      </c>
    </row>
    <row r="167" spans="2:151" x14ac:dyDescent="0.2">
      <c r="B167" t="s">
        <v>170</v>
      </c>
      <c r="C167"/>
      <c r="D167"/>
      <c r="E167" s="17">
        <f t="shared" ref="E167:BP167" si="183">SUM(E150:E166)</f>
        <v>0</v>
      </c>
      <c r="F167" s="17">
        <f t="shared" si="183"/>
        <v>0</v>
      </c>
      <c r="G167" s="17">
        <f t="shared" si="183"/>
        <v>0</v>
      </c>
      <c r="H167" s="17">
        <f t="shared" si="183"/>
        <v>0</v>
      </c>
      <c r="I167" s="17">
        <f t="shared" si="183"/>
        <v>0</v>
      </c>
      <c r="J167" s="17">
        <f t="shared" si="183"/>
        <v>0</v>
      </c>
      <c r="K167" s="17">
        <f t="shared" si="183"/>
        <v>0</v>
      </c>
      <c r="L167" s="17">
        <f t="shared" si="183"/>
        <v>0</v>
      </c>
      <c r="M167" s="17">
        <f t="shared" si="183"/>
        <v>0</v>
      </c>
      <c r="N167" s="17">
        <f t="shared" si="183"/>
        <v>0</v>
      </c>
      <c r="O167" s="17">
        <f t="shared" si="183"/>
        <v>0</v>
      </c>
      <c r="P167" s="17">
        <f t="shared" si="183"/>
        <v>0</v>
      </c>
      <c r="Q167" s="17">
        <f t="shared" si="183"/>
        <v>0</v>
      </c>
      <c r="R167" s="17">
        <f t="shared" si="183"/>
        <v>0</v>
      </c>
      <c r="S167" s="17">
        <f t="shared" si="183"/>
        <v>0</v>
      </c>
      <c r="T167" s="17">
        <f t="shared" si="183"/>
        <v>0</v>
      </c>
      <c r="U167" s="17">
        <f t="shared" si="183"/>
        <v>0</v>
      </c>
      <c r="V167" s="17">
        <f t="shared" si="183"/>
        <v>0</v>
      </c>
      <c r="W167" s="17">
        <f t="shared" si="183"/>
        <v>0</v>
      </c>
      <c r="X167" s="17">
        <f t="shared" si="183"/>
        <v>0</v>
      </c>
      <c r="Y167" s="17">
        <f t="shared" si="183"/>
        <v>0</v>
      </c>
      <c r="Z167" s="17">
        <f t="shared" si="183"/>
        <v>0</v>
      </c>
      <c r="AA167" s="17">
        <f t="shared" si="183"/>
        <v>0</v>
      </c>
      <c r="AB167" s="17">
        <f t="shared" si="183"/>
        <v>0</v>
      </c>
      <c r="AC167" s="17">
        <f t="shared" si="183"/>
        <v>0</v>
      </c>
      <c r="AD167" s="17">
        <f t="shared" si="183"/>
        <v>0</v>
      </c>
      <c r="AE167" s="17">
        <f t="shared" si="183"/>
        <v>0</v>
      </c>
      <c r="AF167" s="17">
        <f t="shared" si="183"/>
        <v>0</v>
      </c>
      <c r="AG167" s="17">
        <f t="shared" si="183"/>
        <v>0</v>
      </c>
      <c r="AH167" s="17">
        <f t="shared" si="183"/>
        <v>0</v>
      </c>
      <c r="AI167" s="17">
        <f t="shared" si="183"/>
        <v>0</v>
      </c>
      <c r="AJ167" s="17">
        <f t="shared" si="183"/>
        <v>0</v>
      </c>
      <c r="AK167" s="17">
        <f t="shared" si="183"/>
        <v>0</v>
      </c>
      <c r="AL167" s="17">
        <f t="shared" si="183"/>
        <v>0</v>
      </c>
      <c r="AM167" s="17">
        <f t="shared" si="183"/>
        <v>0</v>
      </c>
      <c r="AN167" s="17">
        <f t="shared" si="183"/>
        <v>0</v>
      </c>
      <c r="AO167" s="17">
        <f t="shared" si="183"/>
        <v>0</v>
      </c>
      <c r="AP167" s="17">
        <f t="shared" si="183"/>
        <v>0</v>
      </c>
      <c r="AQ167" s="17">
        <f t="shared" si="183"/>
        <v>0</v>
      </c>
      <c r="AR167" s="17">
        <f t="shared" si="183"/>
        <v>0</v>
      </c>
      <c r="AS167" s="17">
        <f t="shared" si="183"/>
        <v>0</v>
      </c>
      <c r="AT167" s="17">
        <f t="shared" si="183"/>
        <v>0.2</v>
      </c>
      <c r="AU167" s="17">
        <f t="shared" si="183"/>
        <v>0.4</v>
      </c>
      <c r="AV167" s="17">
        <f t="shared" si="183"/>
        <v>0.60000000000000009</v>
      </c>
      <c r="AW167" s="17">
        <f t="shared" si="183"/>
        <v>0.8</v>
      </c>
      <c r="AX167" s="17">
        <f t="shared" si="183"/>
        <v>1</v>
      </c>
      <c r="AY167" s="17">
        <f t="shared" si="183"/>
        <v>2.0592000000000001</v>
      </c>
      <c r="AZ167" s="17">
        <f t="shared" si="183"/>
        <v>3.1184000000000003</v>
      </c>
      <c r="BA167" s="17">
        <f t="shared" si="183"/>
        <v>4.1776</v>
      </c>
      <c r="BB167" s="17">
        <f t="shared" si="183"/>
        <v>5.2368000000000006</v>
      </c>
      <c r="BC167" s="17">
        <f t="shared" si="183"/>
        <v>6.2959999999999994</v>
      </c>
      <c r="BD167" s="17">
        <f t="shared" si="183"/>
        <v>7.0030000000000001</v>
      </c>
      <c r="BE167" s="17">
        <f t="shared" si="183"/>
        <v>7.4150000000000009</v>
      </c>
      <c r="BF167" s="17">
        <f t="shared" si="183"/>
        <v>8.2100000000000009</v>
      </c>
      <c r="BG167" s="17">
        <f t="shared" si="183"/>
        <v>9.2740000000000009</v>
      </c>
      <c r="BH167" s="17">
        <f t="shared" si="183"/>
        <v>10.902999999999999</v>
      </c>
      <c r="BI167" s="17">
        <f t="shared" si="183"/>
        <v>16.207000000000001</v>
      </c>
      <c r="BJ167" s="17">
        <f t="shared" si="183"/>
        <v>21.005000000000003</v>
      </c>
      <c r="BK167" s="17">
        <f t="shared" si="183"/>
        <v>22.244</v>
      </c>
      <c r="BL167" s="17">
        <f t="shared" si="183"/>
        <v>34.39</v>
      </c>
      <c r="BM167" s="17">
        <f t="shared" si="183"/>
        <v>41.06</v>
      </c>
      <c r="BN167" s="17">
        <f t="shared" si="183"/>
        <v>44.42</v>
      </c>
      <c r="BO167" s="17">
        <f t="shared" si="183"/>
        <v>47.960000000000008</v>
      </c>
      <c r="BP167" s="17">
        <f t="shared" si="183"/>
        <v>52.45</v>
      </c>
      <c r="BQ167" s="17">
        <f t="shared" ref="BQ167:EB167" si="184">SUM(BQ150:BQ166)</f>
        <v>59.300000000000011</v>
      </c>
      <c r="BR167" s="17">
        <f t="shared" si="184"/>
        <v>76.05</v>
      </c>
      <c r="BS167" s="17">
        <f t="shared" si="184"/>
        <v>93.210000000000008</v>
      </c>
      <c r="BT167" s="17">
        <f t="shared" si="184"/>
        <v>105.89999999999999</v>
      </c>
      <c r="BU167" s="17">
        <f t="shared" si="184"/>
        <v>109.57999999999998</v>
      </c>
      <c r="BV167" s="17">
        <f t="shared" si="184"/>
        <v>117.27999999999999</v>
      </c>
      <c r="BW167" s="17">
        <f t="shared" si="184"/>
        <v>127.61</v>
      </c>
      <c r="BX167" s="17">
        <f t="shared" si="184"/>
        <v>100.34</v>
      </c>
      <c r="BY167" s="17">
        <f t="shared" si="184"/>
        <v>119.6</v>
      </c>
      <c r="BZ167" s="17">
        <f t="shared" si="184"/>
        <v>155.16</v>
      </c>
      <c r="CA167" s="17">
        <f t="shared" si="184"/>
        <v>175.7</v>
      </c>
      <c r="CB167" s="17">
        <f t="shared" si="184"/>
        <v>181.56</v>
      </c>
      <c r="CC167" s="17">
        <f t="shared" si="184"/>
        <v>192</v>
      </c>
      <c r="CD167" s="17">
        <f t="shared" si="184"/>
        <v>209</v>
      </c>
      <c r="CE167" s="17">
        <f t="shared" si="184"/>
        <v>240</v>
      </c>
      <c r="CF167" s="17">
        <f t="shared" si="184"/>
        <v>256</v>
      </c>
      <c r="CG167" s="17">
        <f t="shared" si="184"/>
        <v>266.89999999999998</v>
      </c>
      <c r="CH167" s="17">
        <f t="shared" si="184"/>
        <v>246.2</v>
      </c>
      <c r="CI167" s="17">
        <f t="shared" si="184"/>
        <v>214.40000000000003</v>
      </c>
      <c r="CJ167" s="17">
        <f t="shared" si="184"/>
        <v>208.21000000000004</v>
      </c>
      <c r="CK167" s="17">
        <f t="shared" si="184"/>
        <v>205.45000000000005</v>
      </c>
      <c r="CL167" s="17">
        <f t="shared" si="184"/>
        <v>228.11</v>
      </c>
      <c r="CM167" s="17">
        <f t="shared" si="184"/>
        <v>353.6</v>
      </c>
      <c r="CN167" s="17">
        <f t="shared" si="184"/>
        <v>462</v>
      </c>
      <c r="CO167" s="17">
        <f t="shared" si="184"/>
        <v>536.9</v>
      </c>
      <c r="CP167" s="17">
        <f t="shared" si="184"/>
        <v>633.4</v>
      </c>
      <c r="CQ167" s="17">
        <f t="shared" si="184"/>
        <v>749.1</v>
      </c>
      <c r="CR167" s="17">
        <f t="shared" si="184"/>
        <v>884.43310924369746</v>
      </c>
      <c r="CS167" s="17">
        <f t="shared" si="184"/>
        <v>1123.1359663865546</v>
      </c>
      <c r="CT167" s="17">
        <f t="shared" si="184"/>
        <v>1496.4808403361346</v>
      </c>
      <c r="CU167" s="17">
        <f t="shared" si="184"/>
        <v>1287.745882352941</v>
      </c>
      <c r="CV167" s="17">
        <f t="shared" si="184"/>
        <v>795.21512605042017</v>
      </c>
      <c r="CW167" s="17">
        <f t="shared" si="184"/>
        <v>806.53210084033617</v>
      </c>
      <c r="CX167" s="17">
        <f t="shared" si="184"/>
        <v>1042.049075630252</v>
      </c>
      <c r="CY167" s="17">
        <f t="shared" si="184"/>
        <v>1176.8660504201684</v>
      </c>
      <c r="CZ167" s="17">
        <f t="shared" si="184"/>
        <v>1247.1830252100842</v>
      </c>
      <c r="DA167" s="17">
        <f t="shared" si="184"/>
        <v>1440.6000000000001</v>
      </c>
      <c r="DB167" s="17">
        <f t="shared" si="184"/>
        <v>1720.1200000000003</v>
      </c>
      <c r="DC167" s="17">
        <f t="shared" si="184"/>
        <v>1982.94</v>
      </c>
      <c r="DD167" s="17">
        <f t="shared" si="184"/>
        <v>2441.0599999999995</v>
      </c>
      <c r="DE167" s="17">
        <f t="shared" si="184"/>
        <v>2802.1799999999994</v>
      </c>
      <c r="DF167" s="17">
        <f t="shared" si="184"/>
        <v>3070.3</v>
      </c>
      <c r="DG167" s="17">
        <f t="shared" si="184"/>
        <v>3378.3599999999992</v>
      </c>
      <c r="DH167" s="17">
        <f t="shared" si="184"/>
        <v>3556.42</v>
      </c>
      <c r="DI167" s="17">
        <f t="shared" si="184"/>
        <v>3688.4800000000005</v>
      </c>
      <c r="DJ167" s="17">
        <f t="shared" si="184"/>
        <v>4246.5400000000009</v>
      </c>
      <c r="DK167" s="17">
        <f t="shared" si="184"/>
        <v>4506.5999999999995</v>
      </c>
      <c r="DL167" s="17">
        <f t="shared" si="184"/>
        <v>4702.9999999999991</v>
      </c>
      <c r="DM167" s="17">
        <f t="shared" si="184"/>
        <v>5193.4000000000015</v>
      </c>
      <c r="DN167" s="17">
        <f t="shared" si="184"/>
        <v>5666.8</v>
      </c>
      <c r="DO167" s="17">
        <f t="shared" si="184"/>
        <v>6181.2000000000007</v>
      </c>
      <c r="DP167" s="17">
        <f t="shared" si="184"/>
        <v>6659.6</v>
      </c>
      <c r="DQ167" s="17">
        <f t="shared" si="184"/>
        <v>7326.9000000000005</v>
      </c>
      <c r="DR167" s="17">
        <f t="shared" si="184"/>
        <v>8072.2000000000016</v>
      </c>
      <c r="DS167" s="17">
        <f t="shared" si="184"/>
        <v>8531.4999999999982</v>
      </c>
      <c r="DT167" s="17">
        <f t="shared" si="184"/>
        <v>9491.8000000000029</v>
      </c>
      <c r="DU167" s="17">
        <f t="shared" si="184"/>
        <v>10130.1</v>
      </c>
      <c r="DV167" s="17">
        <f t="shared" si="184"/>
        <v>10616.5</v>
      </c>
      <c r="DW167" s="17">
        <f t="shared" si="184"/>
        <v>11326.9</v>
      </c>
      <c r="DX167" s="17">
        <f t="shared" si="184"/>
        <v>12229.300000000001</v>
      </c>
      <c r="DY167" s="17">
        <f t="shared" si="184"/>
        <v>13100.7</v>
      </c>
      <c r="DZ167" s="17">
        <f t="shared" si="184"/>
        <v>12704.1</v>
      </c>
      <c r="EA167" s="17">
        <f t="shared" si="184"/>
        <v>13449.826666666664</v>
      </c>
      <c r="EB167" s="17">
        <f t="shared" si="184"/>
        <v>14120.553333333333</v>
      </c>
      <c r="EC167" s="17">
        <f t="shared" ref="EC167:EO167" si="185">SUM(EC150:EC166)</f>
        <v>14769.28</v>
      </c>
      <c r="ED167" s="17">
        <f t="shared" si="185"/>
        <v>15377.006666666664</v>
      </c>
      <c r="EE167" s="17">
        <f t="shared" si="185"/>
        <v>15882.733333333334</v>
      </c>
      <c r="EF167" s="17">
        <f t="shared" si="185"/>
        <v>16014.186666666663</v>
      </c>
      <c r="EG167" s="17">
        <f t="shared" si="185"/>
        <v>15095.640000000001</v>
      </c>
      <c r="EH167" s="17">
        <f t="shared" si="185"/>
        <v>15471.093333333334</v>
      </c>
      <c r="EI167" s="17">
        <f t="shared" si="185"/>
        <v>16513.546666666665</v>
      </c>
      <c r="EJ167" s="17">
        <f t="shared" si="185"/>
        <v>16211</v>
      </c>
      <c r="EK167" s="17">
        <f t="shared" si="185"/>
        <v>16181.200000000003</v>
      </c>
      <c r="EL167" s="17">
        <f t="shared" si="185"/>
        <v>16920.400000000001</v>
      </c>
      <c r="EM167" s="17">
        <f t="shared" si="185"/>
        <v>17954.599999999999</v>
      </c>
      <c r="EN167" s="17">
        <f t="shared" si="185"/>
        <v>18473.800000000003</v>
      </c>
      <c r="EO167" s="17">
        <f t="shared" si="185"/>
        <v>18925</v>
      </c>
      <c r="EQ167" s="17">
        <f>SUM(EQ150:EQ166)</f>
        <v>19536.0987654321</v>
      </c>
      <c r="ER167" s="17">
        <f>SUM(ER150:ER166)</f>
        <v>19814</v>
      </c>
      <c r="ET167" s="17">
        <f>SUM(ET150:ET166)</f>
        <v>19328.681896636495</v>
      </c>
    </row>
    <row r="168" spans="2:151" x14ac:dyDescent="0.2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Z168"/>
      <c r="AA168"/>
      <c r="AB168"/>
      <c r="AC168"/>
      <c r="AE168"/>
      <c r="AF168"/>
      <c r="AG168"/>
      <c r="AH168"/>
      <c r="AJ168"/>
      <c r="AK168"/>
      <c r="AL168"/>
      <c r="AM168"/>
      <c r="AO168"/>
      <c r="AP168"/>
      <c r="AQ168"/>
      <c r="AR168"/>
      <c r="AT168"/>
      <c r="AU168"/>
      <c r="AV168"/>
      <c r="AW168"/>
      <c r="AY168"/>
      <c r="AZ168"/>
      <c r="BA168"/>
      <c r="BB168"/>
      <c r="BD168"/>
      <c r="BE168"/>
      <c r="BF168"/>
      <c r="BG168"/>
      <c r="BI168"/>
      <c r="BJ168"/>
      <c r="BK168"/>
      <c r="BL168"/>
      <c r="BN168"/>
      <c r="BO168"/>
      <c r="BP168"/>
      <c r="BQ168"/>
      <c r="BS168"/>
      <c r="BT168"/>
      <c r="BU168"/>
      <c r="BV168"/>
      <c r="BX168"/>
      <c r="BY168"/>
      <c r="BZ168"/>
      <c r="CA168"/>
      <c r="CC168"/>
      <c r="CD168"/>
      <c r="CE168"/>
      <c r="CF168"/>
      <c r="CH168"/>
      <c r="CI168"/>
      <c r="CJ168"/>
      <c r="CK168"/>
      <c r="CM168"/>
      <c r="CN168"/>
      <c r="CO168"/>
      <c r="CP168"/>
      <c r="CR168"/>
      <c r="CS168"/>
      <c r="CT168"/>
      <c r="CU168"/>
      <c r="CW168"/>
      <c r="CX168"/>
      <c r="CY168"/>
      <c r="CZ168"/>
    </row>
    <row r="169" spans="2:151" x14ac:dyDescent="0.2">
      <c r="B169" t="s">
        <v>169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Z169"/>
      <c r="AA169"/>
      <c r="AB169"/>
      <c r="AC169"/>
      <c r="AE169"/>
      <c r="AF169"/>
      <c r="AG169"/>
      <c r="AH169"/>
      <c r="AJ169"/>
      <c r="AK169"/>
      <c r="AL169"/>
      <c r="AM169"/>
      <c r="AO169"/>
      <c r="AP169"/>
      <c r="AQ169"/>
      <c r="AR169"/>
      <c r="AT169"/>
      <c r="AU169"/>
      <c r="AV169"/>
      <c r="AW169"/>
      <c r="AY169"/>
      <c r="AZ169"/>
      <c r="BA169"/>
      <c r="BB169" s="23"/>
      <c r="BC169" s="17">
        <f>LOOKUP(BC$3,[2]Aluminum!$A$6:$A$124,[2]Aluminum!$P$6:$P$124)/1000</f>
        <v>6.8</v>
      </c>
      <c r="BD169" s="17">
        <f>LOOKUP(BD$3,[2]Aluminum!$A$6:$A$124,[2]Aluminum!$P$6:$P$124)/1000</f>
        <v>6.8</v>
      </c>
      <c r="BE169" s="17">
        <f>LOOKUP(BE$3,[2]Aluminum!$A$6:$A$124,[2]Aluminum!$P$6:$P$124)/1000</f>
        <v>7.9</v>
      </c>
      <c r="BF169" s="17">
        <f>LOOKUP(BF$3,[2]Aluminum!$A$6:$A$124,[2]Aluminum!$P$6:$P$124)/1000</f>
        <v>8.5</v>
      </c>
      <c r="BG169" s="17">
        <f>LOOKUP(BG$3,[2]Aluminum!$A$6:$A$124,[2]Aluminum!$P$6:$P$124)/1000</f>
        <v>10</v>
      </c>
      <c r="BH169" s="17">
        <f>LOOKUP(BH$3,[2]Aluminum!$A$6:$A$124,[2]Aluminum!$P$6:$P$124)/1000</f>
        <v>13</v>
      </c>
      <c r="BI169" s="17">
        <f>LOOKUP(BI$3,[2]Aluminum!$A$6:$A$124,[2]Aluminum!$P$6:$P$124)/1000</f>
        <v>17</v>
      </c>
      <c r="BJ169" s="17">
        <f>LOOKUP(BJ$3,[2]Aluminum!$A$6:$A$124,[2]Aluminum!$P$6:$P$124)/1000</f>
        <v>22</v>
      </c>
      <c r="BK169" s="17">
        <f>LOOKUP(BK$3,[2]Aluminum!$A$6:$A$124,[2]Aluminum!$P$6:$P$124)/1000</f>
        <v>17</v>
      </c>
      <c r="BL169" s="17">
        <f>LOOKUP(BL$3,[2]Aluminum!$A$6:$A$124,[2]Aluminum!$P$6:$P$124)/1000</f>
        <v>30</v>
      </c>
      <c r="BM169" s="17">
        <f>LOOKUP(BM$3,[2]Aluminum!$A$6:$A$124,[2]Aluminum!$P$6:$P$124)/1000</f>
        <v>45</v>
      </c>
      <c r="BN169" s="17">
        <f>LOOKUP(BN$3,[2]Aluminum!$A$6:$A$124,[2]Aluminum!$P$6:$P$124)/1000</f>
        <v>46</v>
      </c>
      <c r="BO169" s="17">
        <f>LOOKUP(BO$3,[2]Aluminum!$A$6:$A$124,[2]Aluminum!$P$6:$P$124)/1000</f>
        <v>58</v>
      </c>
      <c r="BP169" s="17">
        <f>LOOKUP(BP$3,[2]Aluminum!$A$6:$A$124,[2]Aluminum!$P$6:$P$124)/1000</f>
        <v>65</v>
      </c>
      <c r="BQ169" s="17">
        <f>LOOKUP(BQ$3,[2]Aluminum!$A$6:$A$124,[2]Aluminum!$P$6:$P$124)/1000</f>
        <v>69</v>
      </c>
      <c r="BR169" s="17">
        <f>LOOKUP(BR$3,[2]Aluminum!$A$6:$A$124,[2]Aluminum!$P$6:$P$124)/1000</f>
        <v>78</v>
      </c>
      <c r="BS169" s="17">
        <f>LOOKUP(BS$3,[2]Aluminum!$A$6:$A$124,[2]Aluminum!$P$6:$P$124)/1000</f>
        <v>106</v>
      </c>
      <c r="BT169" s="17">
        <f>LOOKUP(BT$3,[2]Aluminum!$A$6:$A$124,[2]Aluminum!$P$6:$P$124)/1000</f>
        <v>123</v>
      </c>
      <c r="BU169" s="17">
        <f>LOOKUP(BU$3,[2]Aluminum!$A$6:$A$124,[2]Aluminum!$P$6:$P$124)/1000</f>
        <v>128</v>
      </c>
      <c r="BV169" s="17">
        <f>LOOKUP(BV$3,[2]Aluminum!$A$6:$A$124,[2]Aluminum!$P$6:$P$124)/1000</f>
        <v>121</v>
      </c>
      <c r="BW169" s="17">
        <f>LOOKUP(BW$3,[2]Aluminum!$A$6:$A$124,[2]Aluminum!$P$6:$P$124)/1000</f>
        <v>125</v>
      </c>
      <c r="BX169" s="17">
        <f>LOOKUP(BX$3,[2]Aluminum!$A$6:$A$124,[2]Aluminum!$P$6:$P$124)/1000</f>
        <v>70</v>
      </c>
      <c r="BY169" s="17">
        <f>LOOKUP(BY$3,[2]Aluminum!$A$6:$A$124,[2]Aluminum!$P$6:$P$124)/1000</f>
        <v>87</v>
      </c>
      <c r="BZ169" s="17">
        <f>LOOKUP(BZ$3,[2]Aluminum!$A$6:$A$124,[2]Aluminum!$P$6:$P$124)/1000</f>
        <v>141</v>
      </c>
      <c r="CA169" s="17">
        <f>LOOKUP(CA$3,[2]Aluminum!$A$6:$A$124,[2]Aluminum!$P$6:$P$124)/1000</f>
        <v>168</v>
      </c>
      <c r="CB169" s="17">
        <f>LOOKUP(CB$3,[2]Aluminum!$A$6:$A$124,[2]Aluminum!$P$6:$P$124)/1000</f>
        <v>178</v>
      </c>
      <c r="CC169" s="17">
        <f>LOOKUP(CC$3,[2]Aluminum!$A$6:$A$124,[2]Aluminum!$P$6:$P$124)/1000</f>
        <v>195</v>
      </c>
      <c r="CD169" s="17">
        <f>LOOKUP(CD$3,[2]Aluminum!$A$6:$A$124,[2]Aluminum!$P$6:$P$124)/1000</f>
        <v>220</v>
      </c>
      <c r="CE169" s="17">
        <f>LOOKUP(CE$3,[2]Aluminum!$A$6:$A$124,[2]Aluminum!$P$6:$P$124)/1000</f>
        <v>258</v>
      </c>
      <c r="CF169" s="17">
        <f>LOOKUP(CF$3,[2]Aluminum!$A$6:$A$124,[2]Aluminum!$P$6:$P$124)/1000</f>
        <v>280</v>
      </c>
      <c r="CG169" s="17">
        <f>LOOKUP(CG$3,[2]Aluminum!$A$6:$A$124,[2]Aluminum!$P$6:$P$124)/1000</f>
        <v>272</v>
      </c>
      <c r="CH169" s="17">
        <f>LOOKUP(CH$3,[2]Aluminum!$A$6:$A$124,[2]Aluminum!$P$6:$P$124)/1000</f>
        <v>220</v>
      </c>
      <c r="CI169" s="17">
        <f>LOOKUP(CI$3,[2]Aluminum!$A$6:$A$124,[2]Aluminum!$P$6:$P$124)/1000</f>
        <v>153</v>
      </c>
      <c r="CJ169" s="17">
        <f>LOOKUP(CJ$3,[2]Aluminum!$A$6:$A$124,[2]Aluminum!$P$6:$P$124)/1000</f>
        <v>142</v>
      </c>
      <c r="CK169" s="17">
        <f>LOOKUP(CK$3,[2]Aluminum!$A$6:$A$124,[2]Aluminum!$P$6:$P$124)/1000</f>
        <v>170</v>
      </c>
      <c r="CL169" s="17">
        <f>LOOKUP(CL$3,[2]Aluminum!$A$6:$A$124,[2]Aluminum!$P$6:$P$124)/1000</f>
        <v>259</v>
      </c>
      <c r="CM169" s="17">
        <f>LOOKUP(CM$3,[2]Aluminum!$A$6:$A$124,[2]Aluminum!$P$6:$P$124)/1000</f>
        <v>360</v>
      </c>
      <c r="CN169" s="17">
        <f>LOOKUP(CN$3,[2]Aluminum!$A$6:$A$124,[2]Aluminum!$P$6:$P$124)/1000</f>
        <v>482</v>
      </c>
      <c r="CO169" s="17">
        <f>LOOKUP(CO$3,[2]Aluminum!$A$6:$A$124,[2]Aluminum!$P$6:$P$124)/1000</f>
        <v>579</v>
      </c>
      <c r="CP169" s="17">
        <f>LOOKUP(CP$3,[2]Aluminum!$A$6:$A$124,[2]Aluminum!$P$6:$P$124)/1000</f>
        <v>720</v>
      </c>
      <c r="CQ169" s="17">
        <f>LOOKUP(CQ$3,[2]Aluminum!$A$6:$A$124,[2]Aluminum!$P$6:$P$124)/1000</f>
        <v>787</v>
      </c>
      <c r="CR169" s="17">
        <f>LOOKUP(CR$3,[2]Aluminum!$A$6:$A$124,[2]Aluminum!$P$6:$P$124)/1000</f>
        <v>1040</v>
      </c>
      <c r="CS169" s="17">
        <f>LOOKUP(CS$3,[2]Aluminum!$A$6:$A$124,[2]Aluminum!$P$6:$P$124)/1000</f>
        <v>1400</v>
      </c>
      <c r="CT169" s="17">
        <f>LOOKUP(CT$3,[2]Aluminum!$A$6:$A$124,[2]Aluminum!$P$6:$P$124)/1000</f>
        <v>1950</v>
      </c>
      <c r="CU169" s="17">
        <f>LOOKUP(CU$3,[2]Aluminum!$A$6:$A$124,[2]Aluminum!$P$6:$P$124)/1000</f>
        <v>1690</v>
      </c>
      <c r="CV169" s="17">
        <f>LOOKUP(CV$3,[2]Aluminum!$A$6:$A$124,[2]Aluminum!$P$6:$P$124)/1000</f>
        <v>870</v>
      </c>
      <c r="CW169" s="17">
        <f>LOOKUP(CW$3,[2]Aluminum!$A$6:$A$124,[2]Aluminum!$P$6:$P$124)/1000</f>
        <v>790</v>
      </c>
      <c r="CX169" s="17">
        <f>LOOKUP(CX$3,[2]Aluminum!$A$6:$A$124,[2]Aluminum!$P$6:$P$124)/1000</f>
        <v>1080</v>
      </c>
      <c r="CY169" s="17">
        <f>LOOKUP(CY$3,[2]Aluminum!$A$6:$A$124,[2]Aluminum!$P$6:$P$124)/1000</f>
        <v>1270</v>
      </c>
      <c r="CZ169" s="17">
        <f>LOOKUP(CZ$3,[2]Aluminum!$A$6:$A$124,[2]Aluminum!$P$6:$P$124)/1000</f>
        <v>1310</v>
      </c>
      <c r="DA169" s="17">
        <f>LOOKUP(DA$3,[2]Aluminum!$A$6:$A$124,[2]Aluminum!$P$6:$P$124)/1000</f>
        <v>1490</v>
      </c>
      <c r="DB169" s="17">
        <f>LOOKUP(DB$3,[2]Aluminum!$A$6:$A$124,[2]Aluminum!$P$6:$P$124)/1000</f>
        <v>1800</v>
      </c>
      <c r="DC169" s="17">
        <f>LOOKUP(DC$3,[2]Aluminum!$A$6:$A$124,[2]Aluminum!$P$6:$P$124)/1000</f>
        <v>2060</v>
      </c>
      <c r="DD169" s="17">
        <f>LOOKUP(DD$3,[2]Aluminum!$A$6:$A$124,[2]Aluminum!$P$6:$P$124)/1000</f>
        <v>2470</v>
      </c>
      <c r="DE169" s="17">
        <f>LOOKUP(DE$3,[2]Aluminum!$A$6:$A$124,[2]Aluminum!$P$6:$P$124)/1000</f>
        <v>2810</v>
      </c>
      <c r="DF169" s="17">
        <f>LOOKUP(DF$3,[2]Aluminum!$A$6:$A$124,[2]Aluminum!$P$6:$P$124)/1000</f>
        <v>3140</v>
      </c>
      <c r="DG169" s="17">
        <f>LOOKUP(DG$3,[2]Aluminum!$A$6:$A$124,[2]Aluminum!$P$6:$P$124)/1000</f>
        <v>3370</v>
      </c>
      <c r="DH169" s="17">
        <f>LOOKUP(DH$3,[2]Aluminum!$A$6:$A$124,[2]Aluminum!$P$6:$P$124)/1000</f>
        <v>3370</v>
      </c>
      <c r="DI169" s="17">
        <f>LOOKUP(DI$3,[2]Aluminum!$A$6:$A$124,[2]Aluminum!$P$6:$P$124)/1000</f>
        <v>3510</v>
      </c>
      <c r="DJ169" s="17">
        <f>LOOKUP(DJ$3,[2]Aluminum!$A$6:$A$124,[2]Aluminum!$P$6:$P$124)/1000</f>
        <v>4060</v>
      </c>
      <c r="DK169" s="17">
        <f>LOOKUP(DK$3,[2]Aluminum!$A$6:$A$124,[2]Aluminum!$P$6:$P$124)/1000</f>
        <v>4490</v>
      </c>
      <c r="DL169" s="17">
        <f>LOOKUP(DL$3,[2]Aluminum!$A$6:$A$124,[2]Aluminum!$P$6:$P$124)/1000</f>
        <v>4700</v>
      </c>
      <c r="DM169" s="17">
        <f>LOOKUP(DM$3,[2]Aluminum!$A$6:$A$124,[2]Aluminum!$P$6:$P$124)/1000</f>
        <v>5060</v>
      </c>
      <c r="DN169" s="17">
        <f>LOOKUP(DN$3,[2]Aluminum!$A$6:$A$124,[2]Aluminum!$P$6:$P$124)/1000</f>
        <v>5320</v>
      </c>
      <c r="DO169" s="17">
        <f>LOOKUP(DO$3,[2]Aluminum!$A$6:$A$124,[2]Aluminum!$P$6:$P$124)/1000</f>
        <v>5940</v>
      </c>
      <c r="DP169" s="17">
        <f>LOOKUP(DP$3,[2]Aluminum!$A$6:$A$124,[2]Aluminum!$P$6:$P$124)/1000</f>
        <v>6310</v>
      </c>
      <c r="DQ169" s="17">
        <f>LOOKUP(DQ$3,[2]Aluminum!$A$6:$A$124,[2]Aluminum!$P$6:$P$124)/1000</f>
        <v>6880</v>
      </c>
      <c r="DR169" s="17">
        <f>LOOKUP(DR$3,[2]Aluminum!$A$6:$A$124,[2]Aluminum!$P$6:$P$124)/1000</f>
        <v>7570</v>
      </c>
      <c r="DS169" s="17">
        <f>LOOKUP(DS$3,[2]Aluminum!$A$6:$A$124,[2]Aluminum!$P$6:$P$124)/1000</f>
        <v>8020</v>
      </c>
      <c r="DT169" s="17">
        <f>LOOKUP(DT$3,[2]Aluminum!$A$6:$A$124,[2]Aluminum!$P$6:$P$124)/1000</f>
        <v>8970</v>
      </c>
      <c r="DU169" s="17">
        <f>LOOKUP(DU$3,[2]Aluminum!$A$6:$A$124,[2]Aluminum!$P$6:$P$124)/1000</f>
        <v>9650</v>
      </c>
      <c r="DV169" s="17">
        <f>LOOKUP(DV$3,[2]Aluminum!$A$6:$A$124,[2]Aluminum!$P$6:$P$124)/1000</f>
        <v>10300</v>
      </c>
      <c r="DW169" s="17">
        <f>LOOKUP(DW$3,[2]Aluminum!$A$6:$A$124,[2]Aluminum!$P$6:$P$124)/1000</f>
        <v>11000</v>
      </c>
      <c r="DX169" s="17">
        <f>LOOKUP(DX$3,[2]Aluminum!$A$6:$A$124,[2]Aluminum!$P$6:$P$124)/1000</f>
        <v>12100</v>
      </c>
      <c r="DY169" s="17">
        <f>LOOKUP(DY$3,[2]Aluminum!$A$6:$A$124,[2]Aluminum!$P$6:$P$124)/1000</f>
        <v>13200</v>
      </c>
      <c r="DZ169" s="17">
        <f>LOOKUP(DZ$3,[2]Aluminum!$A$6:$A$124,[2]Aluminum!$P$6:$P$124)/1000</f>
        <v>12100</v>
      </c>
      <c r="EA169" s="17">
        <f>LOOKUP(EA$3,[2]Aluminum!$A$6:$A$124,[2]Aluminum!$P$6:$P$124)/1000</f>
        <v>12600</v>
      </c>
      <c r="EB169" s="17">
        <f>LOOKUP(EB$3,[2]Aluminum!$A$6:$A$124,[2]Aluminum!$P$6:$P$124)/1000</f>
        <v>13800</v>
      </c>
      <c r="EC169" s="17">
        <f>LOOKUP(EC$3,[2]Aluminum!$A$6:$A$124,[2]Aluminum!$P$6:$P$124)/1000</f>
        <v>14100</v>
      </c>
      <c r="ED169" s="17">
        <f>LOOKUP(ED$3,[2]Aluminum!$A$6:$A$124,[2]Aluminum!$P$6:$P$124)/1000</f>
        <v>14600</v>
      </c>
      <c r="EE169" s="17">
        <f>LOOKUP(EE$3,[2]Aluminum!$A$6:$A$124,[2]Aluminum!$P$6:$P$124)/1000</f>
        <v>15400</v>
      </c>
      <c r="EF169" s="17">
        <f>LOOKUP(EF$3,[2]Aluminum!$A$6:$A$124,[2]Aluminum!$P$6:$P$124)/1000</f>
        <v>15100</v>
      </c>
      <c r="EG169" s="17">
        <f>LOOKUP(EG$3,[2]Aluminum!$A$6:$A$124,[2]Aluminum!$P$6:$P$124)/1000</f>
        <v>13400</v>
      </c>
      <c r="EH169" s="17">
        <f>LOOKUP(EH$3,[2]Aluminum!$A$6:$A$124,[2]Aluminum!$P$6:$P$124)/1000</f>
        <v>13900</v>
      </c>
      <c r="EI169" s="17">
        <f>LOOKUP(EI$3,[2]Aluminum!$A$6:$A$124,[2]Aluminum!$P$6:$P$124)/1000</f>
        <v>15700</v>
      </c>
      <c r="EJ169" s="17">
        <f>LOOKUP(EJ$3,[2]Aluminum!$A$6:$A$124,[2]Aluminum!$P$6:$P$124)/1000</f>
        <v>15400</v>
      </c>
      <c r="EK169" s="17">
        <f>LOOKUP(EK$3,[2]Aluminum!$A$6:$A$124,[2]Aluminum!$P$6:$P$124)/1000</f>
        <v>15400</v>
      </c>
      <c r="EL169" s="17">
        <f>LOOKUP(EL$3,[2]Aluminum!$A$6:$A$124,[2]Aluminum!$P$6:$P$124)/1000</f>
        <v>16500</v>
      </c>
      <c r="EM169" s="17">
        <f>LOOKUP(EM$3,[2]Aluminum!$A$6:$A$124,[2]Aluminum!$P$6:$P$124)/1000</f>
        <v>18500</v>
      </c>
      <c r="EN169" s="17">
        <f>LOOKUP(EN$3,[2]Aluminum!$A$6:$A$124,[2]Aluminum!$P$6:$P$124)/1000</f>
        <v>19000</v>
      </c>
      <c r="EO169" s="17">
        <f>LOOKUP(EO$3,[2]Aluminum!$A$6:$A$124,[2]Aluminum!$P$6:$P$124)/1000</f>
        <v>19300</v>
      </c>
      <c r="EQ169" s="17">
        <f>LOOKUP(EQ$3,[2]Aluminum!$A$6:$A$124,[2]Aluminum!$P$6:$P$124)/1000</f>
        <v>19500</v>
      </c>
      <c r="ER169" s="17">
        <f>LOOKUP(ER$3,[2]Aluminum!$A$6:$A$124,[2]Aluminum!$P$6:$P$124)/1000</f>
        <v>19800</v>
      </c>
    </row>
    <row r="171" spans="2:151" x14ac:dyDescent="0.2">
      <c r="B171" t="s">
        <v>171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Z171"/>
      <c r="AA171"/>
      <c r="AB171"/>
      <c r="AC171"/>
      <c r="AE171"/>
      <c r="AF171"/>
      <c r="AG171"/>
      <c r="AH171"/>
      <c r="AJ171"/>
      <c r="AK171"/>
      <c r="AL171"/>
      <c r="AM171"/>
      <c r="AO171"/>
      <c r="AP171"/>
      <c r="AQ171"/>
      <c r="AR171"/>
      <c r="AT171"/>
      <c r="AU171"/>
      <c r="AV171"/>
      <c r="AW171"/>
      <c r="AY171"/>
      <c r="AZ171"/>
      <c r="BA171"/>
      <c r="BB171"/>
      <c r="BC171" s="17">
        <f t="shared" ref="BC171:CH171" si="186">BC169-BC150</f>
        <v>4.5039999999999996</v>
      </c>
      <c r="BD171" s="17">
        <f t="shared" si="186"/>
        <v>4.1969999999999992</v>
      </c>
      <c r="BE171" s="17">
        <f t="shared" si="186"/>
        <v>5.2850000000000001</v>
      </c>
      <c r="BF171" s="17">
        <f t="shared" si="186"/>
        <v>5.49</v>
      </c>
      <c r="BG171" s="17">
        <f t="shared" si="186"/>
        <v>6.3260000000000005</v>
      </c>
      <c r="BH171" s="17">
        <f t="shared" si="186"/>
        <v>8.0970000000000013</v>
      </c>
      <c r="BI171" s="17">
        <f t="shared" si="186"/>
        <v>10.593</v>
      </c>
      <c r="BJ171" s="17">
        <f t="shared" si="186"/>
        <v>14.594999999999999</v>
      </c>
      <c r="BK171" s="17">
        <f t="shared" si="186"/>
        <v>12.155999999999999</v>
      </c>
      <c r="BL171" s="17">
        <f t="shared" si="186"/>
        <v>16.810000000000002</v>
      </c>
      <c r="BM171" s="17">
        <f t="shared" si="186"/>
        <v>28.94</v>
      </c>
      <c r="BN171" s="17">
        <f t="shared" si="186"/>
        <v>28.58</v>
      </c>
      <c r="BO171" s="17">
        <f t="shared" si="186"/>
        <v>39.04</v>
      </c>
      <c r="BP171" s="17">
        <f t="shared" si="186"/>
        <v>43.55</v>
      </c>
      <c r="BQ171" s="17">
        <f t="shared" si="186"/>
        <v>42.7</v>
      </c>
      <c r="BR171" s="17">
        <f t="shared" si="186"/>
        <v>36.950000000000003</v>
      </c>
      <c r="BS171" s="17">
        <f t="shared" si="186"/>
        <v>53.79</v>
      </c>
      <c r="BT171" s="17">
        <f t="shared" si="186"/>
        <v>64.099999999999994</v>
      </c>
      <c r="BU171" s="17">
        <f t="shared" si="186"/>
        <v>71.42</v>
      </c>
      <c r="BV171" s="17">
        <f t="shared" si="186"/>
        <v>62.72</v>
      </c>
      <c r="BW171" s="17">
        <f t="shared" si="186"/>
        <v>62.39</v>
      </c>
      <c r="BX171" s="17">
        <f t="shared" si="186"/>
        <v>45.260000000000005</v>
      </c>
      <c r="BY171" s="17">
        <f t="shared" si="186"/>
        <v>53.6</v>
      </c>
      <c r="BZ171" s="17">
        <f t="shared" si="186"/>
        <v>82.64</v>
      </c>
      <c r="CA171" s="17">
        <f t="shared" si="186"/>
        <v>99.7</v>
      </c>
      <c r="CB171" s="17">
        <f t="shared" si="186"/>
        <v>114.44</v>
      </c>
      <c r="CC171" s="17">
        <f t="shared" si="186"/>
        <v>130</v>
      </c>
      <c r="CD171" s="17">
        <f t="shared" si="186"/>
        <v>147</v>
      </c>
      <c r="CE171" s="17">
        <f t="shared" si="186"/>
        <v>163</v>
      </c>
      <c r="CF171" s="17">
        <f t="shared" si="186"/>
        <v>178</v>
      </c>
      <c r="CG171" s="17">
        <f t="shared" si="186"/>
        <v>168.1</v>
      </c>
      <c r="CH171" s="17">
        <f t="shared" si="186"/>
        <v>139</v>
      </c>
      <c r="CI171" s="17">
        <f t="shared" ref="CI171:DN171" si="187">CI169-CI150</f>
        <v>106</v>
      </c>
      <c r="CJ171" s="17">
        <f t="shared" si="187"/>
        <v>103.39</v>
      </c>
      <c r="CK171" s="17">
        <f t="shared" si="187"/>
        <v>136.35</v>
      </c>
      <c r="CL171" s="17">
        <f t="shared" si="187"/>
        <v>204.89</v>
      </c>
      <c r="CM171" s="17">
        <f t="shared" si="187"/>
        <v>258</v>
      </c>
      <c r="CN171" s="17">
        <f t="shared" si="187"/>
        <v>349.2</v>
      </c>
      <c r="CO171" s="17">
        <f t="shared" si="187"/>
        <v>448.9</v>
      </c>
      <c r="CP171" s="17">
        <f t="shared" si="187"/>
        <v>571</v>
      </c>
      <c r="CQ171" s="17">
        <f t="shared" si="187"/>
        <v>599.9</v>
      </c>
      <c r="CR171" s="17">
        <f t="shared" si="187"/>
        <v>759.6</v>
      </c>
      <c r="CS171" s="17">
        <f t="shared" si="187"/>
        <v>927.3</v>
      </c>
      <c r="CT171" s="17">
        <f t="shared" si="187"/>
        <v>1115.4000000000001</v>
      </c>
      <c r="CU171" s="17">
        <f t="shared" si="187"/>
        <v>986</v>
      </c>
      <c r="CV171" s="17">
        <f t="shared" si="187"/>
        <v>420.9</v>
      </c>
      <c r="CW171" s="17">
        <f t="shared" si="187"/>
        <v>418.1</v>
      </c>
      <c r="CX171" s="17">
        <f t="shared" si="187"/>
        <v>561.1</v>
      </c>
      <c r="CY171" s="17">
        <f t="shared" si="187"/>
        <v>704.8</v>
      </c>
      <c r="CZ171" s="17">
        <f t="shared" si="187"/>
        <v>763</v>
      </c>
      <c r="DA171" s="17">
        <f t="shared" si="187"/>
        <v>838.1</v>
      </c>
      <c r="DB171" s="17">
        <f t="shared" si="187"/>
        <v>1040.7</v>
      </c>
      <c r="DC171" s="17">
        <f t="shared" si="187"/>
        <v>1210</v>
      </c>
      <c r="DD171" s="17">
        <f t="shared" si="187"/>
        <v>1334</v>
      </c>
      <c r="DE171" s="17">
        <f t="shared" si="187"/>
        <v>1485</v>
      </c>
      <c r="DF171" s="17">
        <f t="shared" si="187"/>
        <v>1719</v>
      </c>
      <c r="DG171" s="17">
        <f t="shared" si="187"/>
        <v>1847</v>
      </c>
      <c r="DH171" s="17">
        <f t="shared" si="187"/>
        <v>1875</v>
      </c>
      <c r="DI171" s="17">
        <f t="shared" si="187"/>
        <v>2089</v>
      </c>
      <c r="DJ171" s="17">
        <f t="shared" si="187"/>
        <v>2287</v>
      </c>
      <c r="DK171" s="17">
        <f t="shared" si="187"/>
        <v>2663</v>
      </c>
      <c r="DL171" s="17">
        <f t="shared" si="187"/>
        <v>2973</v>
      </c>
      <c r="DM171" s="17">
        <f t="shared" si="187"/>
        <v>3139</v>
      </c>
      <c r="DN171" s="17">
        <f t="shared" si="187"/>
        <v>3222</v>
      </c>
      <c r="DO171" s="17">
        <f t="shared" ref="DO171:EO171" si="188">DO169-DO150</f>
        <v>3624</v>
      </c>
      <c r="DP171" s="17">
        <f t="shared" si="188"/>
        <v>3812</v>
      </c>
      <c r="DQ171" s="17">
        <f t="shared" si="188"/>
        <v>4187</v>
      </c>
      <c r="DR171" s="17">
        <f t="shared" si="188"/>
        <v>4604</v>
      </c>
      <c r="DS171" s="17">
        <f t="shared" si="188"/>
        <v>5067</v>
      </c>
      <c r="DT171" s="17">
        <f t="shared" si="188"/>
        <v>5529</v>
      </c>
      <c r="DU171" s="17">
        <f t="shared" si="188"/>
        <v>6043</v>
      </c>
      <c r="DV171" s="17">
        <f t="shared" si="188"/>
        <v>6739</v>
      </c>
      <c r="DW171" s="17">
        <f t="shared" si="188"/>
        <v>7261</v>
      </c>
      <c r="DX171" s="17">
        <f t="shared" si="188"/>
        <v>7991</v>
      </c>
      <c r="DY171" s="17">
        <f t="shared" si="188"/>
        <v>8752</v>
      </c>
      <c r="DZ171" s="17">
        <f t="shared" si="188"/>
        <v>8581</v>
      </c>
      <c r="EA171" s="17">
        <f t="shared" si="188"/>
        <v>8744</v>
      </c>
      <c r="EB171" s="17">
        <f t="shared" si="188"/>
        <v>9682</v>
      </c>
      <c r="EC171" s="17">
        <f t="shared" si="188"/>
        <v>9742</v>
      </c>
      <c r="ED171" s="17">
        <f t="shared" si="188"/>
        <v>10043</v>
      </c>
      <c r="EE171" s="17">
        <f t="shared" si="188"/>
        <v>10746</v>
      </c>
      <c r="EF171" s="17">
        <f t="shared" si="188"/>
        <v>10611</v>
      </c>
      <c r="EG171" s="17">
        <f t="shared" si="188"/>
        <v>10126</v>
      </c>
      <c r="EH171" s="17">
        <f t="shared" si="188"/>
        <v>10547</v>
      </c>
      <c r="EI171" s="17">
        <f t="shared" si="188"/>
        <v>11601</v>
      </c>
      <c r="EJ171" s="17">
        <f t="shared" si="188"/>
        <v>11900</v>
      </c>
      <c r="EK171" s="17">
        <f t="shared" si="188"/>
        <v>12363</v>
      </c>
      <c r="EL171" s="17">
        <f t="shared" si="188"/>
        <v>13157</v>
      </c>
      <c r="EM171" s="17">
        <f t="shared" si="188"/>
        <v>14556</v>
      </c>
      <c r="EN171" s="17">
        <f t="shared" si="188"/>
        <v>14970</v>
      </c>
      <c r="EO171" s="17">
        <f t="shared" si="188"/>
        <v>15252</v>
      </c>
      <c r="EQ171" s="17">
        <f>EQ169-EQ150</f>
        <v>15458</v>
      </c>
      <c r="ER171" s="17">
        <f>ER169-ER150</f>
        <v>16105</v>
      </c>
    </row>
    <row r="172" spans="2:151" x14ac:dyDescent="0.2">
      <c r="B172" t="s">
        <v>172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Z172"/>
      <c r="AA172"/>
      <c r="AB172"/>
      <c r="AC172"/>
      <c r="AE172"/>
      <c r="AF172"/>
      <c r="AG172"/>
      <c r="AH172"/>
      <c r="AJ172"/>
      <c r="AK172"/>
      <c r="AL172"/>
      <c r="AM172"/>
      <c r="AO172"/>
      <c r="AP172"/>
      <c r="AQ172"/>
      <c r="AR172"/>
      <c r="AT172"/>
      <c r="AU172"/>
      <c r="AV172"/>
      <c r="AW172"/>
      <c r="AY172"/>
      <c r="AZ172"/>
      <c r="BA172"/>
      <c r="BB172"/>
      <c r="BC172" s="17">
        <f t="shared" ref="BC172:CH172" si="189">SUM(BC151:BC166)</f>
        <v>4</v>
      </c>
      <c r="BD172" s="17">
        <f t="shared" si="189"/>
        <v>4.4000000000000004</v>
      </c>
      <c r="BE172" s="17">
        <f t="shared" si="189"/>
        <v>4.8000000000000007</v>
      </c>
      <c r="BF172" s="17">
        <f t="shared" si="189"/>
        <v>5.2000000000000011</v>
      </c>
      <c r="BG172" s="17">
        <f t="shared" si="189"/>
        <v>5.6000000000000014</v>
      </c>
      <c r="BH172" s="17">
        <f t="shared" si="189"/>
        <v>6</v>
      </c>
      <c r="BI172" s="17">
        <f t="shared" si="189"/>
        <v>9.8000000000000007</v>
      </c>
      <c r="BJ172" s="17">
        <f t="shared" si="189"/>
        <v>13.6</v>
      </c>
      <c r="BK172" s="17">
        <f t="shared" si="189"/>
        <v>17.399999999999999</v>
      </c>
      <c r="BL172" s="17">
        <f t="shared" si="189"/>
        <v>21.2</v>
      </c>
      <c r="BM172" s="17">
        <f t="shared" si="189"/>
        <v>25</v>
      </c>
      <c r="BN172" s="17">
        <f t="shared" si="189"/>
        <v>27</v>
      </c>
      <c r="BO172" s="17">
        <f t="shared" si="189"/>
        <v>29.000000000000004</v>
      </c>
      <c r="BP172" s="17">
        <f t="shared" si="189"/>
        <v>31.000000000000007</v>
      </c>
      <c r="BQ172" s="17">
        <f t="shared" si="189"/>
        <v>33.000000000000007</v>
      </c>
      <c r="BR172" s="17">
        <f t="shared" si="189"/>
        <v>35</v>
      </c>
      <c r="BS172" s="17">
        <f t="shared" si="189"/>
        <v>41</v>
      </c>
      <c r="BT172" s="17">
        <f t="shared" si="189"/>
        <v>46.999999999999993</v>
      </c>
      <c r="BU172" s="17">
        <f t="shared" si="189"/>
        <v>52.999999999999993</v>
      </c>
      <c r="BV172" s="17">
        <f t="shared" si="189"/>
        <v>58.999999999999986</v>
      </c>
      <c r="BW172" s="17">
        <f t="shared" si="189"/>
        <v>65</v>
      </c>
      <c r="BX172" s="17">
        <f t="shared" si="189"/>
        <v>75.599999999999994</v>
      </c>
      <c r="BY172" s="17">
        <f t="shared" si="189"/>
        <v>86.2</v>
      </c>
      <c r="BZ172" s="17">
        <f t="shared" si="189"/>
        <v>96.8</v>
      </c>
      <c r="CA172" s="17">
        <f t="shared" si="189"/>
        <v>107.4</v>
      </c>
      <c r="CB172" s="17">
        <f t="shared" si="189"/>
        <v>118</v>
      </c>
      <c r="CC172" s="17">
        <f t="shared" si="189"/>
        <v>127</v>
      </c>
      <c r="CD172" s="17">
        <f t="shared" si="189"/>
        <v>136</v>
      </c>
      <c r="CE172" s="17">
        <f t="shared" si="189"/>
        <v>145</v>
      </c>
      <c r="CF172" s="17">
        <f t="shared" si="189"/>
        <v>154</v>
      </c>
      <c r="CG172" s="17">
        <f t="shared" si="189"/>
        <v>163</v>
      </c>
      <c r="CH172" s="17">
        <f t="shared" si="189"/>
        <v>165.2</v>
      </c>
      <c r="CI172" s="17">
        <f t="shared" ref="CI172:DN172" si="190">SUM(CI151:CI166)</f>
        <v>167.40000000000003</v>
      </c>
      <c r="CJ172" s="17">
        <f t="shared" si="190"/>
        <v>169.60000000000002</v>
      </c>
      <c r="CK172" s="17">
        <f t="shared" si="190"/>
        <v>171.80000000000007</v>
      </c>
      <c r="CL172" s="17">
        <f t="shared" si="190"/>
        <v>174</v>
      </c>
      <c r="CM172" s="17">
        <f t="shared" si="190"/>
        <v>251.6</v>
      </c>
      <c r="CN172" s="17">
        <f t="shared" si="190"/>
        <v>329.2</v>
      </c>
      <c r="CO172" s="17">
        <f t="shared" si="190"/>
        <v>406.8</v>
      </c>
      <c r="CP172" s="17">
        <f t="shared" si="190"/>
        <v>484.4</v>
      </c>
      <c r="CQ172" s="17">
        <f t="shared" si="190"/>
        <v>562</v>
      </c>
      <c r="CR172" s="17">
        <f t="shared" si="190"/>
        <v>604.03310924369748</v>
      </c>
      <c r="CS172" s="17">
        <f t="shared" si="190"/>
        <v>650.43596638655447</v>
      </c>
      <c r="CT172" s="17">
        <f t="shared" si="190"/>
        <v>661.8808403361345</v>
      </c>
      <c r="CU172" s="17">
        <f t="shared" si="190"/>
        <v>583.74588235294118</v>
      </c>
      <c r="CV172" s="17">
        <f t="shared" si="190"/>
        <v>346.1151260504202</v>
      </c>
      <c r="CW172" s="17">
        <f t="shared" si="190"/>
        <v>434.63210084033614</v>
      </c>
      <c r="CX172" s="17">
        <f t="shared" si="190"/>
        <v>523.14907563025213</v>
      </c>
      <c r="CY172" s="17">
        <f t="shared" si="190"/>
        <v>611.66605042016806</v>
      </c>
      <c r="CZ172" s="17">
        <f t="shared" si="190"/>
        <v>700.18302521008411</v>
      </c>
      <c r="DA172" s="17">
        <f t="shared" si="190"/>
        <v>788.7</v>
      </c>
      <c r="DB172" s="17">
        <f t="shared" si="190"/>
        <v>960.81999999999982</v>
      </c>
      <c r="DC172" s="17">
        <f t="shared" si="190"/>
        <v>1132.9399999999998</v>
      </c>
      <c r="DD172" s="17">
        <f t="shared" si="190"/>
        <v>1305.06</v>
      </c>
      <c r="DE172" s="17">
        <f t="shared" si="190"/>
        <v>1477.1799999999996</v>
      </c>
      <c r="DF172" s="17">
        <f t="shared" si="190"/>
        <v>1649.3</v>
      </c>
      <c r="DG172" s="17">
        <f t="shared" si="190"/>
        <v>1855.3600000000001</v>
      </c>
      <c r="DH172" s="17">
        <f t="shared" si="190"/>
        <v>2061.4200000000005</v>
      </c>
      <c r="DI172" s="17">
        <f t="shared" si="190"/>
        <v>2267.4800000000005</v>
      </c>
      <c r="DJ172" s="17">
        <f t="shared" si="190"/>
        <v>2473.54</v>
      </c>
      <c r="DK172" s="17">
        <f t="shared" si="190"/>
        <v>2679.6</v>
      </c>
      <c r="DL172" s="17">
        <f t="shared" si="190"/>
        <v>2976</v>
      </c>
      <c r="DM172" s="17">
        <f t="shared" si="190"/>
        <v>3272.4</v>
      </c>
      <c r="DN172" s="17">
        <f t="shared" si="190"/>
        <v>3568.7999999999997</v>
      </c>
      <c r="DO172" s="17">
        <f t="shared" ref="DO172:EO172" si="191">SUM(DO151:DO166)</f>
        <v>3865.1999999999994</v>
      </c>
      <c r="DP172" s="17">
        <f t="shared" si="191"/>
        <v>4161.5999999999995</v>
      </c>
      <c r="DQ172" s="17">
        <f t="shared" si="191"/>
        <v>4633.9000000000005</v>
      </c>
      <c r="DR172" s="17">
        <f t="shared" si="191"/>
        <v>5106.2000000000016</v>
      </c>
      <c r="DS172" s="17">
        <f t="shared" si="191"/>
        <v>5578.4999999999982</v>
      </c>
      <c r="DT172" s="17">
        <f t="shared" si="191"/>
        <v>6050.7999999999993</v>
      </c>
      <c r="DU172" s="17">
        <f t="shared" si="191"/>
        <v>6523.1</v>
      </c>
      <c r="DV172" s="17">
        <f t="shared" si="191"/>
        <v>7055.5</v>
      </c>
      <c r="DW172" s="17">
        <f t="shared" si="191"/>
        <v>7587.9000000000015</v>
      </c>
      <c r="DX172" s="17">
        <f t="shared" si="191"/>
        <v>8120.2999999999993</v>
      </c>
      <c r="DY172" s="17">
        <f t="shared" si="191"/>
        <v>8652.7000000000007</v>
      </c>
      <c r="DZ172" s="17">
        <f t="shared" si="191"/>
        <v>9185.1</v>
      </c>
      <c r="EA172" s="17">
        <f t="shared" si="191"/>
        <v>9593.8266666666641</v>
      </c>
      <c r="EB172" s="17">
        <f t="shared" si="191"/>
        <v>10002.553333333333</v>
      </c>
      <c r="EC172" s="17">
        <f t="shared" si="191"/>
        <v>10411.280000000001</v>
      </c>
      <c r="ED172" s="17">
        <f t="shared" si="191"/>
        <v>10820.006666666664</v>
      </c>
      <c r="EE172" s="17">
        <f t="shared" si="191"/>
        <v>11228.733333333334</v>
      </c>
      <c r="EF172" s="17">
        <f t="shared" si="191"/>
        <v>11525.186666666663</v>
      </c>
      <c r="EG172" s="17">
        <f t="shared" si="191"/>
        <v>11821.640000000001</v>
      </c>
      <c r="EH172" s="17">
        <f t="shared" si="191"/>
        <v>12118.093333333334</v>
      </c>
      <c r="EI172" s="17">
        <f t="shared" si="191"/>
        <v>12414.546666666667</v>
      </c>
      <c r="EJ172" s="17">
        <f t="shared" si="191"/>
        <v>12711</v>
      </c>
      <c r="EK172" s="17">
        <f t="shared" si="191"/>
        <v>13144.200000000003</v>
      </c>
      <c r="EL172" s="17">
        <f t="shared" si="191"/>
        <v>13577.399999999998</v>
      </c>
      <c r="EM172" s="17">
        <f t="shared" si="191"/>
        <v>14010.600000000002</v>
      </c>
      <c r="EN172" s="17">
        <f t="shared" si="191"/>
        <v>14443.8</v>
      </c>
      <c r="EO172" s="17">
        <f t="shared" si="191"/>
        <v>14877</v>
      </c>
      <c r="EQ172" s="17">
        <f>SUM(EQ151:EQ166)</f>
        <v>15494.0987654321</v>
      </c>
      <c r="ER172" s="17">
        <f>SUM(ER151:ER166)</f>
        <v>16119</v>
      </c>
    </row>
    <row r="173" spans="2:151" x14ac:dyDescent="0.2">
      <c r="B173" t="s">
        <v>152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Z173"/>
      <c r="AA173"/>
      <c r="AB173"/>
      <c r="AC173"/>
      <c r="AE173"/>
      <c r="AF173"/>
      <c r="AG173"/>
      <c r="AH173"/>
      <c r="AJ173"/>
      <c r="AK173"/>
      <c r="AL173"/>
      <c r="AM173"/>
      <c r="AO173"/>
      <c r="AP173"/>
      <c r="AQ173"/>
      <c r="AR173"/>
      <c r="AT173"/>
      <c r="AU173"/>
      <c r="AV173"/>
      <c r="AW173"/>
      <c r="AY173"/>
      <c r="AZ173"/>
      <c r="BA173"/>
      <c r="BB173"/>
      <c r="BC173" s="24">
        <f t="shared" ref="BC173" si="192">BC171/BC172</f>
        <v>1.1259999999999999</v>
      </c>
      <c r="BD173" s="24">
        <f t="shared" ref="BD173" si="193">BD171/BD172</f>
        <v>0.95386363636363614</v>
      </c>
      <c r="BE173" s="24">
        <f t="shared" ref="BE173" si="194">BE171/BE172</f>
        <v>1.1010416666666665</v>
      </c>
      <c r="BF173" s="24">
        <f t="shared" ref="BF173" si="195">BF171/BF172</f>
        <v>1.0557692307692306</v>
      </c>
      <c r="BG173" s="24">
        <f t="shared" ref="BG173" si="196">BG171/BG172</f>
        <v>1.1296428571428569</v>
      </c>
      <c r="BH173" s="24">
        <f t="shared" ref="BH173" si="197">BH171/BH172</f>
        <v>1.3495000000000001</v>
      </c>
      <c r="BI173" s="24">
        <f t="shared" ref="BI173" si="198">BI171/BI172</f>
        <v>1.0809183673469387</v>
      </c>
      <c r="BJ173" s="24">
        <f t="shared" ref="BJ173" si="199">BJ171/BJ172</f>
        <v>1.0731617647058822</v>
      </c>
      <c r="BK173" s="24">
        <f t="shared" ref="BK173" si="200">BK171/BK172</f>
        <v>0.69862068965517243</v>
      </c>
      <c r="BL173" s="24">
        <f t="shared" ref="BL173" si="201">BL171/BL172</f>
        <v>0.79292452830188698</v>
      </c>
      <c r="BM173" s="24">
        <f t="shared" ref="BM173" si="202">BM171/BM172</f>
        <v>1.1576</v>
      </c>
      <c r="BN173" s="24">
        <f t="shared" ref="BN173" si="203">BN171/BN172</f>
        <v>1.0585185185185184</v>
      </c>
      <c r="BO173" s="24">
        <f t="shared" ref="BO173" si="204">BO171/BO172</f>
        <v>1.346206896551724</v>
      </c>
      <c r="BP173" s="24">
        <f t="shared" ref="BP173" si="205">BP171/BP172</f>
        <v>1.4048387096774189</v>
      </c>
      <c r="BQ173" s="24">
        <f t="shared" ref="BQ173" si="206">BQ171/BQ172</f>
        <v>1.2939393939393937</v>
      </c>
      <c r="BR173" s="24">
        <f t="shared" ref="BR173" si="207">BR171/BR172</f>
        <v>1.0557142857142858</v>
      </c>
      <c r="BS173" s="24">
        <f t="shared" ref="BS173" si="208">BS171/BS172</f>
        <v>1.3119512195121952</v>
      </c>
      <c r="BT173" s="24">
        <f t="shared" ref="BT173" si="209">BT171/BT172</f>
        <v>1.3638297872340426</v>
      </c>
      <c r="BU173" s="24">
        <f t="shared" ref="BU173" si="210">BU171/BU172</f>
        <v>1.3475471698113211</v>
      </c>
      <c r="BV173" s="24">
        <f t="shared" ref="BV173" si="211">BV171/BV172</f>
        <v>1.0630508474576275</v>
      </c>
      <c r="BW173" s="24">
        <f t="shared" ref="BW173" si="212">BW171/BW172</f>
        <v>0.9598461538461539</v>
      </c>
      <c r="BX173" s="24">
        <f t="shared" ref="BX173" si="213">BX171/BX172</f>
        <v>0.59867724867724881</v>
      </c>
      <c r="BY173" s="24">
        <f t="shared" ref="BY173" si="214">BY171/BY172</f>
        <v>0.6218097447795824</v>
      </c>
      <c r="BZ173" s="24">
        <f t="shared" ref="BZ173" si="215">BZ171/BZ172</f>
        <v>0.85371900826446279</v>
      </c>
      <c r="CA173" s="24">
        <f t="shared" ref="CA173" si="216">CA171/CA172</f>
        <v>0.92830540037243947</v>
      </c>
      <c r="CB173" s="24">
        <f t="shared" ref="CB173" si="217">CB171/CB172</f>
        <v>0.9698305084745763</v>
      </c>
      <c r="CC173" s="24">
        <f t="shared" ref="CC173" si="218">CC171/CC172</f>
        <v>1.0236220472440944</v>
      </c>
      <c r="CD173" s="24">
        <f t="shared" ref="CD173" si="219">CD171/CD172</f>
        <v>1.0808823529411764</v>
      </c>
      <c r="CE173" s="24">
        <f t="shared" ref="CE173" si="220">CE171/CE172</f>
        <v>1.1241379310344828</v>
      </c>
      <c r="CF173" s="24">
        <f t="shared" ref="CF173" si="221">CF171/CF172</f>
        <v>1.1558441558441559</v>
      </c>
      <c r="CG173" s="24">
        <f t="shared" ref="CG173" si="222">CG171/CG172</f>
        <v>1.0312883435582823</v>
      </c>
      <c r="CH173" s="24">
        <f t="shared" ref="CH173" si="223">CH171/CH172</f>
        <v>0.84140435835351091</v>
      </c>
      <c r="CI173" s="24">
        <f t="shared" ref="CI173" si="224">CI171/CI172</f>
        <v>0.63321385902031047</v>
      </c>
      <c r="CJ173" s="24">
        <f t="shared" ref="CJ173" si="225">CJ171/CJ172</f>
        <v>0.60961084905660368</v>
      </c>
      <c r="CK173" s="24">
        <f t="shared" ref="CK173" si="226">CK171/CK172</f>
        <v>0.79365541327124534</v>
      </c>
      <c r="CL173" s="24">
        <f t="shared" ref="CL173" si="227">CL171/CL172</f>
        <v>1.1775287356321837</v>
      </c>
      <c r="CM173" s="24">
        <f t="shared" ref="CM173" si="228">CM171/CM172</f>
        <v>1.0254372019077902</v>
      </c>
      <c r="CN173" s="24">
        <f t="shared" ref="CN173" si="229">CN171/CN172</f>
        <v>1.0607533414337789</v>
      </c>
      <c r="CO173" s="24">
        <f t="shared" ref="CO173" si="230">CO171/CO172</f>
        <v>1.1034906588003932</v>
      </c>
      <c r="CP173" s="24">
        <f t="shared" ref="CP173" si="231">CP171/CP172</f>
        <v>1.1787778695293147</v>
      </c>
      <c r="CQ173" s="24">
        <f t="shared" ref="CQ173" si="232">CQ171/CQ172</f>
        <v>1.0674377224199287</v>
      </c>
      <c r="CR173" s="24">
        <f t="shared" ref="CR173" si="233">CR171/CR172</f>
        <v>1.2575469595550581</v>
      </c>
      <c r="CS173" s="24">
        <f t="shared" ref="CS173" si="234">CS171/CS172</f>
        <v>1.4256591700356636</v>
      </c>
      <c r="CT173" s="24">
        <f t="shared" ref="CT173" si="235">CT171/CT172</f>
        <v>1.6851975945300774</v>
      </c>
      <c r="CU173" s="24">
        <f t="shared" ref="CU173" si="236">CU171/CU172</f>
        <v>1.6890911436080163</v>
      </c>
      <c r="CV173" s="24">
        <f t="shared" ref="CV173" si="237">CV171/CV172</f>
        <v>1.2160693605129684</v>
      </c>
      <c r="CW173" s="24">
        <f t="shared" ref="CW173" si="238">CW171/CW172</f>
        <v>0.96196300087275599</v>
      </c>
      <c r="CX173" s="24">
        <f t="shared" ref="CX173" si="239">CX171/CX172</f>
        <v>1.0725432312463277</v>
      </c>
      <c r="CY173" s="24">
        <f t="shared" ref="CY173" si="240">CY171/CY172</f>
        <v>1.1522627412717379</v>
      </c>
      <c r="CZ173" s="24">
        <f t="shared" ref="CZ173" si="241">CZ171/CZ172</f>
        <v>1.0897150780984275</v>
      </c>
      <c r="DA173" s="24">
        <f t="shared" ref="DA173" si="242">DA171/DA172</f>
        <v>1.0626347153543807</v>
      </c>
      <c r="DB173" s="24">
        <f t="shared" ref="DB173" si="243">DB171/DB172</f>
        <v>1.083137320205658</v>
      </c>
      <c r="DC173" s="24">
        <f t="shared" ref="DC173" si="244">DC171/DC172</f>
        <v>1.0680177237982595</v>
      </c>
      <c r="DD173" s="24">
        <f t="shared" ref="DD173" si="245">DD171/DD172</f>
        <v>1.0221752256601229</v>
      </c>
      <c r="DE173" s="24">
        <f t="shared" ref="DE173" si="246">DE171/DE172</f>
        <v>1.0052938707537338</v>
      </c>
      <c r="DF173" s="24">
        <f t="shared" ref="DF173" si="247">DF171/DF172</f>
        <v>1.042260352876978</v>
      </c>
      <c r="DG173" s="24">
        <f t="shared" ref="DG173" si="248">DG171/DG172</f>
        <v>0.9954941359089341</v>
      </c>
      <c r="DH173" s="24">
        <f t="shared" ref="DH173" si="249">DH171/DH172</f>
        <v>0.90956719154757382</v>
      </c>
      <c r="DI173" s="24">
        <f t="shared" ref="DI173" si="250">DI171/DI172</f>
        <v>0.92128706758163226</v>
      </c>
      <c r="DJ173" s="24">
        <f t="shared" ref="DJ173" si="251">DJ171/DJ172</f>
        <v>0.92458581627950231</v>
      </c>
      <c r="DK173" s="24">
        <f t="shared" ref="DK173" si="252">DK171/DK172</f>
        <v>0.99380504552918347</v>
      </c>
      <c r="DL173" s="24">
        <f t="shared" ref="DL173" si="253">DL171/DL172</f>
        <v>0.998991935483871</v>
      </c>
      <c r="DM173" s="24">
        <f t="shared" ref="DM173" si="254">DM171/DM172</f>
        <v>0.95923481237012587</v>
      </c>
      <c r="DN173" s="24">
        <f t="shared" ref="DN173" si="255">DN171/DN172</f>
        <v>0.90282447881640893</v>
      </c>
      <c r="DO173" s="24">
        <f t="shared" ref="DO173" si="256">DO171/DO172</f>
        <v>0.93759701955914332</v>
      </c>
      <c r="DP173" s="24">
        <f t="shared" ref="DP173" si="257">DP171/DP172</f>
        <v>0.91599384851980015</v>
      </c>
      <c r="DQ173" s="24">
        <f t="shared" ref="DQ173" si="258">DQ171/DQ172</f>
        <v>0.90355855758648207</v>
      </c>
      <c r="DR173" s="24">
        <f t="shared" ref="DR173" si="259">DR171/DR172</f>
        <v>0.90164897575496428</v>
      </c>
      <c r="DS173" s="24">
        <f t="shared" ref="DS173" si="260">DS171/DS172</f>
        <v>0.90830868513041174</v>
      </c>
      <c r="DT173" s="24">
        <f t="shared" ref="DT173" si="261">DT171/DT172</f>
        <v>0.91376346929331664</v>
      </c>
      <c r="DU173" s="24">
        <f t="shared" ref="DU173" si="262">DU171/DU172</f>
        <v>0.92640002452821502</v>
      </c>
      <c r="DV173" s="24">
        <f t="shared" ref="DV173" si="263">DV171/DV172</f>
        <v>0.95514137906597685</v>
      </c>
      <c r="DW173" s="24">
        <f t="shared" ref="DW173" si="264">DW171/DW172</f>
        <v>0.95691825142661324</v>
      </c>
      <c r="DX173" s="24">
        <f t="shared" ref="DX173" si="265">DX171/DX172</f>
        <v>0.98407694297008741</v>
      </c>
      <c r="DY173" s="24">
        <f t="shared" ref="DY173" si="266">DY171/DY172</f>
        <v>1.0114761866238282</v>
      </c>
      <c r="DZ173" s="24">
        <f t="shared" ref="DZ173" si="267">DZ171/DZ172</f>
        <v>0.93423043842745312</v>
      </c>
      <c r="EA173" s="24">
        <f t="shared" ref="EA173" si="268">EA171/EA172</f>
        <v>0.91141942665908793</v>
      </c>
      <c r="EB173" s="24">
        <f t="shared" ref="EB173" si="269">EB171/EB172</f>
        <v>0.96795284937246029</v>
      </c>
      <c r="EC173" s="24">
        <f t="shared" ref="EC173" si="270">EC171/EC172</f>
        <v>0.93571587739451823</v>
      </c>
      <c r="ED173" s="24">
        <f t="shared" ref="ED173" si="271">ED171/ED172</f>
        <v>0.92818796784475199</v>
      </c>
      <c r="EE173" s="24">
        <f t="shared" ref="EE173" si="272">EE171/EE172</f>
        <v>0.9570091016499338</v>
      </c>
      <c r="EF173" s="24">
        <f t="shared" ref="EF173" si="273">EF171/EF172</f>
        <v>0.92067923122575634</v>
      </c>
      <c r="EG173" s="24">
        <f t="shared" ref="EG173" si="274">EG171/EG172</f>
        <v>0.85656474059436749</v>
      </c>
      <c r="EH173" s="24">
        <f t="shared" ref="EH173" si="275">EH171/EH172</f>
        <v>0.87035144142587884</v>
      </c>
      <c r="EI173" s="24">
        <f t="shared" ref="EI173" si="276">EI171/EI172</f>
        <v>0.93446827431475543</v>
      </c>
      <c r="EJ173" s="24">
        <f t="shared" ref="EJ173" si="277">EJ171/EJ172</f>
        <v>0.93619699472897489</v>
      </c>
      <c r="EK173" s="24">
        <f t="shared" ref="EK173" si="278">EK171/EK172</f>
        <v>0.94056694207330971</v>
      </c>
      <c r="EL173" s="24">
        <f t="shared" ref="EL173" si="279">EL171/EL172</f>
        <v>0.96903678171078422</v>
      </c>
      <c r="EM173" s="24">
        <f t="shared" ref="EM173" si="280">EM171/EM172</f>
        <v>1.0389276690505758</v>
      </c>
      <c r="EN173" s="24">
        <f t="shared" ref="EN173" si="281">EN171/EN172</f>
        <v>1.0364308561458897</v>
      </c>
      <c r="EO173" s="24">
        <f t="shared" ref="EO173" si="282">EO171/EO172</f>
        <v>1.0252066948981648</v>
      </c>
      <c r="EQ173" s="24">
        <f t="shared" ref="EQ173" si="283">EQ171/EQ172</f>
        <v>0.99767016036372269</v>
      </c>
      <c r="ER173" s="24">
        <f t="shared" ref="ER173" si="284">ER171/ER172</f>
        <v>0.99913145976797568</v>
      </c>
    </row>
    <row r="175" spans="2:151" x14ac:dyDescent="0.2">
      <c r="CP175" s="23" t="s">
        <v>173</v>
      </c>
      <c r="CQ175">
        <f>SUM(CQ176:CQ180)</f>
        <v>357</v>
      </c>
      <c r="CR175">
        <f t="shared" ref="CR175:CV175" si="285">SUM(CR176:CR180)</f>
        <v>387</v>
      </c>
      <c r="CS175">
        <f t="shared" si="285"/>
        <v>421</v>
      </c>
      <c r="CT175">
        <f t="shared" si="285"/>
        <v>423</v>
      </c>
      <c r="CU175">
        <f t="shared" si="285"/>
        <v>343</v>
      </c>
      <c r="CV175">
        <f t="shared" si="285"/>
        <v>117</v>
      </c>
    </row>
    <row r="176" spans="2:151" x14ac:dyDescent="0.2">
      <c r="CP176" s="23" t="s">
        <v>174</v>
      </c>
      <c r="CQ176">
        <v>60</v>
      </c>
      <c r="CR176">
        <v>64</v>
      </c>
      <c r="CS176">
        <v>45</v>
      </c>
      <c r="CT176">
        <v>46</v>
      </c>
      <c r="CU176">
        <v>26</v>
      </c>
      <c r="CV176">
        <v>37</v>
      </c>
    </row>
    <row r="177" spans="94:100" x14ac:dyDescent="0.2">
      <c r="CP177" s="23" t="s">
        <v>175</v>
      </c>
      <c r="CQ177" s="26">
        <v>211</v>
      </c>
      <c r="CR177" s="26">
        <v>234</v>
      </c>
      <c r="CS177" s="26">
        <v>264</v>
      </c>
      <c r="CT177" s="26">
        <v>250</v>
      </c>
      <c r="CU177" s="26">
        <v>244</v>
      </c>
      <c r="CV177" s="26">
        <v>0</v>
      </c>
    </row>
    <row r="178" spans="94:100" x14ac:dyDescent="0.2">
      <c r="CP178" s="23" t="s">
        <v>176</v>
      </c>
      <c r="CQ178">
        <v>39</v>
      </c>
      <c r="CR178">
        <v>48</v>
      </c>
      <c r="CS178">
        <v>44</v>
      </c>
      <c r="CT178">
        <v>46</v>
      </c>
      <c r="CU178">
        <v>17</v>
      </c>
      <c r="CV178">
        <v>43</v>
      </c>
    </row>
    <row r="179" spans="94:100" x14ac:dyDescent="0.2">
      <c r="CP179" s="23" t="s">
        <v>177</v>
      </c>
      <c r="CQ179">
        <v>28</v>
      </c>
      <c r="CR179">
        <v>18</v>
      </c>
      <c r="CS179">
        <v>20</v>
      </c>
      <c r="CT179">
        <v>24</v>
      </c>
      <c r="CU179">
        <v>20</v>
      </c>
      <c r="CV179">
        <v>5</v>
      </c>
    </row>
    <row r="180" spans="94:100" x14ac:dyDescent="0.2">
      <c r="CP180" s="23" t="s">
        <v>137</v>
      </c>
      <c r="CQ180">
        <v>19</v>
      </c>
      <c r="CR180">
        <v>23</v>
      </c>
      <c r="CS180">
        <v>48</v>
      </c>
      <c r="CT180">
        <v>57</v>
      </c>
      <c r="CU180">
        <v>36</v>
      </c>
      <c r="CV180">
        <v>32</v>
      </c>
    </row>
  </sheetData>
  <conditionalFormatting sqref="CZ145:CZ148 CM145:CO166 CU145:CU148 CH145:CJ166 CP145:CP148 CK145:CK148 CC145:CE166 CF145:CG148 BX145:BZ166 CA145:CB148 BS145:BU166 BV145:BW148 BN145:BP166 BQ145:BR148 BI145:BK166 BL145:BM148 BD145:BF166 BG145:BH148 AY145:BA166 BB145:BC148 AW145:AX148 AS145:AS148 CW145:CY166 AW167:CK168 EK150:EM166 DB150:DD166 DG150:DI166 DL150:DN166 DQ150:DS166 DV150:DX166 EA150:EC166 EF150:EH166 E4:CK143 CM4:CP143 CW4:CZ143 CR4:CU143 CR145:CT166 AS167:AS169 E172:CK172 E145:AR169 AT145:AV169 CM167:CP169 CM171:CP172 CR167:CU169 CR171:CU172 CW167:CZ169 CW171:CZ172 AW169:BB169 E171:BB171 BD169:CK169 BD171:CK171 CW174:CZ378 CR174:CU174 E174:CK378 E173:BB173 CR181:CU378 CR152:CU152 CM174:CP378">
    <cfRule type="cellIs" dxfId="10" priority="10" stopIfTrue="1" operator="lessThan">
      <formula>0</formula>
    </cfRule>
  </conditionalFormatting>
  <conditionalFormatting sqref="F144:FE144">
    <cfRule type="cellIs" dxfId="9" priority="11" stopIfTrue="1" operator="equal">
      <formula>0</formula>
    </cfRule>
  </conditionalFormatting>
  <conditionalFormatting sqref="FF144:FI144">
    <cfRule type="cellIs" dxfId="8" priority="9" stopIfTrue="1" operator="equal">
      <formula>0</formula>
    </cfRule>
  </conditionalFormatting>
  <conditionalFormatting sqref="FJ144:FK144">
    <cfRule type="cellIs" dxfId="7" priority="8" stopIfTrue="1" operator="equal">
      <formula>0</formula>
    </cfRule>
  </conditionalFormatting>
  <conditionalFormatting sqref="FL144">
    <cfRule type="cellIs" dxfId="6" priority="7" stopIfTrue="1" operator="equal">
      <formula>0</formula>
    </cfRule>
  </conditionalFormatting>
  <conditionalFormatting sqref="FM144">
    <cfRule type="cellIs" dxfId="5" priority="6" stopIfTrue="1" operator="equal">
      <formula>0</formula>
    </cfRule>
  </conditionalFormatting>
  <conditionalFormatting sqref="FN144">
    <cfRule type="cellIs" dxfId="4" priority="5" stopIfTrue="1" operator="equal">
      <formula>0</formula>
    </cfRule>
  </conditionalFormatting>
  <conditionalFormatting sqref="FO144:FQ144">
    <cfRule type="cellIs" dxfId="3" priority="4" stopIfTrue="1" operator="equal">
      <formula>0</formula>
    </cfRule>
  </conditionalFormatting>
  <conditionalFormatting sqref="EQ173:ER173">
    <cfRule type="cellIs" dxfId="2" priority="3" stopIfTrue="1" operator="lessThan">
      <formula>0</formula>
    </cfRule>
  </conditionalFormatting>
  <conditionalFormatting sqref="BC173:EO173">
    <cfRule type="cellIs" dxfId="1" priority="2" stopIfTrue="1" operator="lessThan">
      <formula>0</formula>
    </cfRule>
  </conditionalFormatting>
  <conditionalFormatting sqref="CV152">
    <cfRule type="cellIs" dxfId="0" priority="1" stopIfTrue="1" operator="lessThan">
      <formula>0</formula>
    </cfRule>
  </conditionalFormatting>
  <pageMargins left="0.75" right="0.75" top="1" bottom="1" header="0.5" footer="0.5"/>
  <pageSetup orientation="portrait" horizontalDpi="4294967292" verticalDpi="4294967292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Steven J (PNNL-JGCRI)</dc:creator>
  <cp:lastModifiedBy>Smith, Steven J (PNNL-JGCRI)</cp:lastModifiedBy>
  <dcterms:created xsi:type="dcterms:W3CDTF">2021-05-11T15:55:18Z</dcterms:created>
  <dcterms:modified xsi:type="dcterms:W3CDTF">2021-05-11T16:50:17Z</dcterms:modified>
</cp:coreProperties>
</file>