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00" yWindow="615" windowWidth="24120" windowHeight="13620" tabRatio="500" activeTab="1"/>
  </bookViews>
  <sheets>
    <sheet name="Notes" sheetId="11" r:id="rId1"/>
    <sheet name="1999-2000" sheetId="1" r:id="rId2"/>
    <sheet name="1999-2000 Differnces" sheetId="6" r:id="rId3"/>
    <sheet name="2005-2006" sheetId="9" r:id="rId4"/>
    <sheet name="2005-2006 Differences" sheetId="13" r:id="rId5"/>
    <sheet name="2011-2012" sheetId="10" r:id="rId6"/>
    <sheet name="2011-2012 Differences" sheetId="14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3" l="1"/>
  <c r="C109" i="10"/>
  <c r="G5" i="14"/>
  <c r="G3" i="14"/>
  <c r="G4" i="14"/>
  <c r="G2" i="14"/>
  <c r="F5" i="14"/>
  <c r="F3" i="14"/>
  <c r="F4" i="14"/>
  <c r="F2" i="14"/>
  <c r="G3" i="13"/>
  <c r="G4" i="13"/>
  <c r="G5" i="13"/>
  <c r="G2" i="13"/>
  <c r="F3" i="13"/>
  <c r="F4" i="13"/>
  <c r="F2" i="13"/>
  <c r="G5" i="6"/>
  <c r="F5" i="6"/>
  <c r="G35" i="10"/>
  <c r="G35" i="9"/>
  <c r="G35" i="1"/>
  <c r="B109" i="10"/>
  <c r="C100" i="10"/>
  <c r="C101" i="10"/>
  <c r="C102" i="10"/>
  <c r="C103" i="10"/>
  <c r="C104" i="10"/>
  <c r="C105" i="10"/>
  <c r="C106" i="10"/>
  <c r="C107" i="10"/>
  <c r="C108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2" i="10"/>
  <c r="C2" i="9"/>
  <c r="B104" i="9"/>
  <c r="C104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" i="1"/>
  <c r="B95" i="1"/>
  <c r="C95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49" i="1"/>
  <c r="C50" i="1"/>
  <c r="C51" i="1"/>
  <c r="C52" i="1"/>
  <c r="C53" i="1"/>
  <c r="C54" i="1"/>
  <c r="C55" i="1"/>
  <c r="C56" i="1"/>
  <c r="C57" i="1"/>
  <c r="C58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G4" i="6"/>
  <c r="G3" i="6"/>
  <c r="G2" i="6"/>
  <c r="F4" i="6"/>
  <c r="F3" i="6"/>
  <c r="F2" i="6"/>
</calcChain>
</file>

<file path=xl/sharedStrings.xml><?xml version="1.0" encoding="utf-8"?>
<sst xmlns="http://schemas.openxmlformats.org/spreadsheetml/2006/main" count="584" uniqueCount="210">
  <si>
    <t>1.A</t>
  </si>
  <si>
    <t>1.A.1</t>
  </si>
  <si>
    <t>1.A.3</t>
  </si>
  <si>
    <t>1.A.4</t>
  </si>
  <si>
    <t>1.A.5</t>
  </si>
  <si>
    <t>1.AA.1.A</t>
  </si>
  <si>
    <t>1.AA.1.B</t>
  </si>
  <si>
    <t>1.AA.1.C</t>
  </si>
  <si>
    <t>1.AA.2.A</t>
  </si>
  <si>
    <t>1.AA.2.B</t>
  </si>
  <si>
    <t>1.AA.2.D</t>
  </si>
  <si>
    <t>1.AA.2.E</t>
  </si>
  <si>
    <t>1.AA.2.F</t>
  </si>
  <si>
    <t>1.AA.3.A</t>
  </si>
  <si>
    <t>1.AA.3.B</t>
  </si>
  <si>
    <t>1.AA.3.C</t>
  </si>
  <si>
    <t>1.AA.3.D</t>
  </si>
  <si>
    <t>1.AA.3.E</t>
  </si>
  <si>
    <t>1.AA.4.A</t>
  </si>
  <si>
    <t>1.AA.4.B</t>
  </si>
  <si>
    <t>1.AA.4.C</t>
  </si>
  <si>
    <t>1.AA.5.B</t>
  </si>
  <si>
    <t>1.B.1.A</t>
  </si>
  <si>
    <t>2.C</t>
  </si>
  <si>
    <t>2.C.1</t>
  </si>
  <si>
    <t>2.C.3</t>
  </si>
  <si>
    <t>2.C.5</t>
  </si>
  <si>
    <t>4.D</t>
  </si>
  <si>
    <t>Aviation</t>
  </si>
  <si>
    <t>International Bunkers</t>
  </si>
  <si>
    <t>Marine</t>
  </si>
  <si>
    <t>UNFCCC sector</t>
  </si>
  <si>
    <t>UNFCCC Emission</t>
  </si>
  <si>
    <t>Basic Non-Ferrous Metal Manufacturing [213]</t>
  </si>
  <si>
    <t>Electricity Generation [261]</t>
  </si>
  <si>
    <t>Fuel Combustion - sub reporting threshold facilities [*]</t>
  </si>
  <si>
    <t>Metal Ore Mining [080]</t>
  </si>
  <si>
    <t>Petroleum and Coal Product Manufacturing [170]</t>
  </si>
  <si>
    <t>Commercial Shipping/Boating [*]</t>
  </si>
  <si>
    <t>Motor Vehicles [*]</t>
  </si>
  <si>
    <t>Basic Ferrous Metal Manufacturing [211]</t>
  </si>
  <si>
    <t>Pulp, Paper and Paperboard Manufacturing [151]</t>
  </si>
  <si>
    <t>Sugar and Confectionery Manufacturing [118]</t>
  </si>
  <si>
    <t>Ceramic Product Manufacturing [202]</t>
  </si>
  <si>
    <t>Fertiliser and Pesticide Manufacturing [183]</t>
  </si>
  <si>
    <t>Commercial Shipping/Boating and Recreational Boating [*]</t>
  </si>
  <si>
    <t>Glass and Glass Product Manufacturing [201]</t>
  </si>
  <si>
    <t>Oil and Gas Extraction [070]</t>
  </si>
  <si>
    <t>Basic Chemical Manufacturing [181]</t>
  </si>
  <si>
    <t>Burning(fuel red., regen., agric.)/ Wildfires [*]</t>
  </si>
  <si>
    <t>Railways [*]</t>
  </si>
  <si>
    <t>Cement, Lime, Plaster and Concrete Product Manufacturing [203]</t>
  </si>
  <si>
    <t>Coal Mining [060]</t>
  </si>
  <si>
    <t>Liquid fuel burning (domestic) [*]</t>
  </si>
  <si>
    <t>Fruit and Vegetable Processing [114]</t>
  </si>
  <si>
    <t>Aeroplanes [*]</t>
  </si>
  <si>
    <t>Converted Paper Product Manufacturing [152]</t>
  </si>
  <si>
    <t>Mineral, Metal and Chemical Wholesaling [332]</t>
  </si>
  <si>
    <t>Solid fuel burning (domestic) [*]</t>
  </si>
  <si>
    <t>Meat and Meat Product Manufacturing [111]</t>
  </si>
  <si>
    <t>Dairy Product Manufacturing [113]</t>
  </si>
  <si>
    <t>Grain Mill and Cereal Product Manufacturing [116]</t>
  </si>
  <si>
    <t>Beverage Manufacturing [121]</t>
  </si>
  <si>
    <t>Oil and Fat Manufacturing [115]</t>
  </si>
  <si>
    <t>Water Transport Support Services [521]</t>
  </si>
  <si>
    <t>Basic Polymer Manufacturing [182]</t>
  </si>
  <si>
    <t>Other Non-Metallic Mineral Mining and Quarrying [099]</t>
  </si>
  <si>
    <t>Textile Product Manufacturing [133]</t>
  </si>
  <si>
    <t>Recreational Boating [*]</t>
  </si>
  <si>
    <t>Lawn Mowing [*]</t>
  </si>
  <si>
    <t>Agriculture (Machinery) [*]</t>
  </si>
  <si>
    <t>Hospitals [840]</t>
  </si>
  <si>
    <t>Barbeques [*]</t>
  </si>
  <si>
    <t>Other Personal Services [953]</t>
  </si>
  <si>
    <t>Construction Material Mining [091]</t>
  </si>
  <si>
    <t>Gaseous fuel burning (domestic) [*]</t>
  </si>
  <si>
    <t>Other Food Product Manufacturing [119]</t>
  </si>
  <si>
    <t>Log Sawmilling and Timber Dressing [141]</t>
  </si>
  <si>
    <t>Lawn Mowing (public open spaces) [*]</t>
  </si>
  <si>
    <t>Sheep, Beef Cattle and Grain Farming [014]</t>
  </si>
  <si>
    <t>Textile Manufacturing [131]</t>
  </si>
  <si>
    <t>Other Non-Metallic Mineral Product Manufacturing [209]</t>
  </si>
  <si>
    <t>Waste Treatment, Disposal and Remediation Services [292]</t>
  </si>
  <si>
    <t>Motor Vehicle and Motor Vehicle Part Manufacturing [231]</t>
  </si>
  <si>
    <t>Water Supply, Sewerage and Drainage Services [281]</t>
  </si>
  <si>
    <t>Other Wood Product Manufacturing [149]</t>
  </si>
  <si>
    <t>Polymer Product Manufacturing [191]</t>
  </si>
  <si>
    <t>Other Transport Equipment Manufacturing [239]</t>
  </si>
  <si>
    <t>Leather Tanning, Fur Dressing and Leather Product Manufacturing [132]</t>
  </si>
  <si>
    <t>Backyard Incinerators [*]</t>
  </si>
  <si>
    <t>Other Basic Chemical Product Manufacturing [189]</t>
  </si>
  <si>
    <t>Services to Air Transport [*]</t>
  </si>
  <si>
    <t>Other Fabricated Metal Product Manufacturing [229]</t>
  </si>
  <si>
    <t>Basic Ferrous Metal Product Manufacturing [212]</t>
  </si>
  <si>
    <t>Pharmaceutical and Medicinal Product Manufacturing [184]</t>
  </si>
  <si>
    <t>Port Operators [*]</t>
  </si>
  <si>
    <t>Heavy and Civil Engineering Construction [310]</t>
  </si>
  <si>
    <t>Structural Metal Product Manufacturing [222]</t>
  </si>
  <si>
    <t>Defence [760]</t>
  </si>
  <si>
    <t>Natural Rubber Product Manufacturing [192]</t>
  </si>
  <si>
    <t>Rail Transport [*]</t>
  </si>
  <si>
    <t>Basic Non-Ferrous Metal Product Manufacturing [214]</t>
  </si>
  <si>
    <t>Motor Vehicle Refinishing [*]</t>
  </si>
  <si>
    <t>Domestic Appliance Manufacturing [244]</t>
  </si>
  <si>
    <t>Bakery Product Manufacturing [117]</t>
  </si>
  <si>
    <t>Printing and Printing Support Services [161]</t>
  </si>
  <si>
    <t>Electrical Equipment Manufacturing [243]</t>
  </si>
  <si>
    <t>Cigarette and Tobacco Product Manufacturing [122]</t>
  </si>
  <si>
    <t>Accommodation [440]</t>
  </si>
  <si>
    <t>Metal Container Manufacturing [223]</t>
  </si>
  <si>
    <t>Print Shops / Graphic Arts [*]</t>
  </si>
  <si>
    <t>Gas Supply [270]</t>
  </si>
  <si>
    <t>Funeral Directors, Crematoria and Cemeteries [*]</t>
  </si>
  <si>
    <t>Cleaning Compound and Toiletry Preparation Manufacturing [185]</t>
  </si>
  <si>
    <t>Airport Operations and Other Air Transport Support Services [522]</t>
  </si>
  <si>
    <t>Poultry Farming [017]</t>
  </si>
  <si>
    <t>Dry Cleaning [*]</t>
  </si>
  <si>
    <t>Cafes and Restaurants [*]</t>
  </si>
  <si>
    <t>Bakeries [*]</t>
  </si>
  <si>
    <t>Petroleum and Coal Product Manufacturing n.e.c. [*]</t>
  </si>
  <si>
    <t>Accommodation [*]</t>
  </si>
  <si>
    <t>Milk and Cream Processing [*]</t>
  </si>
  <si>
    <t>Pubs, Taverns and Bars [*]</t>
  </si>
  <si>
    <t>Technical and Further Education [*]</t>
  </si>
  <si>
    <t>Food Manufacturing n.e.c. [*]</t>
  </si>
  <si>
    <t>Concrete Product Manufacturing n.e.c. [*]</t>
  </si>
  <si>
    <t>NPI - Air (kg)</t>
  </si>
  <si>
    <t>NPI Sector</t>
  </si>
  <si>
    <t>TOTAL</t>
  </si>
  <si>
    <t>Total</t>
  </si>
  <si>
    <t>NPI - Emission</t>
  </si>
  <si>
    <t>Difference (NPI - UNFCCC)</t>
  </si>
  <si>
    <t>Ratio (UNFCCC/NPI)</t>
  </si>
  <si>
    <t>Fuel Combustion</t>
  </si>
  <si>
    <t>UNFCCC Short Name</t>
  </si>
  <si>
    <t xml:space="preserve"> Energy    </t>
  </si>
  <si>
    <t>Energy Industries</t>
  </si>
  <si>
    <t>Transport</t>
  </si>
  <si>
    <t>Other Sectors (Fuel Combustion)</t>
  </si>
  <si>
    <t>Other (Not elsewhere specified in Fuel Combustion)</t>
  </si>
  <si>
    <t>Public Electricity &amp; Heat Production</t>
  </si>
  <si>
    <t>Petroleum Refining</t>
  </si>
  <si>
    <t>Manufacture of Solid Fuels &amp; Other Energy Industries</t>
  </si>
  <si>
    <t>UNFCCC Emission (KT)</t>
  </si>
  <si>
    <t>Iron &amp; Steel</t>
  </si>
  <si>
    <t>Non-Ferrous Metals</t>
  </si>
  <si>
    <t>Pulp, Paper &amp; Print</t>
  </si>
  <si>
    <t xml:space="preserve"> Food Processing, Beverages &amp; Tobacco</t>
  </si>
  <si>
    <t>Other (Manufacturing Industries &amp; Construction)</t>
  </si>
  <si>
    <t>Civil Aviation</t>
  </si>
  <si>
    <t xml:space="preserve">Road Transportation </t>
  </si>
  <si>
    <t>Railways</t>
  </si>
  <si>
    <t>Navigation</t>
  </si>
  <si>
    <t>Other Transportation</t>
  </si>
  <si>
    <t>Commercial/Institutional</t>
  </si>
  <si>
    <t>Residential</t>
  </si>
  <si>
    <t>Agriculture/Forestry/Fisheries</t>
  </si>
  <si>
    <t>Mobile</t>
  </si>
  <si>
    <t>Coal Mining &amp; Handling</t>
  </si>
  <si>
    <t>Industrial Processes</t>
  </si>
  <si>
    <t>Metal Production</t>
  </si>
  <si>
    <t>Iron &amp; Steel Production</t>
  </si>
  <si>
    <t>Aluminum Production</t>
  </si>
  <si>
    <t>Other (Metal Production)</t>
  </si>
  <si>
    <t>Agricultural Soils</t>
  </si>
  <si>
    <t>1.AA.3.B (Road Transportation )</t>
  </si>
  <si>
    <t>1.AA.1.A (Public Electricity &amp; Heat Production)</t>
  </si>
  <si>
    <t>1.AA.2.B (Non-Ferrous Metals)</t>
  </si>
  <si>
    <t>Tertiary Education [810]</t>
  </si>
  <si>
    <t>Other Livestock Farming [019]</t>
  </si>
  <si>
    <t>Other Transport Support Services [529]</t>
  </si>
  <si>
    <t>Rail Freight Transport [471]</t>
  </si>
  <si>
    <t>Other Mining Support Services [109]</t>
  </si>
  <si>
    <t>Scientific Research Services [691]</t>
  </si>
  <si>
    <t>Motor Vehicle and Motor Vehicle Parts Wholesaling [350]</t>
  </si>
  <si>
    <t>Timber and Hardware Goods Wholesaling [333]</t>
  </si>
  <si>
    <t>Central Government Administration [751]</t>
  </si>
  <si>
    <t>Clothing and Footwear Manufacturing [135]</t>
  </si>
  <si>
    <t>Water Passenger Transport [482]</t>
  </si>
  <si>
    <t>Seafood Processing [112]</t>
  </si>
  <si>
    <t>Funeral, Crematorium and Cemetery Services [952]</t>
  </si>
  <si>
    <t>Waste Collection Services [291]</t>
  </si>
  <si>
    <t>Road Freight Transport [461]</t>
  </si>
  <si>
    <t>Data Processing, Web Hosting and Electronic Information Storage Services [592]</t>
  </si>
  <si>
    <t>Exploration [101]</t>
  </si>
  <si>
    <t>Professional and Scientific Equipment Manufacturing [241]</t>
  </si>
  <si>
    <t>Warehousing and Storage Services [530]</t>
  </si>
  <si>
    <t>NPI - Total (kt)</t>
  </si>
  <si>
    <t>NPI Year</t>
  </si>
  <si>
    <t>UNFCCC Year</t>
  </si>
  <si>
    <t>1999-2000</t>
  </si>
  <si>
    <t>2005-2006</t>
  </si>
  <si>
    <t>2011-2012</t>
  </si>
  <si>
    <t>1) NPI Emissions intially in kg - converted to kt</t>
  </si>
  <si>
    <t>2) Only NPI Air Emissions converted to kt (omit water and land)</t>
  </si>
  <si>
    <t>3) NPI has different sectors reported in a different years</t>
  </si>
  <si>
    <r>
      <t xml:space="preserve">4) </t>
    </r>
    <r>
      <rPr>
        <b/>
        <sz val="12"/>
        <color theme="1"/>
        <rFont val="Calibri"/>
        <family val="2"/>
        <scheme val="minor"/>
      </rPr>
      <t xml:space="preserve">UNFCCC Total </t>
    </r>
    <r>
      <rPr>
        <sz val="12"/>
        <color theme="1"/>
        <rFont val="Calibri"/>
        <family val="2"/>
        <scheme val="minor"/>
      </rPr>
      <t>=  Sector 1 + Sector 2  + Sector 2C +  Sector 4 (omit aviation, int. bunkers, marine)</t>
    </r>
  </si>
  <si>
    <r>
      <rPr>
        <sz val="12"/>
        <color theme="1"/>
        <rFont val="Calibri"/>
        <family val="2"/>
        <scheme val="minor"/>
      </rPr>
      <t xml:space="preserve">5)  </t>
    </r>
    <r>
      <rPr>
        <b/>
        <sz val="12"/>
        <color theme="1"/>
        <rFont val="Calibri"/>
        <family val="2"/>
        <scheme val="minor"/>
      </rPr>
      <t>UNFCCC Sector 2</t>
    </r>
    <r>
      <rPr>
        <sz val="12"/>
        <color theme="1"/>
        <rFont val="Calibri"/>
        <family val="2"/>
        <scheme val="minor"/>
      </rPr>
      <t xml:space="preserve"> Is not the sum of its subcategories - only for this emissions species (SO2)</t>
    </r>
  </si>
  <si>
    <t>Note:</t>
  </si>
  <si>
    <t>UNFCCC Sector 2.C (Metal Production) may help explain the non-ferrous metal manufactoring differences</t>
  </si>
  <si>
    <t>Summary of Differences (NPI- UNFCCC)</t>
  </si>
  <si>
    <t>UNFCC Sector</t>
  </si>
  <si>
    <t>Difference 1999-2000</t>
  </si>
  <si>
    <t>Note***</t>
  </si>
  <si>
    <t>Sector 2.C 1999-2000</t>
  </si>
  <si>
    <t>Difference 2005-2006</t>
  </si>
  <si>
    <t>Difference 2011-2012</t>
  </si>
  <si>
    <t>Sector 2.C 2005-2006</t>
  </si>
  <si>
    <t>Sector 2.C 2011-2012</t>
  </si>
  <si>
    <t xml:space="preserve">Energy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</si>
</sst>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12"/>
      <color theme="1"/>
      <name val="Wingdings"/>
      <charset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/>
    <xf numFmtId="0" fontId="2" fillId="0" borderId="0" xfId="0" applyFont="1" applyFill="1" applyAlignment="1">
      <alignment horizontal="left" vertical="center" indent="4"/>
    </xf>
    <xf numFmtId="0" fontId="3" fillId="0" borderId="0" xfId="0" applyFont="1" applyFill="1" applyAlignment="1">
      <alignment horizontal="left" vertical="center" indent="4"/>
    </xf>
    <xf numFmtId="11" fontId="0" fillId="0" borderId="0" xfId="0" applyNumberFormat="1" applyFill="1"/>
    <xf numFmtId="3" fontId="1" fillId="0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J17" sqref="J17"/>
    </sheetView>
  </sheetViews>
  <sheetFormatPr defaultColWidth="11" defaultRowHeight="15.75" x14ac:dyDescent="0.25"/>
  <cols>
    <col min="2" max="2" width="11.875" bestFit="1" customWidth="1"/>
    <col min="9" max="9" width="38.625" bestFit="1" customWidth="1"/>
    <col min="10" max="10" width="38.375" bestFit="1" customWidth="1"/>
    <col min="11" max="13" width="18.875" bestFit="1" customWidth="1"/>
  </cols>
  <sheetData>
    <row r="1" spans="1:15" x14ac:dyDescent="0.25">
      <c r="A1" s="6" t="s">
        <v>188</v>
      </c>
      <c r="B1" s="6" t="s">
        <v>189</v>
      </c>
      <c r="I1" s="19" t="s">
        <v>200</v>
      </c>
    </row>
    <row r="2" spans="1:15" x14ac:dyDescent="0.25">
      <c r="A2" t="s">
        <v>190</v>
      </c>
      <c r="B2">
        <v>2000</v>
      </c>
      <c r="I2" s="6" t="s">
        <v>201</v>
      </c>
      <c r="J2" s="8" t="s">
        <v>127</v>
      </c>
      <c r="K2" s="6" t="s">
        <v>202</v>
      </c>
      <c r="L2" s="6" t="s">
        <v>205</v>
      </c>
      <c r="M2" s="6" t="s">
        <v>206</v>
      </c>
    </row>
    <row r="3" spans="1:15" x14ac:dyDescent="0.25">
      <c r="A3" t="s">
        <v>191</v>
      </c>
      <c r="B3">
        <v>2006</v>
      </c>
      <c r="I3" s="13" t="s">
        <v>166</v>
      </c>
      <c r="J3" s="9" t="s">
        <v>34</v>
      </c>
      <c r="K3">
        <v>-78.497667718207083</v>
      </c>
      <c r="L3">
        <v>-10.286510220165042</v>
      </c>
      <c r="M3">
        <v>-3.4997298212410897</v>
      </c>
    </row>
    <row r="4" spans="1:15" x14ac:dyDescent="0.25">
      <c r="A4" t="s">
        <v>192</v>
      </c>
      <c r="B4">
        <v>2012</v>
      </c>
      <c r="I4" s="13" t="s">
        <v>167</v>
      </c>
      <c r="J4" s="9" t="s">
        <v>33</v>
      </c>
      <c r="K4">
        <v>891.69363494901006</v>
      </c>
      <c r="L4">
        <v>534.86107397199999</v>
      </c>
      <c r="M4">
        <v>524.23808865362605</v>
      </c>
    </row>
    <row r="5" spans="1:15" x14ac:dyDescent="0.25">
      <c r="I5" s="12" t="s">
        <v>129</v>
      </c>
      <c r="J5" s="12" t="s">
        <v>129</v>
      </c>
      <c r="K5" s="6">
        <v>-89.634894481680931</v>
      </c>
      <c r="L5" s="6">
        <v>-114.00079453069543</v>
      </c>
      <c r="M5" s="6">
        <v>-181.21252255648892</v>
      </c>
    </row>
    <row r="7" spans="1:15" x14ac:dyDescent="0.25">
      <c r="A7" t="s">
        <v>193</v>
      </c>
      <c r="I7" s="8" t="s">
        <v>203</v>
      </c>
    </row>
    <row r="8" spans="1:15" x14ac:dyDescent="0.25">
      <c r="A8" t="s">
        <v>194</v>
      </c>
      <c r="I8" s="9" t="s">
        <v>199</v>
      </c>
    </row>
    <row r="9" spans="1:15" x14ac:dyDescent="0.25">
      <c r="A9" t="s">
        <v>195</v>
      </c>
      <c r="I9" s="6" t="s">
        <v>204</v>
      </c>
      <c r="J9" s="9">
        <v>891.51413609999997</v>
      </c>
    </row>
    <row r="10" spans="1:15" x14ac:dyDescent="0.25">
      <c r="A10" t="s">
        <v>196</v>
      </c>
      <c r="I10" s="6" t="s">
        <v>207</v>
      </c>
      <c r="J10" s="2">
        <v>650.9776875</v>
      </c>
    </row>
    <row r="11" spans="1:15" x14ac:dyDescent="0.25">
      <c r="A11" t="s">
        <v>197</v>
      </c>
      <c r="I11" s="6" t="s">
        <v>208</v>
      </c>
      <c r="J11">
        <v>711.85328340000001</v>
      </c>
    </row>
    <row r="13" spans="1:15" x14ac:dyDescent="0.25">
      <c r="I13" s="10"/>
      <c r="J13" s="10"/>
      <c r="K13" s="9"/>
      <c r="L13" s="8"/>
      <c r="M13" s="8"/>
      <c r="N13" s="8"/>
      <c r="O13" s="8"/>
    </row>
    <row r="14" spans="1:15" x14ac:dyDescent="0.25">
      <c r="I14" s="13"/>
      <c r="J14" s="2"/>
      <c r="K14" s="11"/>
      <c r="L14" s="9"/>
      <c r="M14" s="9"/>
      <c r="N14" s="9"/>
      <c r="O14" s="9"/>
    </row>
    <row r="15" spans="1:15" x14ac:dyDescent="0.25">
      <c r="I15" s="13"/>
      <c r="J15" s="2"/>
      <c r="K15" s="11"/>
      <c r="L15" s="9"/>
      <c r="M15" s="9"/>
      <c r="N15" s="9"/>
      <c r="O15" s="9"/>
    </row>
    <row r="16" spans="1:15" x14ac:dyDescent="0.25">
      <c r="I16" s="10"/>
      <c r="J16" s="10"/>
      <c r="K16" s="9"/>
      <c r="L16" s="8"/>
      <c r="M16" s="8"/>
      <c r="N16" s="8"/>
      <c r="O16" s="8"/>
    </row>
    <row r="17" spans="8:15" x14ac:dyDescent="0.25">
      <c r="I17" s="13"/>
      <c r="K17" s="11"/>
      <c r="L17" s="9"/>
      <c r="M17" s="9"/>
      <c r="N17" s="9"/>
      <c r="O17" s="9"/>
    </row>
    <row r="18" spans="8:15" x14ac:dyDescent="0.25">
      <c r="I18" s="13"/>
      <c r="K18" s="11"/>
      <c r="L18" s="9"/>
      <c r="M18" s="9"/>
      <c r="N18" s="9"/>
      <c r="O18" s="9"/>
    </row>
    <row r="19" spans="8:15" x14ac:dyDescent="0.25">
      <c r="I19" s="13"/>
      <c r="K19" s="9"/>
      <c r="L19" s="9"/>
      <c r="M19" s="9"/>
      <c r="N19" s="9"/>
      <c r="O19" s="9"/>
    </row>
    <row r="20" spans="8:15" x14ac:dyDescent="0.25">
      <c r="H20" s="9"/>
      <c r="I20" s="12"/>
      <c r="J20" s="10"/>
      <c r="K20" s="9"/>
      <c r="L20" s="8"/>
      <c r="M20" s="18"/>
      <c r="N20" s="9"/>
      <c r="O20" s="9"/>
    </row>
    <row r="21" spans="8:15" x14ac:dyDescent="0.25">
      <c r="H21" s="9"/>
      <c r="I21" s="9"/>
      <c r="J21" s="9"/>
      <c r="K21" s="9"/>
      <c r="L21" s="9"/>
      <c r="M21" s="9"/>
      <c r="N21" s="9"/>
      <c r="O21" s="9"/>
    </row>
    <row r="22" spans="8:15" x14ac:dyDescent="0.25">
      <c r="H22" s="9"/>
      <c r="I22" s="8"/>
      <c r="J22" s="9"/>
      <c r="K22" s="9"/>
      <c r="L22" s="9"/>
      <c r="M22" s="9"/>
      <c r="N22" s="9"/>
      <c r="O22" s="9"/>
    </row>
    <row r="23" spans="8:15" x14ac:dyDescent="0.25">
      <c r="I23" s="9"/>
      <c r="J23" s="9"/>
      <c r="K23" s="9"/>
      <c r="L23" s="9"/>
      <c r="M23" s="9"/>
      <c r="N23" s="9"/>
      <c r="O23" s="9"/>
    </row>
    <row r="24" spans="8:15" x14ac:dyDescent="0.25">
      <c r="J24" s="9"/>
      <c r="K24" s="9"/>
      <c r="L24" s="9"/>
      <c r="M24" s="9"/>
      <c r="N24" s="9"/>
      <c r="O24" s="9"/>
    </row>
    <row r="25" spans="8:15" x14ac:dyDescent="0.25">
      <c r="I25" s="1"/>
      <c r="J25" s="1"/>
      <c r="K25" s="9"/>
      <c r="O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F2" sqref="F2"/>
    </sheetView>
  </sheetViews>
  <sheetFormatPr defaultColWidth="11" defaultRowHeight="15.75" x14ac:dyDescent="0.25"/>
  <cols>
    <col min="1" max="1" width="59.5" style="11" bestFit="1" customWidth="1"/>
    <col min="2" max="2" width="12.125" style="1" bestFit="1" customWidth="1"/>
    <col min="3" max="3" width="13.125" style="2" bestFit="1" customWidth="1"/>
    <col min="5" max="5" width="18.625" style="1" bestFit="1" customWidth="1"/>
    <col min="6" max="6" width="44.375" bestFit="1" customWidth="1"/>
    <col min="7" max="7" width="19.375" style="2" bestFit="1" customWidth="1"/>
    <col min="8" max="8" width="13.625" bestFit="1" customWidth="1"/>
  </cols>
  <sheetData>
    <row r="1" spans="1:9" x14ac:dyDescent="0.25">
      <c r="A1" s="8" t="s">
        <v>127</v>
      </c>
      <c r="B1" s="6" t="s">
        <v>126</v>
      </c>
      <c r="C1" s="6" t="s">
        <v>187</v>
      </c>
      <c r="E1" s="12" t="s">
        <v>31</v>
      </c>
      <c r="F1" s="7" t="s">
        <v>134</v>
      </c>
      <c r="G1" s="5" t="s">
        <v>143</v>
      </c>
      <c r="H1" s="6"/>
      <c r="I1" s="6"/>
    </row>
    <row r="2" spans="1:9" x14ac:dyDescent="0.25">
      <c r="A2" s="9" t="s">
        <v>33</v>
      </c>
      <c r="B2" s="3">
        <v>955353634.94901001</v>
      </c>
      <c r="C2" s="2">
        <f>(B2/1000000)</f>
        <v>955.35363494901003</v>
      </c>
      <c r="E2" s="13">
        <v>1</v>
      </c>
      <c r="F2" s="1" t="s">
        <v>209</v>
      </c>
      <c r="G2" s="2">
        <v>676.04</v>
      </c>
    </row>
    <row r="3" spans="1:9" x14ac:dyDescent="0.25">
      <c r="A3" s="9" t="s">
        <v>34</v>
      </c>
      <c r="B3" s="3">
        <v>446942332.281793</v>
      </c>
      <c r="C3" s="2">
        <f t="shared" ref="C3:C66" si="0">(B3/1000000)</f>
        <v>446.94233228179297</v>
      </c>
      <c r="E3" s="13" t="s">
        <v>0</v>
      </c>
      <c r="F3" s="1" t="s">
        <v>133</v>
      </c>
      <c r="G3" s="2">
        <v>676.04</v>
      </c>
    </row>
    <row r="4" spans="1:9" x14ac:dyDescent="0.25">
      <c r="A4" s="9" t="s">
        <v>35</v>
      </c>
      <c r="B4" s="3">
        <v>40719979.064646803</v>
      </c>
      <c r="C4" s="2">
        <f t="shared" si="0"/>
        <v>40.7199790646468</v>
      </c>
      <c r="E4" s="13" t="s">
        <v>1</v>
      </c>
      <c r="F4" s="1" t="s">
        <v>136</v>
      </c>
      <c r="G4" s="2">
        <v>538.05999999999995</v>
      </c>
    </row>
    <row r="5" spans="1:9" x14ac:dyDescent="0.25">
      <c r="A5" s="9" t="s">
        <v>36</v>
      </c>
      <c r="B5" s="3">
        <v>32781339.496210001</v>
      </c>
      <c r="C5" s="2">
        <f t="shared" si="0"/>
        <v>32.781339496210002</v>
      </c>
      <c r="E5" s="13" t="s">
        <v>2</v>
      </c>
      <c r="F5" s="1" t="s">
        <v>137</v>
      </c>
      <c r="G5" s="2">
        <v>27.26</v>
      </c>
    </row>
    <row r="6" spans="1:9" x14ac:dyDescent="0.25">
      <c r="A6" s="9" t="s">
        <v>37</v>
      </c>
      <c r="B6" s="3">
        <v>20055878.476799998</v>
      </c>
      <c r="C6" s="2">
        <f t="shared" si="0"/>
        <v>20.055878476799997</v>
      </c>
      <c r="E6" s="13" t="s">
        <v>3</v>
      </c>
      <c r="F6" s="1" t="s">
        <v>138</v>
      </c>
      <c r="G6" s="2">
        <v>6.76</v>
      </c>
    </row>
    <row r="7" spans="1:9" x14ac:dyDescent="0.25">
      <c r="A7" s="9" t="s">
        <v>38</v>
      </c>
      <c r="B7" s="3">
        <v>17653066.666103099</v>
      </c>
      <c r="C7" s="2">
        <f t="shared" si="0"/>
        <v>17.653066666103097</v>
      </c>
      <c r="E7" s="13" t="s">
        <v>4</v>
      </c>
      <c r="F7" s="1" t="s">
        <v>139</v>
      </c>
      <c r="G7" s="2">
        <v>0.21</v>
      </c>
    </row>
    <row r="8" spans="1:9" x14ac:dyDescent="0.25">
      <c r="A8" s="9" t="s">
        <v>39</v>
      </c>
      <c r="B8" s="3">
        <v>9027561.8708628602</v>
      </c>
      <c r="C8" s="2">
        <f t="shared" si="0"/>
        <v>9.0275618708628595</v>
      </c>
      <c r="E8" s="13" t="s">
        <v>5</v>
      </c>
      <c r="F8" s="1" t="s">
        <v>140</v>
      </c>
      <c r="G8" s="2">
        <v>525.44000000000005</v>
      </c>
    </row>
    <row r="9" spans="1:9" x14ac:dyDescent="0.25">
      <c r="A9" s="9" t="s">
        <v>40</v>
      </c>
      <c r="B9" s="3">
        <v>7294595.0599999996</v>
      </c>
      <c r="C9" s="2">
        <f t="shared" si="0"/>
        <v>7.2945950599999998</v>
      </c>
      <c r="E9" s="13" t="s">
        <v>6</v>
      </c>
      <c r="F9" s="1" t="s">
        <v>141</v>
      </c>
      <c r="G9" s="2">
        <v>4.6100000000000003</v>
      </c>
    </row>
    <row r="10" spans="1:9" x14ac:dyDescent="0.25">
      <c r="A10" s="9" t="s">
        <v>41</v>
      </c>
      <c r="B10">
        <v>3881077.7</v>
      </c>
      <c r="C10" s="2">
        <f t="shared" si="0"/>
        <v>3.8810777000000001</v>
      </c>
      <c r="E10" s="13" t="s">
        <v>7</v>
      </c>
      <c r="F10" s="1" t="s">
        <v>142</v>
      </c>
      <c r="G10" s="2">
        <v>8.01</v>
      </c>
    </row>
    <row r="11" spans="1:9" x14ac:dyDescent="0.25">
      <c r="A11" s="9" t="s">
        <v>42</v>
      </c>
      <c r="B11">
        <v>3624053.6</v>
      </c>
      <c r="C11" s="2">
        <f t="shared" si="0"/>
        <v>3.6240535999999999</v>
      </c>
      <c r="E11" s="13" t="s">
        <v>8</v>
      </c>
      <c r="F11" s="1" t="s">
        <v>144</v>
      </c>
      <c r="G11" s="2">
        <v>9.15</v>
      </c>
    </row>
    <row r="12" spans="1:9" x14ac:dyDescent="0.25">
      <c r="A12" s="9" t="s">
        <v>43</v>
      </c>
      <c r="B12">
        <v>2136240</v>
      </c>
      <c r="C12" s="2">
        <f t="shared" si="0"/>
        <v>2.1362399999999999</v>
      </c>
      <c r="E12" s="13" t="s">
        <v>9</v>
      </c>
      <c r="F12" s="1" t="s">
        <v>145</v>
      </c>
      <c r="G12" s="2">
        <v>63.66</v>
      </c>
    </row>
    <row r="13" spans="1:9" x14ac:dyDescent="0.25">
      <c r="A13" s="9" t="s">
        <v>44</v>
      </c>
      <c r="B13">
        <v>2050873.7</v>
      </c>
      <c r="C13" s="2">
        <f t="shared" si="0"/>
        <v>2.0508736999999999</v>
      </c>
      <c r="E13" s="13" t="s">
        <v>10</v>
      </c>
      <c r="F13" s="1" t="s">
        <v>146</v>
      </c>
      <c r="G13" s="2">
        <v>2.75</v>
      </c>
    </row>
    <row r="14" spans="1:9" x14ac:dyDescent="0.25">
      <c r="A14" s="9" t="s">
        <v>45</v>
      </c>
      <c r="B14">
        <v>1621780.0619999999</v>
      </c>
      <c r="C14" s="2">
        <f t="shared" si="0"/>
        <v>1.621780062</v>
      </c>
      <c r="E14" s="13" t="s">
        <v>11</v>
      </c>
      <c r="F14" s="1" t="s">
        <v>147</v>
      </c>
      <c r="G14" s="2">
        <v>6.14</v>
      </c>
    </row>
    <row r="15" spans="1:9" x14ac:dyDescent="0.25">
      <c r="A15" s="9" t="s">
        <v>46</v>
      </c>
      <c r="B15">
        <v>1609683.6</v>
      </c>
      <c r="C15" s="2">
        <f t="shared" si="0"/>
        <v>1.6096836000000001</v>
      </c>
      <c r="E15" s="13" t="s">
        <v>12</v>
      </c>
      <c r="F15" s="1" t="s">
        <v>148</v>
      </c>
      <c r="G15" s="2">
        <v>17.649999999999999</v>
      </c>
    </row>
    <row r="16" spans="1:9" x14ac:dyDescent="0.25">
      <c r="A16" s="9" t="s">
        <v>47</v>
      </c>
      <c r="B16">
        <v>1525282.7039999999</v>
      </c>
      <c r="C16" s="2">
        <f t="shared" si="0"/>
        <v>1.5252827039999999</v>
      </c>
      <c r="E16" s="13" t="s">
        <v>13</v>
      </c>
      <c r="F16" s="1" t="s">
        <v>149</v>
      </c>
      <c r="G16" s="2">
        <v>0.57999999999999996</v>
      </c>
    </row>
    <row r="17" spans="1:7" x14ac:dyDescent="0.25">
      <c r="A17" s="9" t="s">
        <v>48</v>
      </c>
      <c r="B17">
        <v>1352996.9040000001</v>
      </c>
      <c r="C17" s="2">
        <f t="shared" si="0"/>
        <v>1.3529969040000001</v>
      </c>
      <c r="E17" s="13" t="s">
        <v>14</v>
      </c>
      <c r="F17" s="1" t="s">
        <v>150</v>
      </c>
      <c r="G17" s="2">
        <v>12.19</v>
      </c>
    </row>
    <row r="18" spans="1:7" x14ac:dyDescent="0.25">
      <c r="A18" s="9" t="s">
        <v>49</v>
      </c>
      <c r="B18">
        <v>1089786.4214476401</v>
      </c>
      <c r="C18" s="2">
        <f t="shared" si="0"/>
        <v>1.08978642144764</v>
      </c>
      <c r="E18" s="13" t="s">
        <v>15</v>
      </c>
      <c r="F18" s="1" t="s">
        <v>151</v>
      </c>
      <c r="G18" s="2">
        <v>1.28</v>
      </c>
    </row>
    <row r="19" spans="1:7" x14ac:dyDescent="0.25">
      <c r="A19" s="9" t="s">
        <v>50</v>
      </c>
      <c r="B19">
        <v>839143.82820214995</v>
      </c>
      <c r="C19" s="2">
        <f t="shared" si="0"/>
        <v>0.83914382820214994</v>
      </c>
      <c r="E19" s="13" t="s">
        <v>16</v>
      </c>
      <c r="F19" s="1" t="s">
        <v>152</v>
      </c>
      <c r="G19" s="2">
        <v>13.2</v>
      </c>
    </row>
    <row r="20" spans="1:7" x14ac:dyDescent="0.25">
      <c r="A20" s="9" t="s">
        <v>51</v>
      </c>
      <c r="B20">
        <v>748883.85499999998</v>
      </c>
      <c r="C20" s="2">
        <f t="shared" si="0"/>
        <v>0.74888385499999999</v>
      </c>
      <c r="E20" s="13" t="s">
        <v>17</v>
      </c>
      <c r="F20" s="1" t="s">
        <v>153</v>
      </c>
      <c r="G20" s="2">
        <v>0.01</v>
      </c>
    </row>
    <row r="21" spans="1:7" x14ac:dyDescent="0.25">
      <c r="A21" s="9" t="s">
        <v>52</v>
      </c>
      <c r="B21">
        <v>745934.84</v>
      </c>
      <c r="C21" s="2">
        <f t="shared" si="0"/>
        <v>0.74593483999999999</v>
      </c>
      <c r="E21" s="13" t="s">
        <v>18</v>
      </c>
      <c r="F21" s="1" t="s">
        <v>154</v>
      </c>
      <c r="G21" s="2">
        <v>2.5299999999999998</v>
      </c>
    </row>
    <row r="22" spans="1:7" x14ac:dyDescent="0.25">
      <c r="A22" s="9" t="s">
        <v>53</v>
      </c>
      <c r="B22">
        <v>607346.35752378602</v>
      </c>
      <c r="C22" s="2">
        <f t="shared" si="0"/>
        <v>0.60734635752378607</v>
      </c>
      <c r="E22" s="13" t="s">
        <v>19</v>
      </c>
      <c r="F22" s="1" t="s">
        <v>155</v>
      </c>
      <c r="G22" s="2">
        <v>0.78</v>
      </c>
    </row>
    <row r="23" spans="1:7" x14ac:dyDescent="0.25">
      <c r="A23" s="9" t="s">
        <v>54</v>
      </c>
      <c r="B23">
        <v>573971.57999999996</v>
      </c>
      <c r="C23" s="2">
        <f t="shared" si="0"/>
        <v>0.57397157999999993</v>
      </c>
      <c r="E23" s="13" t="s">
        <v>20</v>
      </c>
      <c r="F23" t="s">
        <v>156</v>
      </c>
      <c r="G23" s="2">
        <v>3.45</v>
      </c>
    </row>
    <row r="24" spans="1:7" x14ac:dyDescent="0.25">
      <c r="A24" s="9" t="s">
        <v>55</v>
      </c>
      <c r="B24">
        <v>450184.48798807699</v>
      </c>
      <c r="C24" s="2">
        <f t="shared" si="0"/>
        <v>0.45018448798807698</v>
      </c>
      <c r="E24" s="13" t="s">
        <v>21</v>
      </c>
      <c r="F24" t="s">
        <v>157</v>
      </c>
      <c r="G24" s="2">
        <v>0.21</v>
      </c>
    </row>
    <row r="25" spans="1:7" x14ac:dyDescent="0.25">
      <c r="A25" s="9" t="s">
        <v>56</v>
      </c>
      <c r="B25">
        <v>425581.55540000001</v>
      </c>
      <c r="C25" s="2">
        <f t="shared" si="0"/>
        <v>0.42558155540000003</v>
      </c>
      <c r="E25" s="13" t="s">
        <v>22</v>
      </c>
      <c r="F25" t="s">
        <v>158</v>
      </c>
      <c r="G25" s="2">
        <v>0</v>
      </c>
    </row>
    <row r="26" spans="1:7" x14ac:dyDescent="0.25">
      <c r="A26" s="9" t="s">
        <v>57</v>
      </c>
      <c r="B26">
        <v>392929.6</v>
      </c>
      <c r="C26" s="2">
        <f t="shared" si="0"/>
        <v>0.39292959999999999</v>
      </c>
      <c r="E26" s="13">
        <v>2</v>
      </c>
      <c r="F26" t="s">
        <v>159</v>
      </c>
      <c r="G26" s="2">
        <v>78.64</v>
      </c>
    </row>
    <row r="27" spans="1:7" x14ac:dyDescent="0.25">
      <c r="A27" s="9" t="s">
        <v>58</v>
      </c>
      <c r="B27">
        <v>379390.73947706999</v>
      </c>
      <c r="C27" s="2">
        <f t="shared" si="0"/>
        <v>0.37939073947706997</v>
      </c>
      <c r="E27" s="13" t="s">
        <v>23</v>
      </c>
      <c r="F27" s="1" t="s">
        <v>160</v>
      </c>
      <c r="G27" s="2">
        <v>891.51413609999997</v>
      </c>
    </row>
    <row r="28" spans="1:7" x14ac:dyDescent="0.25">
      <c r="A28" s="9" t="s">
        <v>59</v>
      </c>
      <c r="B28">
        <v>352628.40299999999</v>
      </c>
      <c r="C28" s="2">
        <f>(B28/1000000)</f>
        <v>0.35262840299999998</v>
      </c>
      <c r="E28" s="13" t="s">
        <v>24</v>
      </c>
      <c r="F28" t="s">
        <v>161</v>
      </c>
      <c r="G28" s="2">
        <v>34.049999999999997</v>
      </c>
    </row>
    <row r="29" spans="1:7" x14ac:dyDescent="0.25">
      <c r="A29" s="9" t="s">
        <v>60</v>
      </c>
      <c r="B29">
        <v>350026.47</v>
      </c>
      <c r="C29" s="2">
        <f t="shared" si="0"/>
        <v>0.35002646999999998</v>
      </c>
      <c r="E29" s="13" t="s">
        <v>25</v>
      </c>
      <c r="F29" t="s">
        <v>162</v>
      </c>
      <c r="G29" s="2">
        <v>44.49</v>
      </c>
    </row>
    <row r="30" spans="1:7" x14ac:dyDescent="0.25">
      <c r="A30" s="9" t="s">
        <v>61</v>
      </c>
      <c r="B30">
        <v>262345.82</v>
      </c>
      <c r="C30" s="2">
        <f t="shared" si="0"/>
        <v>0.26234582000000001</v>
      </c>
      <c r="E30" s="13" t="s">
        <v>26</v>
      </c>
      <c r="F30" t="s">
        <v>163</v>
      </c>
      <c r="G30" s="2">
        <v>812.97413610000001</v>
      </c>
    </row>
    <row r="31" spans="1:7" x14ac:dyDescent="0.25">
      <c r="A31" s="9" t="s">
        <v>62</v>
      </c>
      <c r="B31">
        <v>243404.85</v>
      </c>
      <c r="C31" s="2">
        <f t="shared" si="0"/>
        <v>0.24340485000000001</v>
      </c>
      <c r="E31" s="13" t="s">
        <v>27</v>
      </c>
      <c r="F31" t="s">
        <v>164</v>
      </c>
      <c r="G31" s="2">
        <v>0</v>
      </c>
    </row>
    <row r="32" spans="1:7" x14ac:dyDescent="0.25">
      <c r="A32" s="9" t="s">
        <v>63</v>
      </c>
      <c r="B32">
        <v>243361.2</v>
      </c>
      <c r="C32" s="2">
        <f t="shared" si="0"/>
        <v>0.2433612</v>
      </c>
      <c r="E32" s="13" t="s">
        <v>28</v>
      </c>
      <c r="F32" s="1"/>
      <c r="G32" s="2">
        <v>0.87</v>
      </c>
    </row>
    <row r="33" spans="1:8" x14ac:dyDescent="0.25">
      <c r="A33" s="9" t="s">
        <v>64</v>
      </c>
      <c r="B33">
        <v>180027.29485999999</v>
      </c>
      <c r="C33" s="2">
        <f t="shared" si="0"/>
        <v>0.18002729485999999</v>
      </c>
      <c r="E33" s="13" t="s">
        <v>29</v>
      </c>
      <c r="F33" s="1"/>
      <c r="G33" s="2">
        <v>44.34</v>
      </c>
    </row>
    <row r="34" spans="1:8" x14ac:dyDescent="0.25">
      <c r="A34" s="9" t="s">
        <v>65</v>
      </c>
      <c r="B34">
        <v>150183.217</v>
      </c>
      <c r="C34" s="2">
        <f t="shared" si="0"/>
        <v>0.15018321700000001</v>
      </c>
      <c r="E34" s="13" t="s">
        <v>30</v>
      </c>
      <c r="F34" s="1"/>
      <c r="G34" s="2">
        <v>43.46</v>
      </c>
    </row>
    <row r="35" spans="1:8" x14ac:dyDescent="0.25">
      <c r="A35" s="9" t="s">
        <v>66</v>
      </c>
      <c r="B35">
        <v>122845.005385</v>
      </c>
      <c r="C35" s="2">
        <f t="shared" si="0"/>
        <v>0.122845005385</v>
      </c>
      <c r="E35" s="12" t="s">
        <v>129</v>
      </c>
      <c r="F35" s="1"/>
      <c r="G35" s="5">
        <f>SUM(G2,G26,G27,G31)</f>
        <v>1646.1941360999999</v>
      </c>
      <c r="H35" s="4"/>
    </row>
    <row r="36" spans="1:8" x14ac:dyDescent="0.25">
      <c r="A36" s="9" t="s">
        <v>67</v>
      </c>
      <c r="B36">
        <v>105444.32</v>
      </c>
      <c r="C36" s="2">
        <f t="shared" si="0"/>
        <v>0.10544432000000001</v>
      </c>
      <c r="H36" s="4"/>
    </row>
    <row r="37" spans="1:8" x14ac:dyDescent="0.25">
      <c r="A37" s="9" t="s">
        <v>68</v>
      </c>
      <c r="B37">
        <v>94885.781105877904</v>
      </c>
      <c r="C37" s="2">
        <f t="shared" si="0"/>
        <v>9.4885781105877906E-2</v>
      </c>
      <c r="G37"/>
    </row>
    <row r="38" spans="1:8" x14ac:dyDescent="0.25">
      <c r="A38" s="9" t="s">
        <v>69</v>
      </c>
      <c r="B38">
        <v>87785.029911473102</v>
      </c>
      <c r="C38" s="2">
        <f t="shared" si="0"/>
        <v>8.7785029911473106E-2</v>
      </c>
      <c r="H38" s="4"/>
    </row>
    <row r="39" spans="1:8" x14ac:dyDescent="0.25">
      <c r="A39" s="9" t="s">
        <v>70</v>
      </c>
      <c r="B39">
        <v>61673.474062500798</v>
      </c>
      <c r="C39" s="2">
        <f t="shared" si="0"/>
        <v>6.1673474062500795E-2</v>
      </c>
      <c r="H39" s="4"/>
    </row>
    <row r="40" spans="1:8" x14ac:dyDescent="0.25">
      <c r="A40" s="9" t="s">
        <v>71</v>
      </c>
      <c r="B40">
        <v>40957.349371482997</v>
      </c>
      <c r="C40" s="2">
        <f t="shared" si="0"/>
        <v>4.0957349371482994E-2</v>
      </c>
      <c r="H40" s="4"/>
    </row>
    <row r="41" spans="1:8" x14ac:dyDescent="0.25">
      <c r="A41" s="9" t="s">
        <v>72</v>
      </c>
      <c r="B41">
        <v>40410.785167435497</v>
      </c>
      <c r="C41" s="2">
        <f t="shared" si="0"/>
        <v>4.0410785167435494E-2</v>
      </c>
      <c r="H41" s="4"/>
    </row>
    <row r="42" spans="1:8" x14ac:dyDescent="0.25">
      <c r="A42" s="9" t="s">
        <v>73</v>
      </c>
      <c r="B42">
        <v>40110.699999999997</v>
      </c>
      <c r="C42" s="2">
        <f t="shared" si="0"/>
        <v>4.0110699999999999E-2</v>
      </c>
      <c r="H42" s="4"/>
    </row>
    <row r="43" spans="1:8" x14ac:dyDescent="0.25">
      <c r="A43" s="9" t="s">
        <v>74</v>
      </c>
      <c r="B43">
        <v>37787.300000000003</v>
      </c>
      <c r="C43" s="2">
        <f t="shared" si="0"/>
        <v>3.7787300000000003E-2</v>
      </c>
      <c r="H43" s="4"/>
    </row>
    <row r="44" spans="1:8" x14ac:dyDescent="0.25">
      <c r="A44" s="9" t="s">
        <v>75</v>
      </c>
      <c r="B44">
        <v>27325.902053089299</v>
      </c>
      <c r="C44" s="2">
        <f t="shared" si="0"/>
        <v>2.7325902053089299E-2</v>
      </c>
      <c r="H44" s="4"/>
    </row>
    <row r="45" spans="1:8" x14ac:dyDescent="0.25">
      <c r="A45" s="9" t="s">
        <v>76</v>
      </c>
      <c r="B45">
        <v>27051.212</v>
      </c>
      <c r="C45" s="2">
        <f t="shared" si="0"/>
        <v>2.7051211999999998E-2</v>
      </c>
      <c r="H45" s="4"/>
    </row>
    <row r="46" spans="1:8" x14ac:dyDescent="0.25">
      <c r="A46" s="9" t="s">
        <v>77</v>
      </c>
      <c r="B46">
        <v>26515.66</v>
      </c>
      <c r="C46" s="2">
        <f t="shared" si="0"/>
        <v>2.651566E-2</v>
      </c>
      <c r="H46" s="4"/>
    </row>
    <row r="47" spans="1:8" x14ac:dyDescent="0.25">
      <c r="A47" s="9" t="s">
        <v>78</v>
      </c>
      <c r="B47">
        <v>22205.874145388902</v>
      </c>
      <c r="C47" s="2">
        <f t="shared" si="0"/>
        <v>2.2205874145388903E-2</v>
      </c>
      <c r="H47" s="4"/>
    </row>
    <row r="48" spans="1:8" x14ac:dyDescent="0.25">
      <c r="A48" s="9" t="s">
        <v>79</v>
      </c>
      <c r="B48">
        <v>21797.98</v>
      </c>
      <c r="C48" s="2">
        <f t="shared" si="0"/>
        <v>2.1797979999999998E-2</v>
      </c>
      <c r="H48" s="4"/>
    </row>
    <row r="49" spans="1:8" x14ac:dyDescent="0.25">
      <c r="A49" s="9" t="s">
        <v>80</v>
      </c>
      <c r="B49">
        <v>18932.506099999999</v>
      </c>
      <c r="C49" s="2">
        <f>(B49/1000000)</f>
        <v>1.89325061E-2</v>
      </c>
      <c r="H49" s="4"/>
    </row>
    <row r="50" spans="1:8" x14ac:dyDescent="0.25">
      <c r="A50" s="9" t="s">
        <v>81</v>
      </c>
      <c r="B50">
        <v>17160</v>
      </c>
      <c r="C50" s="2">
        <f t="shared" si="0"/>
        <v>1.7160000000000002E-2</v>
      </c>
      <c r="H50" s="4"/>
    </row>
    <row r="51" spans="1:8" x14ac:dyDescent="0.25">
      <c r="A51" s="9" t="s">
        <v>82</v>
      </c>
      <c r="B51">
        <v>14546.110638730001</v>
      </c>
      <c r="C51" s="2">
        <f t="shared" si="0"/>
        <v>1.454611063873E-2</v>
      </c>
      <c r="H51" s="4"/>
    </row>
    <row r="52" spans="1:8" x14ac:dyDescent="0.25">
      <c r="A52" s="9" t="s">
        <v>83</v>
      </c>
      <c r="B52">
        <v>13609.7</v>
      </c>
      <c r="C52" s="2">
        <f t="shared" si="0"/>
        <v>1.3609700000000001E-2</v>
      </c>
      <c r="H52" s="4"/>
    </row>
    <row r="53" spans="1:8" x14ac:dyDescent="0.25">
      <c r="A53" s="9" t="s">
        <v>84</v>
      </c>
      <c r="B53">
        <v>11491.61</v>
      </c>
      <c r="C53" s="2">
        <f t="shared" si="0"/>
        <v>1.1491610000000001E-2</v>
      </c>
      <c r="H53" s="4"/>
    </row>
    <row r="54" spans="1:8" x14ac:dyDescent="0.25">
      <c r="A54" s="9" t="s">
        <v>85</v>
      </c>
      <c r="B54">
        <v>10813.343999999999</v>
      </c>
      <c r="C54" s="2">
        <f t="shared" si="0"/>
        <v>1.0813343999999999E-2</v>
      </c>
      <c r="H54" s="4"/>
    </row>
    <row r="55" spans="1:8" x14ac:dyDescent="0.25">
      <c r="A55" s="9" t="s">
        <v>86</v>
      </c>
      <c r="B55">
        <v>9389.15</v>
      </c>
      <c r="C55" s="2">
        <f t="shared" si="0"/>
        <v>9.3891499999999989E-3</v>
      </c>
      <c r="H55" s="4"/>
    </row>
    <row r="56" spans="1:8" x14ac:dyDescent="0.25">
      <c r="A56" s="9" t="s">
        <v>87</v>
      </c>
      <c r="B56">
        <v>7618.81</v>
      </c>
      <c r="C56" s="2">
        <f t="shared" si="0"/>
        <v>7.6188100000000002E-3</v>
      </c>
      <c r="H56" s="4"/>
    </row>
    <row r="57" spans="1:8" x14ac:dyDescent="0.25">
      <c r="A57" s="9" t="s">
        <v>88</v>
      </c>
      <c r="B57">
        <v>6266</v>
      </c>
      <c r="C57" s="2">
        <f t="shared" si="0"/>
        <v>6.2659999999999999E-3</v>
      </c>
      <c r="H57" s="4"/>
    </row>
    <row r="58" spans="1:8" x14ac:dyDescent="0.25">
      <c r="A58" s="9" t="s">
        <v>89</v>
      </c>
      <c r="B58">
        <v>5982.18659031887</v>
      </c>
      <c r="C58" s="2">
        <f t="shared" si="0"/>
        <v>5.9821865903188698E-3</v>
      </c>
      <c r="H58" s="4"/>
    </row>
    <row r="59" spans="1:8" x14ac:dyDescent="0.25">
      <c r="A59" s="9" t="s">
        <v>90</v>
      </c>
      <c r="B59">
        <v>4392.7</v>
      </c>
      <c r="C59" s="2">
        <f>(B59/1000000)</f>
        <v>4.3927000000000003E-3</v>
      </c>
      <c r="H59" s="4"/>
    </row>
    <row r="60" spans="1:8" x14ac:dyDescent="0.25">
      <c r="A60" s="9" t="s">
        <v>91</v>
      </c>
      <c r="B60">
        <v>4261.8639999999996</v>
      </c>
      <c r="C60" s="2">
        <f t="shared" si="0"/>
        <v>4.2618639999999998E-3</v>
      </c>
      <c r="H60" s="4"/>
    </row>
    <row r="61" spans="1:8" x14ac:dyDescent="0.25">
      <c r="A61" s="9" t="s">
        <v>92</v>
      </c>
      <c r="B61">
        <v>3446.0235064293001</v>
      </c>
      <c r="C61" s="2">
        <f t="shared" si="0"/>
        <v>3.4460235064293003E-3</v>
      </c>
      <c r="H61" s="4"/>
    </row>
    <row r="62" spans="1:8" x14ac:dyDescent="0.25">
      <c r="A62" s="9" t="s">
        <v>93</v>
      </c>
      <c r="B62">
        <v>1499.11</v>
      </c>
      <c r="C62" s="2">
        <f t="shared" si="0"/>
        <v>1.4991099999999999E-3</v>
      </c>
      <c r="H62" s="4"/>
    </row>
    <row r="63" spans="1:8" x14ac:dyDescent="0.25">
      <c r="A63" s="9" t="s">
        <v>94</v>
      </c>
      <c r="B63">
        <v>1345.68</v>
      </c>
      <c r="C63" s="2">
        <f t="shared" si="0"/>
        <v>1.3456800000000001E-3</v>
      </c>
      <c r="H63" s="4"/>
    </row>
    <row r="64" spans="1:8" x14ac:dyDescent="0.25">
      <c r="A64" s="9" t="s">
        <v>95</v>
      </c>
      <c r="B64">
        <v>984.06</v>
      </c>
      <c r="C64" s="2">
        <f t="shared" si="0"/>
        <v>9.8405999999999993E-4</v>
      </c>
      <c r="H64" s="4"/>
    </row>
    <row r="65" spans="1:8" x14ac:dyDescent="0.25">
      <c r="A65" s="9" t="s">
        <v>96</v>
      </c>
      <c r="B65">
        <v>791</v>
      </c>
      <c r="C65" s="2">
        <f t="shared" si="0"/>
        <v>7.9100000000000004E-4</v>
      </c>
      <c r="H65" s="4"/>
    </row>
    <row r="66" spans="1:8" x14ac:dyDescent="0.25">
      <c r="A66" s="9" t="s">
        <v>97</v>
      </c>
      <c r="B66">
        <v>703.94</v>
      </c>
      <c r="C66" s="2">
        <f t="shared" si="0"/>
        <v>7.0394000000000001E-4</v>
      </c>
      <c r="H66" s="4"/>
    </row>
    <row r="67" spans="1:8" x14ac:dyDescent="0.25">
      <c r="A67" s="9" t="s">
        <v>98</v>
      </c>
      <c r="B67">
        <v>670</v>
      </c>
      <c r="C67" s="2">
        <f t="shared" ref="C67:C72" si="1">(B67/1000000)</f>
        <v>6.7000000000000002E-4</v>
      </c>
      <c r="H67" s="4"/>
    </row>
    <row r="68" spans="1:8" x14ac:dyDescent="0.25">
      <c r="A68" s="9" t="s">
        <v>99</v>
      </c>
      <c r="B68">
        <v>497</v>
      </c>
      <c r="C68" s="2">
        <f t="shared" si="1"/>
        <v>4.9700000000000005E-4</v>
      </c>
      <c r="H68" s="4"/>
    </row>
    <row r="69" spans="1:8" x14ac:dyDescent="0.25">
      <c r="A69" s="9" t="s">
        <v>100</v>
      </c>
      <c r="B69">
        <v>466.16300000000001</v>
      </c>
      <c r="C69" s="2">
        <f t="shared" si="1"/>
        <v>4.6616300000000002E-4</v>
      </c>
      <c r="H69" s="4"/>
    </row>
    <row r="70" spans="1:8" x14ac:dyDescent="0.25">
      <c r="A70" s="9" t="s">
        <v>101</v>
      </c>
      <c r="B70">
        <v>379.9</v>
      </c>
      <c r="C70" s="2">
        <f t="shared" si="1"/>
        <v>3.7989999999999996E-4</v>
      </c>
      <c r="H70" s="4"/>
    </row>
    <row r="71" spans="1:8" x14ac:dyDescent="0.25">
      <c r="A71" s="9" t="s">
        <v>102</v>
      </c>
      <c r="B71">
        <v>377.78400112492801</v>
      </c>
      <c r="C71" s="2">
        <f t="shared" si="1"/>
        <v>3.7778400112492799E-4</v>
      </c>
      <c r="H71" s="4"/>
    </row>
    <row r="72" spans="1:8" x14ac:dyDescent="0.25">
      <c r="A72" s="9" t="s">
        <v>103</v>
      </c>
      <c r="B72">
        <v>292</v>
      </c>
      <c r="C72" s="2">
        <f t="shared" si="1"/>
        <v>2.92E-4</v>
      </c>
      <c r="H72" s="4"/>
    </row>
    <row r="73" spans="1:8" x14ac:dyDescent="0.25">
      <c r="A73" s="9" t="s">
        <v>104</v>
      </c>
      <c r="B73">
        <v>283.3349</v>
      </c>
      <c r="C73" s="2">
        <f>(B73/1000000)</f>
        <v>2.8333490000000003E-4</v>
      </c>
      <c r="H73" s="4"/>
    </row>
    <row r="74" spans="1:8" x14ac:dyDescent="0.25">
      <c r="A74" s="9" t="s">
        <v>105</v>
      </c>
      <c r="B74">
        <v>180.61250000000001</v>
      </c>
      <c r="C74" s="2">
        <f t="shared" ref="C74:C95" si="2">(B74/1000000)</f>
        <v>1.8061250000000001E-4</v>
      </c>
      <c r="H74" s="4"/>
    </row>
    <row r="75" spans="1:8" x14ac:dyDescent="0.25">
      <c r="A75" s="9" t="s">
        <v>106</v>
      </c>
      <c r="B75">
        <v>160</v>
      </c>
      <c r="C75" s="2">
        <f t="shared" si="2"/>
        <v>1.6000000000000001E-4</v>
      </c>
      <c r="H75" s="4"/>
    </row>
    <row r="76" spans="1:8" x14ac:dyDescent="0.25">
      <c r="A76" s="9" t="s">
        <v>107</v>
      </c>
      <c r="B76">
        <v>114.4</v>
      </c>
      <c r="C76" s="2">
        <f t="shared" si="2"/>
        <v>1.144E-4</v>
      </c>
      <c r="H76" s="4"/>
    </row>
    <row r="77" spans="1:8" x14ac:dyDescent="0.25">
      <c r="A77" s="9" t="s">
        <v>108</v>
      </c>
      <c r="B77">
        <v>78.140568811549997</v>
      </c>
      <c r="C77" s="2">
        <f t="shared" si="2"/>
        <v>7.8140568811549993E-5</v>
      </c>
      <c r="H77" s="4"/>
    </row>
    <row r="78" spans="1:8" x14ac:dyDescent="0.25">
      <c r="A78" s="9" t="s">
        <v>109</v>
      </c>
      <c r="B78">
        <v>53.91</v>
      </c>
      <c r="C78" s="2">
        <f t="shared" si="2"/>
        <v>5.3909999999999997E-5</v>
      </c>
      <c r="H78" s="4"/>
    </row>
    <row r="79" spans="1:8" x14ac:dyDescent="0.25">
      <c r="A79" s="9" t="s">
        <v>110</v>
      </c>
      <c r="B79">
        <v>44.497216999999999</v>
      </c>
      <c r="C79" s="2">
        <f t="shared" si="2"/>
        <v>4.4497216999999998E-5</v>
      </c>
      <c r="H79" s="4"/>
    </row>
    <row r="80" spans="1:8" x14ac:dyDescent="0.25">
      <c r="A80" s="9" t="s">
        <v>111</v>
      </c>
      <c r="B80">
        <v>40</v>
      </c>
      <c r="C80" s="2">
        <f t="shared" si="2"/>
        <v>4.0000000000000003E-5</v>
      </c>
      <c r="H80" s="4"/>
    </row>
    <row r="81" spans="1:8" x14ac:dyDescent="0.25">
      <c r="A81" s="9" t="s">
        <v>112</v>
      </c>
      <c r="B81">
        <v>35.714837600000003</v>
      </c>
      <c r="C81" s="2">
        <f t="shared" si="2"/>
        <v>3.5714837600000003E-5</v>
      </c>
      <c r="H81" s="4"/>
    </row>
    <row r="82" spans="1:8" x14ac:dyDescent="0.25">
      <c r="A82" s="9" t="s">
        <v>113</v>
      </c>
      <c r="B82">
        <v>17.100007999999999</v>
      </c>
      <c r="C82" s="2">
        <f t="shared" si="2"/>
        <v>1.7100007999999997E-5</v>
      </c>
      <c r="H82" s="4"/>
    </row>
    <row r="83" spans="1:8" x14ac:dyDescent="0.25">
      <c r="A83" s="9" t="s">
        <v>114</v>
      </c>
      <c r="B83">
        <v>11</v>
      </c>
      <c r="C83" s="2">
        <f t="shared" si="2"/>
        <v>1.1E-5</v>
      </c>
      <c r="H83" s="4"/>
    </row>
    <row r="84" spans="1:8" x14ac:dyDescent="0.25">
      <c r="A84" s="9" t="s">
        <v>115</v>
      </c>
      <c r="B84">
        <v>3.23</v>
      </c>
      <c r="C84" s="2">
        <f t="shared" si="2"/>
        <v>3.23E-6</v>
      </c>
      <c r="H84" s="4"/>
    </row>
    <row r="85" spans="1:8" x14ac:dyDescent="0.25">
      <c r="A85" s="9" t="s">
        <v>116</v>
      </c>
      <c r="B85">
        <v>7.88331915E-3</v>
      </c>
      <c r="C85" s="2">
        <f t="shared" si="2"/>
        <v>7.8833191500000002E-9</v>
      </c>
      <c r="H85" s="4"/>
    </row>
    <row r="86" spans="1:8" x14ac:dyDescent="0.25">
      <c r="A86" s="9" t="s">
        <v>117</v>
      </c>
      <c r="B86">
        <v>1.1103268050000001E-5</v>
      </c>
      <c r="C86" s="2">
        <f t="shared" si="2"/>
        <v>1.110326805E-11</v>
      </c>
      <c r="H86" s="4"/>
    </row>
    <row r="87" spans="1:8" x14ac:dyDescent="0.25">
      <c r="A87" s="9" t="s">
        <v>118</v>
      </c>
      <c r="B87">
        <v>1.0004893605E-5</v>
      </c>
      <c r="C87" s="2">
        <f t="shared" si="2"/>
        <v>1.0004893605E-11</v>
      </c>
      <c r="H87" s="4"/>
    </row>
    <row r="88" spans="1:8" x14ac:dyDescent="0.25">
      <c r="A88" s="9" t="s">
        <v>119</v>
      </c>
      <c r="B88">
        <v>8.046486E-6</v>
      </c>
      <c r="C88" s="2">
        <f t="shared" si="2"/>
        <v>8.0464859999999997E-12</v>
      </c>
      <c r="H88" s="4"/>
    </row>
    <row r="89" spans="1:8" x14ac:dyDescent="0.25">
      <c r="A89" s="9" t="s">
        <v>120</v>
      </c>
      <c r="B89">
        <v>5.8477828500000004E-6</v>
      </c>
      <c r="C89" s="2">
        <f t="shared" si="2"/>
        <v>5.8477828500000008E-12</v>
      </c>
      <c r="H89" s="4"/>
    </row>
    <row r="90" spans="1:8" x14ac:dyDescent="0.25">
      <c r="A90" s="9" t="s">
        <v>121</v>
      </c>
      <c r="B90">
        <v>3.6098999999999999E-6</v>
      </c>
      <c r="C90" s="2">
        <f t="shared" si="2"/>
        <v>3.6098999999999998E-12</v>
      </c>
      <c r="H90" s="4"/>
    </row>
    <row r="91" spans="1:8" x14ac:dyDescent="0.25">
      <c r="A91" s="9" t="s">
        <v>122</v>
      </c>
      <c r="B91">
        <v>1.4371749E-6</v>
      </c>
      <c r="C91" s="2">
        <f t="shared" si="2"/>
        <v>1.4371749E-12</v>
      </c>
      <c r="H91" s="4"/>
    </row>
    <row r="92" spans="1:8" x14ac:dyDescent="0.25">
      <c r="A92" s="9" t="s">
        <v>123</v>
      </c>
      <c r="B92">
        <v>5.0038695E-7</v>
      </c>
      <c r="C92" s="2">
        <f t="shared" si="2"/>
        <v>5.0038695000000001E-13</v>
      </c>
      <c r="H92" s="4"/>
    </row>
    <row r="93" spans="1:8" x14ac:dyDescent="0.25">
      <c r="A93" s="9" t="s">
        <v>124</v>
      </c>
      <c r="B93">
        <v>1.8143999999999999E-7</v>
      </c>
      <c r="C93" s="2">
        <f t="shared" si="2"/>
        <v>1.8143999999999998E-13</v>
      </c>
      <c r="H93" s="4"/>
    </row>
    <row r="94" spans="1:8" x14ac:dyDescent="0.25">
      <c r="A94" s="9" t="s">
        <v>125</v>
      </c>
      <c r="B94" s="3">
        <v>3.7800000000000001E-8</v>
      </c>
      <c r="C94" s="2">
        <f t="shared" si="2"/>
        <v>3.78E-14</v>
      </c>
      <c r="H94" s="4"/>
    </row>
    <row r="95" spans="1:8" x14ac:dyDescent="0.25">
      <c r="A95" s="8" t="s">
        <v>128</v>
      </c>
      <c r="B95" s="3">
        <f>SUM(B2:B94)</f>
        <v>1556559241.618319</v>
      </c>
      <c r="C95" s="5">
        <f t="shared" si="2"/>
        <v>1556.559241618319</v>
      </c>
      <c r="H95" s="4"/>
    </row>
    <row r="96" spans="1:8" x14ac:dyDescent="0.25">
      <c r="A96" s="9"/>
      <c r="B9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D12" sqref="D12"/>
    </sheetView>
  </sheetViews>
  <sheetFormatPr defaultColWidth="10.875" defaultRowHeight="15.75" x14ac:dyDescent="0.25"/>
  <cols>
    <col min="1" max="1" width="41.125" style="9" bestFit="1" customWidth="1"/>
    <col min="2" max="3" width="20.625" style="9" bestFit="1" customWidth="1"/>
    <col min="4" max="4" width="48.875" style="9" bestFit="1" customWidth="1"/>
    <col min="5" max="5" width="12.875" style="9" bestFit="1" customWidth="1"/>
    <col min="6" max="6" width="16.875" style="9" bestFit="1" customWidth="1"/>
    <col min="7" max="7" width="22.625" style="9" bestFit="1" customWidth="1"/>
    <col min="8" max="8" width="17.625" style="9" bestFit="1" customWidth="1"/>
    <col min="9" max="9" width="22.375" style="9" bestFit="1" customWidth="1"/>
    <col min="10" max="10" width="17.375" style="9" bestFit="1" customWidth="1"/>
    <col min="11" max="16384" width="10.875" style="9"/>
  </cols>
  <sheetData>
    <row r="1" spans="1:9" x14ac:dyDescent="0.25">
      <c r="A1" s="10" t="s">
        <v>31</v>
      </c>
      <c r="B1" s="10" t="s">
        <v>32</v>
      </c>
      <c r="D1" s="8" t="s">
        <v>127</v>
      </c>
      <c r="E1" s="8" t="s">
        <v>130</v>
      </c>
      <c r="F1" s="8" t="s">
        <v>131</v>
      </c>
      <c r="G1" s="8" t="s">
        <v>132</v>
      </c>
    </row>
    <row r="2" spans="1:9" x14ac:dyDescent="0.25">
      <c r="A2" s="13" t="s">
        <v>166</v>
      </c>
      <c r="B2" s="11">
        <v>525.44000000000005</v>
      </c>
      <c r="C2" s="11"/>
      <c r="D2" s="9" t="s">
        <v>34</v>
      </c>
      <c r="E2" s="9">
        <v>446.94233228179297</v>
      </c>
      <c r="F2" s="9">
        <f>(E2-B2)</f>
        <v>-78.497667718207083</v>
      </c>
      <c r="G2" s="9">
        <f>(B2/E2)</f>
        <v>1.1756326533614521</v>
      </c>
    </row>
    <row r="3" spans="1:9" x14ac:dyDescent="0.25">
      <c r="A3" s="13" t="s">
        <v>167</v>
      </c>
      <c r="B3" s="11">
        <v>63.66</v>
      </c>
      <c r="C3" s="11"/>
      <c r="D3" s="9" t="s">
        <v>33</v>
      </c>
      <c r="E3" s="9">
        <v>955.35363494901003</v>
      </c>
      <c r="F3" s="9">
        <f>(E3-B3)</f>
        <v>891.69363494901006</v>
      </c>
      <c r="G3" s="9">
        <f>(B3/E3)</f>
        <v>6.6635011027511001E-2</v>
      </c>
    </row>
    <row r="4" spans="1:9" x14ac:dyDescent="0.25">
      <c r="A4" s="13" t="s">
        <v>165</v>
      </c>
      <c r="B4" s="11">
        <v>12.19</v>
      </c>
      <c r="D4" s="9" t="s">
        <v>39</v>
      </c>
      <c r="E4" s="9">
        <v>9.0275618708628595</v>
      </c>
      <c r="F4" s="9">
        <f>(E4-B4)</f>
        <v>-3.16243812913714</v>
      </c>
      <c r="G4" s="9">
        <f>(B4/E4)</f>
        <v>1.3503092168599973</v>
      </c>
    </row>
    <row r="5" spans="1:9" x14ac:dyDescent="0.25">
      <c r="A5" s="12" t="s">
        <v>129</v>
      </c>
      <c r="B5" s="18">
        <v>1646.1941360999999</v>
      </c>
      <c r="D5" s="8" t="s">
        <v>129</v>
      </c>
      <c r="E5" s="10">
        <v>1556.559241618319</v>
      </c>
      <c r="F5" s="8">
        <f>(E5-B5)</f>
        <v>-89.634894481680931</v>
      </c>
      <c r="G5" s="9">
        <f>(B5/E5)</f>
        <v>1.0575852766056559</v>
      </c>
      <c r="I5" s="14"/>
    </row>
    <row r="7" spans="1:9" x14ac:dyDescent="0.25">
      <c r="A7" s="8" t="s">
        <v>198</v>
      </c>
    </row>
    <row r="8" spans="1:9" x14ac:dyDescent="0.25">
      <c r="A8" s="9" t="s">
        <v>199</v>
      </c>
    </row>
    <row r="9" spans="1:9" x14ac:dyDescent="0.25">
      <c r="A9" s="9">
        <v>891.51413609999997</v>
      </c>
    </row>
    <row r="11" spans="1:9" x14ac:dyDescent="0.25">
      <c r="A11" s="13"/>
      <c r="B11" s="1"/>
      <c r="C11" s="2"/>
    </row>
    <row r="15" spans="1:9" x14ac:dyDescent="0.25">
      <c r="B15" s="11"/>
      <c r="I15" s="14"/>
    </row>
    <row r="17" spans="1:3" x14ac:dyDescent="0.25">
      <c r="A17" s="13"/>
      <c r="B17" s="11"/>
      <c r="C17" s="11"/>
    </row>
    <row r="18" spans="1:3" x14ac:dyDescent="0.25">
      <c r="A18" s="13"/>
      <c r="B18" s="11"/>
    </row>
    <row r="22" spans="1:3" x14ac:dyDescent="0.25">
      <c r="A22" s="13"/>
      <c r="B22" s="11"/>
    </row>
    <row r="37" spans="1:9" x14ac:dyDescent="0.25">
      <c r="A37" s="15"/>
      <c r="C37" s="16"/>
      <c r="I37" s="14"/>
    </row>
    <row r="38" spans="1:9" x14ac:dyDescent="0.25">
      <c r="A38" s="15"/>
      <c r="C38" s="16"/>
      <c r="I38" s="14"/>
    </row>
    <row r="39" spans="1:9" x14ac:dyDescent="0.25">
      <c r="A39" s="15"/>
      <c r="C39" s="16"/>
      <c r="I39" s="14"/>
    </row>
    <row r="40" spans="1:9" x14ac:dyDescent="0.25">
      <c r="A40" s="15"/>
      <c r="C40" s="16"/>
      <c r="I40" s="14"/>
    </row>
    <row r="41" spans="1:9" x14ac:dyDescent="0.25">
      <c r="A41" s="15"/>
      <c r="C41" s="16"/>
      <c r="I41" s="14"/>
    </row>
    <row r="42" spans="1:9" x14ac:dyDescent="0.25">
      <c r="A42" s="15"/>
      <c r="C42" s="16"/>
      <c r="I42" s="14"/>
    </row>
    <row r="43" spans="1:9" x14ac:dyDescent="0.25">
      <c r="A43" s="15"/>
      <c r="C43" s="16"/>
      <c r="I43" s="14"/>
    </row>
    <row r="44" spans="1:9" x14ac:dyDescent="0.25">
      <c r="A44" s="15"/>
      <c r="C44" s="16"/>
      <c r="I44" s="14"/>
    </row>
    <row r="45" spans="1:9" x14ac:dyDescent="0.25">
      <c r="I45" s="14"/>
    </row>
    <row r="46" spans="1:9" x14ac:dyDescent="0.25">
      <c r="I46" s="14"/>
    </row>
    <row r="47" spans="1:9" x14ac:dyDescent="0.25">
      <c r="I47" s="14"/>
    </row>
    <row r="48" spans="1:9" x14ac:dyDescent="0.25">
      <c r="I48" s="14"/>
    </row>
    <row r="49" spans="9:9" x14ac:dyDescent="0.25">
      <c r="I49" s="14"/>
    </row>
    <row r="50" spans="9:9" x14ac:dyDescent="0.25">
      <c r="I50" s="14"/>
    </row>
    <row r="51" spans="9:9" x14ac:dyDescent="0.25">
      <c r="I51" s="14"/>
    </row>
    <row r="52" spans="9:9" x14ac:dyDescent="0.25">
      <c r="I52" s="14"/>
    </row>
    <row r="53" spans="9:9" x14ac:dyDescent="0.25">
      <c r="I53" s="14"/>
    </row>
    <row r="54" spans="9:9" x14ac:dyDescent="0.25">
      <c r="I54" s="14"/>
    </row>
    <row r="55" spans="9:9" x14ac:dyDescent="0.25">
      <c r="I55" s="14"/>
    </row>
    <row r="56" spans="9:9" x14ac:dyDescent="0.25">
      <c r="I56" s="14"/>
    </row>
    <row r="57" spans="9:9" x14ac:dyDescent="0.25">
      <c r="I57" s="14"/>
    </row>
    <row r="58" spans="9:9" x14ac:dyDescent="0.25">
      <c r="I58" s="14"/>
    </row>
    <row r="59" spans="9:9" x14ac:dyDescent="0.25">
      <c r="I59" s="14"/>
    </row>
    <row r="60" spans="9:9" x14ac:dyDescent="0.25">
      <c r="I60" s="14"/>
    </row>
    <row r="61" spans="9:9" x14ac:dyDescent="0.25">
      <c r="I61" s="14"/>
    </row>
    <row r="62" spans="9:9" x14ac:dyDescent="0.25">
      <c r="I62" s="14"/>
    </row>
    <row r="63" spans="9:9" x14ac:dyDescent="0.25">
      <c r="I63" s="14"/>
    </row>
    <row r="64" spans="9:9" x14ac:dyDescent="0.25">
      <c r="I64" s="14"/>
    </row>
    <row r="65" spans="9:9" x14ac:dyDescent="0.25">
      <c r="I65" s="14"/>
    </row>
    <row r="66" spans="9:9" x14ac:dyDescent="0.25">
      <c r="I66" s="14"/>
    </row>
    <row r="67" spans="9:9" x14ac:dyDescent="0.25">
      <c r="I67" s="14"/>
    </row>
    <row r="68" spans="9:9" x14ac:dyDescent="0.25">
      <c r="I68" s="14"/>
    </row>
    <row r="69" spans="9:9" x14ac:dyDescent="0.25">
      <c r="I69" s="14"/>
    </row>
    <row r="70" spans="9:9" x14ac:dyDescent="0.25">
      <c r="I70" s="1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14"/>
    </row>
    <row r="85" spans="9:9" x14ac:dyDescent="0.25">
      <c r="I85" s="14"/>
    </row>
    <row r="86" spans="9:9" x14ac:dyDescent="0.25">
      <c r="I86" s="14"/>
    </row>
    <row r="87" spans="9:9" x14ac:dyDescent="0.25">
      <c r="I87" s="14"/>
    </row>
    <row r="88" spans="9:9" x14ac:dyDescent="0.25">
      <c r="I88" s="14"/>
    </row>
    <row r="89" spans="9:9" x14ac:dyDescent="0.25">
      <c r="I89" s="14"/>
    </row>
    <row r="90" spans="9:9" x14ac:dyDescent="0.25">
      <c r="I90" s="14"/>
    </row>
    <row r="91" spans="9:9" x14ac:dyDescent="0.25">
      <c r="I91" s="14"/>
    </row>
    <row r="92" spans="9:9" x14ac:dyDescent="0.25">
      <c r="I92" s="14"/>
    </row>
    <row r="93" spans="9:9" x14ac:dyDescent="0.25">
      <c r="I93" s="14"/>
    </row>
    <row r="94" spans="9:9" x14ac:dyDescent="0.25">
      <c r="I94" s="14"/>
    </row>
    <row r="95" spans="9:9" x14ac:dyDescent="0.25">
      <c r="I95" s="14"/>
    </row>
    <row r="96" spans="9:9" x14ac:dyDescent="0.25">
      <c r="I96" s="14"/>
    </row>
    <row r="97" spans="9:9" x14ac:dyDescent="0.25">
      <c r="I97" s="14"/>
    </row>
    <row r="98" spans="9:9" x14ac:dyDescent="0.25">
      <c r="I98" s="14"/>
    </row>
    <row r="99" spans="9:9" x14ac:dyDescent="0.25">
      <c r="I99" s="14"/>
    </row>
    <row r="100" spans="9:9" x14ac:dyDescent="0.25">
      <c r="I100" s="14"/>
    </row>
    <row r="101" spans="9:9" x14ac:dyDescent="0.25">
      <c r="I101" s="14"/>
    </row>
    <row r="102" spans="9:9" x14ac:dyDescent="0.25">
      <c r="I102" s="14"/>
    </row>
    <row r="103" spans="9:9" x14ac:dyDescent="0.25">
      <c r="I103" s="14"/>
    </row>
    <row r="104" spans="9:9" x14ac:dyDescent="0.25">
      <c r="I104" s="14"/>
    </row>
    <row r="105" spans="9:9" x14ac:dyDescent="0.25">
      <c r="I105" s="14"/>
    </row>
    <row r="106" spans="9:9" x14ac:dyDescent="0.25">
      <c r="I106" s="14"/>
    </row>
    <row r="107" spans="9:9" x14ac:dyDescent="0.25">
      <c r="I107" s="14"/>
    </row>
    <row r="108" spans="9:9" x14ac:dyDescent="0.25">
      <c r="I108" s="14"/>
    </row>
    <row r="109" spans="9:9" x14ac:dyDescent="0.25">
      <c r="I109" s="14"/>
    </row>
    <row r="110" spans="9:9" x14ac:dyDescent="0.25">
      <c r="I110" s="14"/>
    </row>
    <row r="111" spans="9:9" x14ac:dyDescent="0.25">
      <c r="I111" s="14"/>
    </row>
    <row r="112" spans="9:9" x14ac:dyDescent="0.25">
      <c r="I112" s="14"/>
    </row>
    <row r="113" spans="8:9" x14ac:dyDescent="0.25">
      <c r="I113" s="14"/>
    </row>
    <row r="114" spans="8:9" x14ac:dyDescent="0.25">
      <c r="H114" s="17"/>
      <c r="I11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activeCell="D3" sqref="D3"/>
    </sheetView>
  </sheetViews>
  <sheetFormatPr defaultColWidth="11" defaultRowHeight="15.75" x14ac:dyDescent="0.25"/>
  <cols>
    <col min="1" max="1" width="59.5" bestFit="1" customWidth="1"/>
    <col min="2" max="2" width="12.125" bestFit="1" customWidth="1"/>
    <col min="3" max="3" width="13.125" bestFit="1" customWidth="1"/>
    <col min="5" max="5" width="18.625" style="1" bestFit="1" customWidth="1"/>
    <col min="6" max="6" width="44.375" bestFit="1" customWidth="1"/>
    <col min="7" max="7" width="19.375" bestFit="1" customWidth="1"/>
    <col min="9" max="9" width="10.875" style="2"/>
  </cols>
  <sheetData>
    <row r="1" spans="1:7" x14ac:dyDescent="0.25">
      <c r="A1" s="8" t="s">
        <v>127</v>
      </c>
      <c r="B1" s="6" t="s">
        <v>126</v>
      </c>
      <c r="C1" s="6" t="s">
        <v>187</v>
      </c>
      <c r="E1" s="12" t="s">
        <v>31</v>
      </c>
      <c r="F1" s="7" t="s">
        <v>134</v>
      </c>
      <c r="G1" s="5" t="s">
        <v>143</v>
      </c>
    </row>
    <row r="2" spans="1:7" x14ac:dyDescent="0.25">
      <c r="A2" t="s">
        <v>34</v>
      </c>
      <c r="B2" s="3">
        <v>626413489.77983499</v>
      </c>
      <c r="C2">
        <f>(B2/1000000)</f>
        <v>626.413489779835</v>
      </c>
      <c r="E2" s="1">
        <v>1</v>
      </c>
      <c r="F2" s="1" t="s">
        <v>135</v>
      </c>
      <c r="G2" s="2">
        <v>782.71</v>
      </c>
    </row>
    <row r="3" spans="1:7" x14ac:dyDescent="0.25">
      <c r="A3" t="s">
        <v>33</v>
      </c>
      <c r="B3" s="3">
        <v>590921073.972</v>
      </c>
      <c r="C3">
        <f t="shared" ref="C3:C67" si="0">(B3/1000000)</f>
        <v>590.92107397200004</v>
      </c>
      <c r="E3" s="1" t="s">
        <v>0</v>
      </c>
      <c r="F3" s="1" t="s">
        <v>133</v>
      </c>
      <c r="G3" s="2">
        <v>782.71</v>
      </c>
    </row>
    <row r="4" spans="1:7" x14ac:dyDescent="0.25">
      <c r="A4" t="s">
        <v>35</v>
      </c>
      <c r="B4" s="3">
        <v>40719979.064646803</v>
      </c>
      <c r="C4">
        <f t="shared" si="0"/>
        <v>40.7199790646468</v>
      </c>
      <c r="E4" s="1" t="s">
        <v>1</v>
      </c>
      <c r="F4" s="1" t="s">
        <v>136</v>
      </c>
      <c r="G4" s="2">
        <v>652.01</v>
      </c>
    </row>
    <row r="5" spans="1:7" x14ac:dyDescent="0.25">
      <c r="A5" t="s">
        <v>36</v>
      </c>
      <c r="B5" s="3">
        <v>35864639.831432402</v>
      </c>
      <c r="C5">
        <f t="shared" si="0"/>
        <v>35.864639831432399</v>
      </c>
      <c r="E5" s="1" t="s">
        <v>2</v>
      </c>
      <c r="F5" s="1" t="s">
        <v>137</v>
      </c>
      <c r="G5" s="2">
        <v>27.37</v>
      </c>
    </row>
    <row r="6" spans="1:7" x14ac:dyDescent="0.25">
      <c r="A6" t="s">
        <v>44</v>
      </c>
      <c r="B6" s="3">
        <v>19951338.559999999</v>
      </c>
      <c r="C6">
        <f t="shared" si="0"/>
        <v>19.95133856</v>
      </c>
      <c r="E6" s="1" t="s">
        <v>3</v>
      </c>
      <c r="F6" s="1" t="s">
        <v>138</v>
      </c>
      <c r="G6" s="2">
        <v>7.6</v>
      </c>
    </row>
    <row r="7" spans="1:7" x14ac:dyDescent="0.25">
      <c r="A7" t="s">
        <v>38</v>
      </c>
      <c r="B7" s="3">
        <v>17653066.666103099</v>
      </c>
      <c r="C7">
        <f t="shared" si="0"/>
        <v>17.653066666103097</v>
      </c>
      <c r="E7" s="1" t="s">
        <v>4</v>
      </c>
      <c r="F7" s="1" t="s">
        <v>139</v>
      </c>
      <c r="G7" s="2">
        <v>0.18</v>
      </c>
    </row>
    <row r="8" spans="1:7" x14ac:dyDescent="0.25">
      <c r="A8" t="s">
        <v>37</v>
      </c>
      <c r="B8" s="3">
        <v>15394994.182</v>
      </c>
      <c r="C8">
        <f t="shared" si="0"/>
        <v>15.394994182</v>
      </c>
      <c r="E8" s="1" t="s">
        <v>5</v>
      </c>
      <c r="F8" s="1" t="s">
        <v>140</v>
      </c>
      <c r="G8" s="2">
        <v>636.70000000000005</v>
      </c>
    </row>
    <row r="9" spans="1:7" x14ac:dyDescent="0.25">
      <c r="A9" t="s">
        <v>40</v>
      </c>
      <c r="B9" s="3">
        <v>11418949.800000001</v>
      </c>
      <c r="C9">
        <f t="shared" si="0"/>
        <v>11.4189498</v>
      </c>
      <c r="E9" s="1" t="s">
        <v>6</v>
      </c>
      <c r="F9" s="1" t="s">
        <v>141</v>
      </c>
      <c r="G9" s="2">
        <v>3.25</v>
      </c>
    </row>
    <row r="10" spans="1:7" x14ac:dyDescent="0.25">
      <c r="A10" t="s">
        <v>39</v>
      </c>
      <c r="B10">
        <v>9027561.8708628602</v>
      </c>
      <c r="C10">
        <f t="shared" si="0"/>
        <v>9.0275618708628595</v>
      </c>
      <c r="E10" s="1" t="s">
        <v>7</v>
      </c>
      <c r="F10" s="1" t="s">
        <v>142</v>
      </c>
      <c r="G10" s="2">
        <v>12.07</v>
      </c>
    </row>
    <row r="11" spans="1:7" x14ac:dyDescent="0.25">
      <c r="A11" t="s">
        <v>57</v>
      </c>
      <c r="B11">
        <v>3480640.0300002098</v>
      </c>
      <c r="C11">
        <f t="shared" si="0"/>
        <v>3.4806400300002096</v>
      </c>
      <c r="E11" s="1" t="s">
        <v>8</v>
      </c>
      <c r="F11" s="1" t="s">
        <v>144</v>
      </c>
      <c r="G11" s="2">
        <v>11.4</v>
      </c>
    </row>
    <row r="12" spans="1:7" x14ac:dyDescent="0.25">
      <c r="A12" t="s">
        <v>42</v>
      </c>
      <c r="B12">
        <v>3387896.96465</v>
      </c>
      <c r="C12">
        <f t="shared" si="0"/>
        <v>3.3878969646499999</v>
      </c>
      <c r="E12" s="1" t="s">
        <v>9</v>
      </c>
      <c r="F12" s="1" t="s">
        <v>145</v>
      </c>
      <c r="G12" s="2">
        <v>56.06</v>
      </c>
    </row>
    <row r="13" spans="1:7" x14ac:dyDescent="0.25">
      <c r="A13" t="s">
        <v>41</v>
      </c>
      <c r="B13">
        <v>3199952.24</v>
      </c>
      <c r="C13">
        <f t="shared" si="0"/>
        <v>3.19995224</v>
      </c>
      <c r="E13" s="1" t="s">
        <v>10</v>
      </c>
      <c r="F13" s="1" t="s">
        <v>146</v>
      </c>
      <c r="G13" s="2">
        <v>0.86</v>
      </c>
    </row>
    <row r="14" spans="1:7" x14ac:dyDescent="0.25">
      <c r="A14" t="s">
        <v>43</v>
      </c>
      <c r="B14">
        <v>2616616.9841773999</v>
      </c>
      <c r="C14">
        <f t="shared" si="0"/>
        <v>2.6166169841774001</v>
      </c>
      <c r="E14" s="1" t="s">
        <v>11</v>
      </c>
      <c r="F14" s="1" t="s">
        <v>147</v>
      </c>
      <c r="G14" s="2">
        <v>5.61</v>
      </c>
    </row>
    <row r="15" spans="1:7" x14ac:dyDescent="0.25">
      <c r="A15" t="s">
        <v>46</v>
      </c>
      <c r="B15">
        <v>2250666.4125000001</v>
      </c>
      <c r="C15">
        <f t="shared" si="0"/>
        <v>2.2506664125000002</v>
      </c>
      <c r="E15" s="1" t="s">
        <v>12</v>
      </c>
      <c r="F15" s="1" t="s">
        <v>148</v>
      </c>
      <c r="G15" s="2">
        <v>17.5</v>
      </c>
    </row>
    <row r="16" spans="1:7" x14ac:dyDescent="0.25">
      <c r="A16" t="s">
        <v>52</v>
      </c>
      <c r="B16">
        <v>1864226.1915468699</v>
      </c>
      <c r="C16">
        <f t="shared" si="0"/>
        <v>1.8642261915468699</v>
      </c>
      <c r="E16" s="1" t="s">
        <v>13</v>
      </c>
      <c r="F16" s="1" t="s">
        <v>149</v>
      </c>
      <c r="G16" s="2">
        <v>0.67</v>
      </c>
    </row>
    <row r="17" spans="1:7" x14ac:dyDescent="0.25">
      <c r="A17" t="s">
        <v>51</v>
      </c>
      <c r="B17">
        <v>1710108.0112157001</v>
      </c>
      <c r="C17">
        <f t="shared" si="0"/>
        <v>1.7101080112157001</v>
      </c>
      <c r="E17" s="1" t="s">
        <v>14</v>
      </c>
      <c r="F17" s="1" t="s">
        <v>150</v>
      </c>
      <c r="G17" s="2">
        <v>13.87</v>
      </c>
    </row>
    <row r="18" spans="1:7" x14ac:dyDescent="0.25">
      <c r="A18" t="s">
        <v>45</v>
      </c>
      <c r="B18">
        <v>1621780.0619999999</v>
      </c>
      <c r="C18">
        <f t="shared" si="0"/>
        <v>1.621780062</v>
      </c>
      <c r="E18" s="1" t="s">
        <v>15</v>
      </c>
      <c r="F18" s="1" t="s">
        <v>151</v>
      </c>
      <c r="G18" s="2">
        <v>1.55</v>
      </c>
    </row>
    <row r="19" spans="1:7" x14ac:dyDescent="0.25">
      <c r="A19" t="s">
        <v>47</v>
      </c>
      <c r="B19">
        <v>1262569.8249345501</v>
      </c>
      <c r="C19">
        <f t="shared" si="0"/>
        <v>1.2625698249345501</v>
      </c>
      <c r="E19" s="1" t="s">
        <v>16</v>
      </c>
      <c r="F19" s="1" t="s">
        <v>152</v>
      </c>
      <c r="G19" s="2">
        <v>11.28</v>
      </c>
    </row>
    <row r="20" spans="1:7" x14ac:dyDescent="0.25">
      <c r="A20" t="s">
        <v>48</v>
      </c>
      <c r="B20">
        <v>1211685.7010776501</v>
      </c>
      <c r="C20">
        <f t="shared" si="0"/>
        <v>1.2116857010776501</v>
      </c>
      <c r="E20" s="1" t="s">
        <v>17</v>
      </c>
      <c r="F20" s="1" t="s">
        <v>153</v>
      </c>
      <c r="G20" s="2">
        <v>0.01</v>
      </c>
    </row>
    <row r="21" spans="1:7" x14ac:dyDescent="0.25">
      <c r="A21" t="s">
        <v>59</v>
      </c>
      <c r="B21">
        <v>1205793.05738661</v>
      </c>
      <c r="C21">
        <f t="shared" si="0"/>
        <v>1.20579305738661</v>
      </c>
      <c r="E21" s="1" t="s">
        <v>18</v>
      </c>
      <c r="F21" s="1" t="s">
        <v>154</v>
      </c>
      <c r="G21" s="2">
        <v>2.39</v>
      </c>
    </row>
    <row r="22" spans="1:7" x14ac:dyDescent="0.25">
      <c r="A22" t="s">
        <v>49</v>
      </c>
      <c r="B22">
        <v>1089786.4214476401</v>
      </c>
      <c r="C22">
        <f t="shared" si="0"/>
        <v>1.08978642144764</v>
      </c>
      <c r="E22" s="1" t="s">
        <v>19</v>
      </c>
      <c r="F22" s="1" t="s">
        <v>155</v>
      </c>
      <c r="G22" s="2">
        <v>0.57999999999999996</v>
      </c>
    </row>
    <row r="23" spans="1:7" x14ac:dyDescent="0.25">
      <c r="A23" t="s">
        <v>64</v>
      </c>
      <c r="B23">
        <v>1058469.3424414</v>
      </c>
      <c r="C23">
        <f t="shared" si="0"/>
        <v>1.0584693424414</v>
      </c>
      <c r="E23" s="1" t="s">
        <v>20</v>
      </c>
      <c r="F23" t="s">
        <v>156</v>
      </c>
      <c r="G23" s="2">
        <v>4.63</v>
      </c>
    </row>
    <row r="24" spans="1:7" x14ac:dyDescent="0.25">
      <c r="A24" t="s">
        <v>76</v>
      </c>
      <c r="B24">
        <v>943851.17161609896</v>
      </c>
      <c r="C24">
        <f t="shared" si="0"/>
        <v>0.94385117161609899</v>
      </c>
      <c r="E24" s="1" t="s">
        <v>21</v>
      </c>
      <c r="F24" t="s">
        <v>157</v>
      </c>
      <c r="G24" s="2">
        <v>0.18</v>
      </c>
    </row>
    <row r="25" spans="1:7" x14ac:dyDescent="0.25">
      <c r="A25" t="s">
        <v>50</v>
      </c>
      <c r="B25">
        <v>839143.82820214995</v>
      </c>
      <c r="C25">
        <f t="shared" si="0"/>
        <v>0.83914382820214994</v>
      </c>
      <c r="E25" s="1" t="s">
        <v>22</v>
      </c>
      <c r="F25" t="s">
        <v>158</v>
      </c>
      <c r="G25" s="2">
        <v>0</v>
      </c>
    </row>
    <row r="26" spans="1:7" x14ac:dyDescent="0.25">
      <c r="A26" t="s">
        <v>168</v>
      </c>
      <c r="B26">
        <v>718142.09999980906</v>
      </c>
      <c r="C26">
        <f t="shared" si="0"/>
        <v>0.71814209999980905</v>
      </c>
      <c r="E26" s="1">
        <v>2</v>
      </c>
      <c r="F26" t="s">
        <v>159</v>
      </c>
      <c r="G26" s="2">
        <v>80.86</v>
      </c>
    </row>
    <row r="27" spans="1:7" x14ac:dyDescent="0.25">
      <c r="A27" t="s">
        <v>53</v>
      </c>
      <c r="B27">
        <v>607346.35752378602</v>
      </c>
      <c r="C27">
        <f t="shared" si="0"/>
        <v>0.60734635752378607</v>
      </c>
      <c r="E27" s="1" t="s">
        <v>23</v>
      </c>
      <c r="F27" s="1" t="s">
        <v>160</v>
      </c>
      <c r="G27" s="2">
        <v>650.9776875</v>
      </c>
    </row>
    <row r="28" spans="1:7" x14ac:dyDescent="0.25">
      <c r="A28" t="s">
        <v>55</v>
      </c>
      <c r="B28">
        <v>450184.48798807699</v>
      </c>
      <c r="C28">
        <f>(B28/1000000)</f>
        <v>0.45018448798807698</v>
      </c>
      <c r="E28" s="1" t="s">
        <v>24</v>
      </c>
      <c r="F28" t="s">
        <v>161</v>
      </c>
      <c r="G28" s="2">
        <v>31.94</v>
      </c>
    </row>
    <row r="29" spans="1:7" x14ac:dyDescent="0.25">
      <c r="A29" t="s">
        <v>58</v>
      </c>
      <c r="B29">
        <v>379390.73947706999</v>
      </c>
      <c r="C29">
        <f t="shared" si="0"/>
        <v>0.37939073947706997</v>
      </c>
      <c r="E29" s="1" t="s">
        <v>25</v>
      </c>
      <c r="F29" t="s">
        <v>162</v>
      </c>
      <c r="G29" s="2">
        <v>48.83</v>
      </c>
    </row>
    <row r="30" spans="1:7" x14ac:dyDescent="0.25">
      <c r="A30" t="s">
        <v>66</v>
      </c>
      <c r="B30">
        <v>339811.41</v>
      </c>
      <c r="C30">
        <f t="shared" si="0"/>
        <v>0.33981140999999998</v>
      </c>
      <c r="E30" s="1" t="s">
        <v>26</v>
      </c>
      <c r="F30" t="s">
        <v>163</v>
      </c>
      <c r="G30" s="2">
        <v>570.19768750000003</v>
      </c>
    </row>
    <row r="31" spans="1:7" x14ac:dyDescent="0.25">
      <c r="A31" t="s">
        <v>87</v>
      </c>
      <c r="B31">
        <v>314626.703671875</v>
      </c>
      <c r="C31">
        <f t="shared" si="0"/>
        <v>0.31462670367187501</v>
      </c>
      <c r="E31" s="1" t="s">
        <v>27</v>
      </c>
      <c r="F31" t="s">
        <v>164</v>
      </c>
      <c r="G31" s="2">
        <v>0</v>
      </c>
    </row>
    <row r="32" spans="1:7" x14ac:dyDescent="0.25">
      <c r="A32" t="s">
        <v>54</v>
      </c>
      <c r="B32">
        <v>297163.72069981601</v>
      </c>
      <c r="C32">
        <f t="shared" si="0"/>
        <v>0.297163720699816</v>
      </c>
      <c r="E32" s="1" t="s">
        <v>28</v>
      </c>
      <c r="F32" s="13"/>
      <c r="G32" s="2">
        <v>0.99</v>
      </c>
    </row>
    <row r="33" spans="1:7" x14ac:dyDescent="0.25">
      <c r="A33" t="s">
        <v>56</v>
      </c>
      <c r="B33">
        <v>286118.86799965601</v>
      </c>
      <c r="C33">
        <f t="shared" si="0"/>
        <v>0.28611886799965602</v>
      </c>
      <c r="E33" s="1" t="s">
        <v>29</v>
      </c>
      <c r="F33" s="13"/>
      <c r="G33" s="2">
        <v>45.6</v>
      </c>
    </row>
    <row r="34" spans="1:7" x14ac:dyDescent="0.25">
      <c r="A34" t="s">
        <v>62</v>
      </c>
      <c r="B34">
        <v>246760.53965200001</v>
      </c>
      <c r="C34">
        <f t="shared" si="0"/>
        <v>0.24676053965200001</v>
      </c>
      <c r="E34" s="1" t="s">
        <v>30</v>
      </c>
      <c r="F34" s="13"/>
      <c r="G34" s="2">
        <v>44.62</v>
      </c>
    </row>
    <row r="35" spans="1:7" x14ac:dyDescent="0.25">
      <c r="A35" t="s">
        <v>60</v>
      </c>
      <c r="B35">
        <v>202681.013562309</v>
      </c>
      <c r="C35">
        <f t="shared" si="0"/>
        <v>0.202681013562309</v>
      </c>
      <c r="E35" s="12" t="s">
        <v>129</v>
      </c>
      <c r="G35" s="6">
        <f>SUM(G2,G26,G27,G31)</f>
        <v>1514.5476874999999</v>
      </c>
    </row>
    <row r="36" spans="1:7" x14ac:dyDescent="0.25">
      <c r="A36" t="s">
        <v>61</v>
      </c>
      <c r="B36">
        <v>190979.51700076499</v>
      </c>
      <c r="C36">
        <f t="shared" si="0"/>
        <v>0.19097951700076499</v>
      </c>
    </row>
    <row r="37" spans="1:7" x14ac:dyDescent="0.25">
      <c r="A37" t="s">
        <v>65</v>
      </c>
      <c r="B37">
        <v>185154.31</v>
      </c>
      <c r="C37">
        <f t="shared" si="0"/>
        <v>0.18515430999999999</v>
      </c>
    </row>
    <row r="38" spans="1:7" x14ac:dyDescent="0.25">
      <c r="A38" t="s">
        <v>74</v>
      </c>
      <c r="B38">
        <v>157713.94</v>
      </c>
      <c r="C38">
        <f t="shared" si="0"/>
        <v>0.15771394</v>
      </c>
    </row>
    <row r="39" spans="1:7" x14ac:dyDescent="0.25">
      <c r="A39" t="s">
        <v>85</v>
      </c>
      <c r="B39">
        <v>136933.9967854</v>
      </c>
      <c r="C39">
        <f t="shared" si="0"/>
        <v>0.1369339967854</v>
      </c>
    </row>
    <row r="40" spans="1:7" x14ac:dyDescent="0.25">
      <c r="A40" t="s">
        <v>63</v>
      </c>
      <c r="B40">
        <v>129489.57</v>
      </c>
      <c r="C40">
        <f t="shared" si="0"/>
        <v>0.12948957</v>
      </c>
    </row>
    <row r="41" spans="1:7" x14ac:dyDescent="0.25">
      <c r="A41" t="s">
        <v>68</v>
      </c>
      <c r="B41">
        <v>94885.781105877904</v>
      </c>
      <c r="C41">
        <f t="shared" si="0"/>
        <v>9.4885781105877906E-2</v>
      </c>
    </row>
    <row r="42" spans="1:7" x14ac:dyDescent="0.25">
      <c r="A42" t="s">
        <v>169</v>
      </c>
      <c r="B42">
        <v>93375.5</v>
      </c>
      <c r="C42">
        <f t="shared" si="0"/>
        <v>9.33755E-2</v>
      </c>
    </row>
    <row r="43" spans="1:7" x14ac:dyDescent="0.25">
      <c r="A43" t="s">
        <v>69</v>
      </c>
      <c r="B43">
        <v>87785.029911473102</v>
      </c>
      <c r="C43">
        <f t="shared" si="0"/>
        <v>8.7785029911473106E-2</v>
      </c>
    </row>
    <row r="44" spans="1:7" x14ac:dyDescent="0.25">
      <c r="A44" t="s">
        <v>70</v>
      </c>
      <c r="B44">
        <v>61673.474062500798</v>
      </c>
      <c r="C44">
        <f t="shared" si="0"/>
        <v>6.1673474062500795E-2</v>
      </c>
    </row>
    <row r="45" spans="1:7" x14ac:dyDescent="0.25">
      <c r="A45" t="s">
        <v>77</v>
      </c>
      <c r="B45">
        <v>55589.5490788116</v>
      </c>
      <c r="C45">
        <f t="shared" si="0"/>
        <v>5.5589549078811598E-2</v>
      </c>
    </row>
    <row r="46" spans="1:7" x14ac:dyDescent="0.25">
      <c r="A46" t="s">
        <v>79</v>
      </c>
      <c r="B46">
        <v>44917.335739207003</v>
      </c>
      <c r="C46">
        <f>(B46/1000000)</f>
        <v>4.4917335739207004E-2</v>
      </c>
    </row>
    <row r="47" spans="1:7" x14ac:dyDescent="0.25">
      <c r="A47" t="s">
        <v>72</v>
      </c>
      <c r="B47">
        <v>40410.785167435497</v>
      </c>
      <c r="C47">
        <f t="shared" si="0"/>
        <v>4.0410785167435494E-2</v>
      </c>
    </row>
    <row r="48" spans="1:7" x14ac:dyDescent="0.25">
      <c r="A48" t="s">
        <v>93</v>
      </c>
      <c r="B48">
        <v>34833.800000000003</v>
      </c>
      <c r="C48">
        <f t="shared" si="0"/>
        <v>3.4833800000000005E-2</v>
      </c>
    </row>
    <row r="49" spans="1:3" x14ac:dyDescent="0.25">
      <c r="A49" t="s">
        <v>82</v>
      </c>
      <c r="B49">
        <v>32691.7170430755</v>
      </c>
      <c r="C49">
        <f t="shared" si="0"/>
        <v>3.2691717043075497E-2</v>
      </c>
    </row>
    <row r="50" spans="1:3" x14ac:dyDescent="0.25">
      <c r="A50" t="s">
        <v>71</v>
      </c>
      <c r="B50">
        <v>31852.807136219999</v>
      </c>
      <c r="C50">
        <f t="shared" si="0"/>
        <v>3.1852807136219997E-2</v>
      </c>
    </row>
    <row r="51" spans="1:3" x14ac:dyDescent="0.25">
      <c r="A51" t="s">
        <v>101</v>
      </c>
      <c r="B51">
        <v>28986.9699755859</v>
      </c>
      <c r="C51">
        <f t="shared" si="0"/>
        <v>2.8986969975585902E-2</v>
      </c>
    </row>
    <row r="52" spans="1:3" x14ac:dyDescent="0.25">
      <c r="A52" t="s">
        <v>75</v>
      </c>
      <c r="B52">
        <v>27325.902053089299</v>
      </c>
      <c r="C52">
        <f t="shared" si="0"/>
        <v>2.7325902053089299E-2</v>
      </c>
    </row>
    <row r="53" spans="1:3" x14ac:dyDescent="0.25">
      <c r="A53" t="s">
        <v>73</v>
      </c>
      <c r="B53">
        <v>26115.016100000001</v>
      </c>
      <c r="C53">
        <f t="shared" si="0"/>
        <v>2.6115016099999999E-2</v>
      </c>
    </row>
    <row r="54" spans="1:3" x14ac:dyDescent="0.25">
      <c r="A54" t="s">
        <v>81</v>
      </c>
      <c r="B54">
        <v>25468.400000000001</v>
      </c>
      <c r="C54">
        <f t="shared" si="0"/>
        <v>2.5468400000000002E-2</v>
      </c>
    </row>
    <row r="55" spans="1:3" x14ac:dyDescent="0.25">
      <c r="A55" t="s">
        <v>78</v>
      </c>
      <c r="B55">
        <v>22205.874145388902</v>
      </c>
      <c r="C55">
        <f t="shared" si="0"/>
        <v>2.2205874145388903E-2</v>
      </c>
    </row>
    <row r="56" spans="1:3" x14ac:dyDescent="0.25">
      <c r="A56" t="s">
        <v>67</v>
      </c>
      <c r="B56">
        <v>22033.432000000001</v>
      </c>
      <c r="C56">
        <f t="shared" si="0"/>
        <v>2.2033432000000002E-2</v>
      </c>
    </row>
    <row r="57" spans="1:3" x14ac:dyDescent="0.25">
      <c r="A57" t="s">
        <v>170</v>
      </c>
      <c r="B57">
        <v>10000</v>
      </c>
      <c r="C57">
        <f t="shared" si="0"/>
        <v>0.01</v>
      </c>
    </row>
    <row r="58" spans="1:3" x14ac:dyDescent="0.25">
      <c r="A58" t="s">
        <v>86</v>
      </c>
      <c r="B58">
        <v>9039.5199998855496</v>
      </c>
      <c r="C58">
        <f t="shared" si="0"/>
        <v>9.0395199998855504E-3</v>
      </c>
    </row>
    <row r="59" spans="1:3" x14ac:dyDescent="0.25">
      <c r="A59" t="s">
        <v>92</v>
      </c>
      <c r="B59">
        <v>6081.5232532150003</v>
      </c>
      <c r="C59">
        <f t="shared" si="0"/>
        <v>6.0815232532150003E-3</v>
      </c>
    </row>
    <row r="60" spans="1:3" x14ac:dyDescent="0.25">
      <c r="A60" t="s">
        <v>89</v>
      </c>
      <c r="B60">
        <v>5982.18659031887</v>
      </c>
      <c r="C60">
        <f t="shared" si="0"/>
        <v>5.9821865903188698E-3</v>
      </c>
    </row>
    <row r="61" spans="1:3" x14ac:dyDescent="0.25">
      <c r="A61" t="s">
        <v>84</v>
      </c>
      <c r="B61">
        <v>4604.5786004161801</v>
      </c>
      <c r="C61">
        <f t="shared" si="0"/>
        <v>4.6045786004161801E-3</v>
      </c>
    </row>
    <row r="62" spans="1:3" x14ac:dyDescent="0.25">
      <c r="A62" t="s">
        <v>88</v>
      </c>
      <c r="B62">
        <v>4550</v>
      </c>
      <c r="C62">
        <f t="shared" si="0"/>
        <v>4.5500000000000002E-3</v>
      </c>
    </row>
    <row r="63" spans="1:3" x14ac:dyDescent="0.25">
      <c r="A63" t="s">
        <v>91</v>
      </c>
      <c r="B63">
        <v>4261.8639999999996</v>
      </c>
      <c r="C63">
        <f t="shared" si="0"/>
        <v>4.2618639999999998E-3</v>
      </c>
    </row>
    <row r="64" spans="1:3" x14ac:dyDescent="0.25">
      <c r="A64" t="s">
        <v>90</v>
      </c>
      <c r="B64">
        <v>4204</v>
      </c>
      <c r="C64">
        <f t="shared" si="0"/>
        <v>4.2040000000000003E-3</v>
      </c>
    </row>
    <row r="65" spans="1:3" x14ac:dyDescent="0.25">
      <c r="A65" t="s">
        <v>83</v>
      </c>
      <c r="B65">
        <v>3701.6294249958701</v>
      </c>
      <c r="C65">
        <f t="shared" si="0"/>
        <v>3.7016294249958702E-3</v>
      </c>
    </row>
    <row r="66" spans="1:3" x14ac:dyDescent="0.25">
      <c r="A66" t="s">
        <v>111</v>
      </c>
      <c r="B66">
        <v>3688.5090003251998</v>
      </c>
      <c r="C66">
        <f>(B66/1000000)</f>
        <v>3.6885090003251999E-3</v>
      </c>
    </row>
    <row r="67" spans="1:3" x14ac:dyDescent="0.25">
      <c r="A67" t="s">
        <v>114</v>
      </c>
      <c r="B67">
        <v>2108</v>
      </c>
      <c r="C67">
        <f t="shared" si="0"/>
        <v>2.1080000000000001E-3</v>
      </c>
    </row>
    <row r="68" spans="1:3" x14ac:dyDescent="0.25">
      <c r="A68" t="s">
        <v>96</v>
      </c>
      <c r="B68">
        <v>1301</v>
      </c>
      <c r="C68">
        <f t="shared" ref="C68:C85" si="1">(B68/1000000)</f>
        <v>1.3010000000000001E-3</v>
      </c>
    </row>
    <row r="69" spans="1:3" x14ac:dyDescent="0.25">
      <c r="A69" t="s">
        <v>95</v>
      </c>
      <c r="B69">
        <v>984.06</v>
      </c>
      <c r="C69">
        <f t="shared" si="1"/>
        <v>9.8405999999999993E-4</v>
      </c>
    </row>
    <row r="70" spans="1:3" x14ac:dyDescent="0.25">
      <c r="A70" t="s">
        <v>97</v>
      </c>
      <c r="B70">
        <v>890</v>
      </c>
      <c r="C70">
        <f t="shared" si="1"/>
        <v>8.8999999999999995E-4</v>
      </c>
    </row>
    <row r="71" spans="1:3" x14ac:dyDescent="0.25">
      <c r="A71" t="s">
        <v>98</v>
      </c>
      <c r="B71">
        <v>759.9</v>
      </c>
      <c r="C71">
        <f t="shared" si="1"/>
        <v>7.5989999999999999E-4</v>
      </c>
    </row>
    <row r="72" spans="1:3" x14ac:dyDescent="0.25">
      <c r="A72" t="s">
        <v>113</v>
      </c>
      <c r="B72">
        <v>691.17</v>
      </c>
      <c r="C72">
        <f t="shared" si="1"/>
        <v>6.9116999999999996E-4</v>
      </c>
    </row>
    <row r="73" spans="1:3" x14ac:dyDescent="0.25">
      <c r="A73" t="s">
        <v>171</v>
      </c>
      <c r="B73">
        <v>670.6</v>
      </c>
      <c r="C73">
        <f t="shared" si="1"/>
        <v>6.7060000000000004E-4</v>
      </c>
    </row>
    <row r="74" spans="1:3" x14ac:dyDescent="0.25">
      <c r="A74" t="s">
        <v>100</v>
      </c>
      <c r="B74">
        <v>466.16300000000001</v>
      </c>
      <c r="C74">
        <f t="shared" si="1"/>
        <v>4.6616300000000002E-4</v>
      </c>
    </row>
    <row r="75" spans="1:3" x14ac:dyDescent="0.25">
      <c r="A75" t="s">
        <v>102</v>
      </c>
      <c r="B75">
        <v>377.78400112492801</v>
      </c>
      <c r="C75">
        <f t="shared" si="1"/>
        <v>3.7778400112492799E-4</v>
      </c>
    </row>
    <row r="76" spans="1:3" x14ac:dyDescent="0.25">
      <c r="A76" t="s">
        <v>104</v>
      </c>
      <c r="B76">
        <v>352.3</v>
      </c>
      <c r="C76">
        <f t="shared" si="1"/>
        <v>3.523E-4</v>
      </c>
    </row>
    <row r="77" spans="1:3" x14ac:dyDescent="0.25">
      <c r="A77" t="s">
        <v>105</v>
      </c>
      <c r="B77">
        <v>335.03</v>
      </c>
      <c r="C77">
        <f t="shared" si="1"/>
        <v>3.3503E-4</v>
      </c>
    </row>
    <row r="78" spans="1:3" x14ac:dyDescent="0.25">
      <c r="A78" t="s">
        <v>94</v>
      </c>
      <c r="B78">
        <v>210.96350000000001</v>
      </c>
      <c r="C78">
        <f t="shared" si="1"/>
        <v>2.109635E-4</v>
      </c>
    </row>
    <row r="79" spans="1:3" x14ac:dyDescent="0.25">
      <c r="A79" t="s">
        <v>80</v>
      </c>
      <c r="B79">
        <v>142.35</v>
      </c>
      <c r="C79">
        <f t="shared" si="1"/>
        <v>1.4234999999999999E-4</v>
      </c>
    </row>
    <row r="80" spans="1:3" x14ac:dyDescent="0.25">
      <c r="A80" t="s">
        <v>172</v>
      </c>
      <c r="B80">
        <v>138</v>
      </c>
      <c r="C80">
        <f t="shared" si="1"/>
        <v>1.3799999999999999E-4</v>
      </c>
    </row>
    <row r="81" spans="1:3" x14ac:dyDescent="0.25">
      <c r="A81" t="s">
        <v>109</v>
      </c>
      <c r="B81">
        <v>125.4</v>
      </c>
      <c r="C81">
        <f t="shared" si="1"/>
        <v>1.2540000000000001E-4</v>
      </c>
    </row>
    <row r="82" spans="1:3" x14ac:dyDescent="0.25">
      <c r="A82" t="s">
        <v>107</v>
      </c>
      <c r="B82">
        <v>68.900000000000006</v>
      </c>
      <c r="C82">
        <f t="shared" si="1"/>
        <v>6.8900000000000008E-5</v>
      </c>
    </row>
    <row r="83" spans="1:3" x14ac:dyDescent="0.25">
      <c r="A83" t="s">
        <v>110</v>
      </c>
      <c r="B83">
        <v>44.497216999999999</v>
      </c>
      <c r="C83">
        <f t="shared" si="1"/>
        <v>4.4497216999999998E-5</v>
      </c>
    </row>
    <row r="84" spans="1:3" x14ac:dyDescent="0.25">
      <c r="A84" t="s">
        <v>112</v>
      </c>
      <c r="B84">
        <v>35.714837600000003</v>
      </c>
      <c r="C84">
        <f t="shared" si="1"/>
        <v>3.5714837600000003E-5</v>
      </c>
    </row>
    <row r="85" spans="1:3" x14ac:dyDescent="0.25">
      <c r="A85" t="s">
        <v>173</v>
      </c>
      <c r="B85">
        <v>32.700000000000003</v>
      </c>
      <c r="C85">
        <f t="shared" si="1"/>
        <v>3.2700000000000002E-5</v>
      </c>
    </row>
    <row r="86" spans="1:3" x14ac:dyDescent="0.25">
      <c r="A86" t="s">
        <v>174</v>
      </c>
      <c r="B86">
        <v>32.6</v>
      </c>
      <c r="C86">
        <f>(B86/1000000)</f>
        <v>3.26E-5</v>
      </c>
    </row>
    <row r="87" spans="1:3" x14ac:dyDescent="0.25">
      <c r="A87" t="s">
        <v>103</v>
      </c>
      <c r="B87">
        <v>25.2</v>
      </c>
      <c r="C87">
        <f t="shared" ref="C87:C104" si="2">(B87/1000000)</f>
        <v>2.5199999999999999E-5</v>
      </c>
    </row>
    <row r="88" spans="1:3" x14ac:dyDescent="0.25">
      <c r="A88" t="s">
        <v>175</v>
      </c>
      <c r="B88">
        <v>19</v>
      </c>
      <c r="C88">
        <f t="shared" si="2"/>
        <v>1.9000000000000001E-5</v>
      </c>
    </row>
    <row r="89" spans="1:3" x14ac:dyDescent="0.25">
      <c r="A89" t="s">
        <v>99</v>
      </c>
      <c r="B89">
        <v>11</v>
      </c>
      <c r="C89">
        <f t="shared" si="2"/>
        <v>1.1E-5</v>
      </c>
    </row>
    <row r="90" spans="1:3" x14ac:dyDescent="0.25">
      <c r="A90" t="s">
        <v>115</v>
      </c>
      <c r="B90">
        <v>10</v>
      </c>
      <c r="C90">
        <f t="shared" si="2"/>
        <v>1.0000000000000001E-5</v>
      </c>
    </row>
    <row r="91" spans="1:3" x14ac:dyDescent="0.25">
      <c r="A91" t="s">
        <v>176</v>
      </c>
      <c r="B91">
        <v>10</v>
      </c>
      <c r="C91">
        <f t="shared" si="2"/>
        <v>1.0000000000000001E-5</v>
      </c>
    </row>
    <row r="92" spans="1:3" x14ac:dyDescent="0.25">
      <c r="A92" t="s">
        <v>177</v>
      </c>
      <c r="B92">
        <v>7.1</v>
      </c>
      <c r="C92">
        <f t="shared" si="2"/>
        <v>7.0999999999999998E-6</v>
      </c>
    </row>
    <row r="93" spans="1:3" x14ac:dyDescent="0.25">
      <c r="A93" t="s">
        <v>106</v>
      </c>
      <c r="B93">
        <v>1.1000000000000001</v>
      </c>
      <c r="C93">
        <f t="shared" si="2"/>
        <v>1.1000000000000001E-6</v>
      </c>
    </row>
    <row r="94" spans="1:3" x14ac:dyDescent="0.25">
      <c r="A94" t="s">
        <v>116</v>
      </c>
      <c r="B94">
        <v>7.88331915E-3</v>
      </c>
      <c r="C94">
        <f t="shared" si="2"/>
        <v>7.8833191500000002E-9</v>
      </c>
    </row>
    <row r="95" spans="1:3" x14ac:dyDescent="0.25">
      <c r="A95" t="s">
        <v>117</v>
      </c>
      <c r="B95" s="3">
        <v>1.1103268050000001E-5</v>
      </c>
      <c r="C95">
        <f t="shared" si="2"/>
        <v>1.110326805E-11</v>
      </c>
    </row>
    <row r="96" spans="1:3" x14ac:dyDescent="0.25">
      <c r="A96" t="s">
        <v>118</v>
      </c>
      <c r="B96" s="3">
        <v>1.0004893605E-5</v>
      </c>
      <c r="C96">
        <f t="shared" si="2"/>
        <v>1.0004893605E-11</v>
      </c>
    </row>
    <row r="97" spans="1:3" x14ac:dyDescent="0.25">
      <c r="A97" t="s">
        <v>119</v>
      </c>
      <c r="B97" s="3">
        <v>8.046486E-6</v>
      </c>
      <c r="C97">
        <f t="shared" si="2"/>
        <v>8.0464859999999997E-12</v>
      </c>
    </row>
    <row r="98" spans="1:3" x14ac:dyDescent="0.25">
      <c r="A98" t="s">
        <v>120</v>
      </c>
      <c r="B98" s="3">
        <v>5.8477828500000004E-6</v>
      </c>
      <c r="C98">
        <f t="shared" si="2"/>
        <v>5.8477828500000008E-12</v>
      </c>
    </row>
    <row r="99" spans="1:3" x14ac:dyDescent="0.25">
      <c r="A99" t="s">
        <v>121</v>
      </c>
      <c r="B99" s="3">
        <v>3.6098999999999999E-6</v>
      </c>
      <c r="C99">
        <f t="shared" si="2"/>
        <v>3.6098999999999998E-12</v>
      </c>
    </row>
    <row r="100" spans="1:3" x14ac:dyDescent="0.25">
      <c r="A100" t="s">
        <v>122</v>
      </c>
      <c r="B100" s="3">
        <v>1.4371749E-6</v>
      </c>
      <c r="C100">
        <f t="shared" si="2"/>
        <v>1.4371749E-12</v>
      </c>
    </row>
    <row r="101" spans="1:3" x14ac:dyDescent="0.25">
      <c r="A101" t="s">
        <v>123</v>
      </c>
      <c r="B101" s="3">
        <v>5.0038695E-7</v>
      </c>
      <c r="C101">
        <f t="shared" si="2"/>
        <v>5.0038695000000001E-13</v>
      </c>
    </row>
    <row r="102" spans="1:3" x14ac:dyDescent="0.25">
      <c r="A102" t="s">
        <v>124</v>
      </c>
      <c r="B102" s="3">
        <v>1.8143999999999999E-7</v>
      </c>
      <c r="C102">
        <f t="shared" si="2"/>
        <v>1.8143999999999998E-13</v>
      </c>
    </row>
    <row r="103" spans="1:3" x14ac:dyDescent="0.25">
      <c r="A103" t="s">
        <v>125</v>
      </c>
      <c r="B103" s="3">
        <v>3.7800000000000001E-8</v>
      </c>
      <c r="C103">
        <f t="shared" si="2"/>
        <v>3.78E-14</v>
      </c>
    </row>
    <row r="104" spans="1:3" x14ac:dyDescent="0.25">
      <c r="A104" s="6" t="s">
        <v>129</v>
      </c>
      <c r="B104" s="3">
        <f>SUM(B2:B103)</f>
        <v>1400546892.9693046</v>
      </c>
      <c r="C104" s="6">
        <f t="shared" si="2"/>
        <v>1400.5468929693045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D12" sqref="D12"/>
    </sheetView>
  </sheetViews>
  <sheetFormatPr defaultColWidth="10.875" defaultRowHeight="15.75" x14ac:dyDescent="0.25"/>
  <cols>
    <col min="1" max="1" width="41.125" style="9" bestFit="1" customWidth="1"/>
    <col min="2" max="3" width="20.625" style="9" bestFit="1" customWidth="1"/>
    <col min="4" max="4" width="48.875" style="9" bestFit="1" customWidth="1"/>
    <col min="5" max="5" width="12.875" style="9" bestFit="1" customWidth="1"/>
    <col min="6" max="7" width="22.625" style="9" bestFit="1" customWidth="1"/>
    <col min="8" max="8" width="17.625" style="9" bestFit="1" customWidth="1"/>
    <col min="9" max="9" width="22.375" style="9" bestFit="1" customWidth="1"/>
    <col min="10" max="10" width="17.375" style="9" bestFit="1" customWidth="1"/>
    <col min="11" max="16384" width="10.875" style="9"/>
  </cols>
  <sheetData>
    <row r="1" spans="1:9" x14ac:dyDescent="0.25">
      <c r="A1" s="10" t="s">
        <v>31</v>
      </c>
      <c r="B1" s="10" t="s">
        <v>32</v>
      </c>
      <c r="D1" s="8" t="s">
        <v>127</v>
      </c>
      <c r="E1" s="8" t="s">
        <v>130</v>
      </c>
      <c r="F1" s="8" t="s">
        <v>131</v>
      </c>
      <c r="G1" s="8" t="s">
        <v>132</v>
      </c>
    </row>
    <row r="2" spans="1:9" x14ac:dyDescent="0.25">
      <c r="A2" s="13" t="s">
        <v>166</v>
      </c>
      <c r="B2" s="2">
        <v>636.70000000000005</v>
      </c>
      <c r="C2" s="11"/>
      <c r="D2" s="9" t="s">
        <v>34</v>
      </c>
      <c r="E2" s="9">
        <v>626.413489779835</v>
      </c>
      <c r="F2" s="9">
        <f>(E2-B2)</f>
        <v>-10.286510220165042</v>
      </c>
      <c r="G2" s="9">
        <f>(B2/E2)</f>
        <v>1.0164212782578812</v>
      </c>
    </row>
    <row r="3" spans="1:9" x14ac:dyDescent="0.25">
      <c r="A3" s="13" t="s">
        <v>167</v>
      </c>
      <c r="B3" s="2">
        <v>56.06</v>
      </c>
      <c r="C3" s="11"/>
      <c r="D3" s="9" t="s">
        <v>33</v>
      </c>
      <c r="E3" s="9">
        <v>590.92107397200004</v>
      </c>
      <c r="F3" s="9">
        <f t="shared" ref="F3:F4" si="0">(E3-B3)</f>
        <v>534.86107397199999</v>
      </c>
      <c r="G3" s="9">
        <f t="shared" ref="G3:G5" si="1">(B3/E3)</f>
        <v>9.4868845382651432E-2</v>
      </c>
    </row>
    <row r="4" spans="1:9" x14ac:dyDescent="0.25">
      <c r="A4" s="13" t="s">
        <v>165</v>
      </c>
      <c r="B4" s="2">
        <v>13.87</v>
      </c>
      <c r="D4" s="9" t="s">
        <v>39</v>
      </c>
      <c r="E4" s="9">
        <v>9.0275618708628595</v>
      </c>
      <c r="F4" s="9">
        <f t="shared" si="0"/>
        <v>-4.8424381291371397</v>
      </c>
      <c r="G4" s="9">
        <f t="shared" si="1"/>
        <v>1.5364059752131387</v>
      </c>
    </row>
    <row r="5" spans="1:9" x14ac:dyDescent="0.25">
      <c r="A5" s="12" t="s">
        <v>129</v>
      </c>
      <c r="B5" s="10">
        <v>1514.5476874999999</v>
      </c>
      <c r="D5" s="8" t="s">
        <v>129</v>
      </c>
      <c r="E5" s="18">
        <v>1400.5468929693045</v>
      </c>
      <c r="F5" s="18">
        <f>(E5-B5)</f>
        <v>-114.00079453069543</v>
      </c>
      <c r="G5" s="9">
        <f t="shared" si="1"/>
        <v>1.0813973420689984</v>
      </c>
      <c r="I5" s="14"/>
    </row>
    <row r="7" spans="1:9" x14ac:dyDescent="0.25">
      <c r="A7" s="8" t="s">
        <v>198</v>
      </c>
    </row>
    <row r="8" spans="1:9" x14ac:dyDescent="0.25">
      <c r="A8" s="9" t="s">
        <v>199</v>
      </c>
    </row>
    <row r="9" spans="1:9" x14ac:dyDescent="0.25">
      <c r="A9" s="2">
        <v>650.9776875</v>
      </c>
    </row>
    <row r="11" spans="1:9" x14ac:dyDescent="0.25">
      <c r="A11" s="1"/>
      <c r="B11" s="1"/>
      <c r="D11"/>
    </row>
    <row r="13" spans="1:9" x14ac:dyDescent="0.25">
      <c r="A13" s="1"/>
      <c r="B13" s="1"/>
    </row>
    <row r="15" spans="1:9" x14ac:dyDescent="0.25">
      <c r="B15" s="11"/>
      <c r="I15" s="14"/>
    </row>
    <row r="17" spans="1:3" x14ac:dyDescent="0.25">
      <c r="A17" s="13"/>
      <c r="B17" s="11"/>
      <c r="C17" s="11"/>
    </row>
    <row r="18" spans="1:3" x14ac:dyDescent="0.25">
      <c r="A18" s="13"/>
      <c r="B18" s="11"/>
    </row>
    <row r="22" spans="1:3" x14ac:dyDescent="0.25">
      <c r="A22" s="13"/>
      <c r="B22" s="11"/>
    </row>
    <row r="37" spans="1:9" x14ac:dyDescent="0.25">
      <c r="A37" s="15"/>
      <c r="C37" s="16"/>
      <c r="I37" s="14"/>
    </row>
    <row r="38" spans="1:9" x14ac:dyDescent="0.25">
      <c r="A38" s="15"/>
      <c r="C38" s="16"/>
      <c r="I38" s="14"/>
    </row>
    <row r="39" spans="1:9" x14ac:dyDescent="0.25">
      <c r="A39" s="15"/>
      <c r="C39" s="16"/>
      <c r="I39" s="14"/>
    </row>
    <row r="40" spans="1:9" x14ac:dyDescent="0.25">
      <c r="A40" s="15"/>
      <c r="C40" s="16"/>
      <c r="I40" s="14"/>
    </row>
    <row r="41" spans="1:9" x14ac:dyDescent="0.25">
      <c r="A41" s="15"/>
      <c r="C41" s="16"/>
      <c r="I41" s="14"/>
    </row>
    <row r="42" spans="1:9" x14ac:dyDescent="0.25">
      <c r="A42" s="15"/>
      <c r="C42" s="16"/>
      <c r="I42" s="14"/>
    </row>
    <row r="43" spans="1:9" x14ac:dyDescent="0.25">
      <c r="A43" s="15"/>
      <c r="C43" s="16"/>
      <c r="I43" s="14"/>
    </row>
    <row r="44" spans="1:9" x14ac:dyDescent="0.25">
      <c r="A44" s="15"/>
      <c r="C44" s="16"/>
      <c r="I44" s="14"/>
    </row>
    <row r="45" spans="1:9" x14ac:dyDescent="0.25">
      <c r="I45" s="14"/>
    </row>
    <row r="46" spans="1:9" x14ac:dyDescent="0.25">
      <c r="I46" s="14"/>
    </row>
    <row r="47" spans="1:9" x14ac:dyDescent="0.25">
      <c r="I47" s="14"/>
    </row>
    <row r="48" spans="1:9" x14ac:dyDescent="0.25">
      <c r="I48" s="14"/>
    </row>
    <row r="49" spans="9:9" x14ac:dyDescent="0.25">
      <c r="I49" s="14"/>
    </row>
    <row r="50" spans="9:9" x14ac:dyDescent="0.25">
      <c r="I50" s="14"/>
    </row>
    <row r="51" spans="9:9" x14ac:dyDescent="0.25">
      <c r="I51" s="14"/>
    </row>
    <row r="52" spans="9:9" x14ac:dyDescent="0.25">
      <c r="I52" s="14"/>
    </row>
    <row r="53" spans="9:9" x14ac:dyDescent="0.25">
      <c r="I53" s="14"/>
    </row>
    <row r="54" spans="9:9" x14ac:dyDescent="0.25">
      <c r="I54" s="14"/>
    </row>
    <row r="55" spans="9:9" x14ac:dyDescent="0.25">
      <c r="I55" s="14"/>
    </row>
    <row r="56" spans="9:9" x14ac:dyDescent="0.25">
      <c r="I56" s="14"/>
    </row>
    <row r="57" spans="9:9" x14ac:dyDescent="0.25">
      <c r="I57" s="14"/>
    </row>
    <row r="58" spans="9:9" x14ac:dyDescent="0.25">
      <c r="I58" s="14"/>
    </row>
    <row r="59" spans="9:9" x14ac:dyDescent="0.25">
      <c r="I59" s="14"/>
    </row>
    <row r="60" spans="9:9" x14ac:dyDescent="0.25">
      <c r="I60" s="14"/>
    </row>
    <row r="61" spans="9:9" x14ac:dyDescent="0.25">
      <c r="I61" s="14"/>
    </row>
    <row r="62" spans="9:9" x14ac:dyDescent="0.25">
      <c r="I62" s="14"/>
    </row>
    <row r="63" spans="9:9" x14ac:dyDescent="0.25">
      <c r="I63" s="14"/>
    </row>
    <row r="64" spans="9:9" x14ac:dyDescent="0.25">
      <c r="I64" s="14"/>
    </row>
    <row r="65" spans="9:9" x14ac:dyDescent="0.25">
      <c r="I65" s="14"/>
    </row>
    <row r="66" spans="9:9" x14ac:dyDescent="0.25">
      <c r="I66" s="14"/>
    </row>
    <row r="67" spans="9:9" x14ac:dyDescent="0.25">
      <c r="I67" s="14"/>
    </row>
    <row r="68" spans="9:9" x14ac:dyDescent="0.25">
      <c r="I68" s="14"/>
    </row>
    <row r="69" spans="9:9" x14ac:dyDescent="0.25">
      <c r="I69" s="14"/>
    </row>
    <row r="70" spans="9:9" x14ac:dyDescent="0.25">
      <c r="I70" s="1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14"/>
    </row>
    <row r="85" spans="9:9" x14ac:dyDescent="0.25">
      <c r="I85" s="14"/>
    </row>
    <row r="86" spans="9:9" x14ac:dyDescent="0.25">
      <c r="I86" s="14"/>
    </row>
    <row r="87" spans="9:9" x14ac:dyDescent="0.25">
      <c r="I87" s="14"/>
    </row>
    <row r="88" spans="9:9" x14ac:dyDescent="0.25">
      <c r="I88" s="14"/>
    </row>
    <row r="89" spans="9:9" x14ac:dyDescent="0.25">
      <c r="I89" s="14"/>
    </row>
    <row r="90" spans="9:9" x14ac:dyDescent="0.25">
      <c r="I90" s="14"/>
    </row>
    <row r="91" spans="9:9" x14ac:dyDescent="0.25">
      <c r="I91" s="14"/>
    </row>
    <row r="92" spans="9:9" x14ac:dyDescent="0.25">
      <c r="I92" s="14"/>
    </row>
    <row r="93" spans="9:9" x14ac:dyDescent="0.25">
      <c r="I93" s="14"/>
    </row>
    <row r="94" spans="9:9" x14ac:dyDescent="0.25">
      <c r="I94" s="14"/>
    </row>
    <row r="95" spans="9:9" x14ac:dyDescent="0.25">
      <c r="I95" s="14"/>
    </row>
    <row r="96" spans="9:9" x14ac:dyDescent="0.25">
      <c r="I96" s="14"/>
    </row>
    <row r="97" spans="9:9" x14ac:dyDescent="0.25">
      <c r="I97" s="14"/>
    </row>
    <row r="98" spans="9:9" x14ac:dyDescent="0.25">
      <c r="I98" s="14"/>
    </row>
    <row r="99" spans="9:9" x14ac:dyDescent="0.25">
      <c r="I99" s="14"/>
    </row>
    <row r="100" spans="9:9" x14ac:dyDescent="0.25">
      <c r="I100" s="14"/>
    </row>
    <row r="101" spans="9:9" x14ac:dyDescent="0.25">
      <c r="I101" s="14"/>
    </row>
    <row r="102" spans="9:9" x14ac:dyDescent="0.25">
      <c r="I102" s="14"/>
    </row>
    <row r="103" spans="9:9" x14ac:dyDescent="0.25">
      <c r="I103" s="14"/>
    </row>
    <row r="104" spans="9:9" x14ac:dyDescent="0.25">
      <c r="I104" s="14"/>
    </row>
    <row r="105" spans="9:9" x14ac:dyDescent="0.25">
      <c r="I105" s="14"/>
    </row>
    <row r="106" spans="9:9" x14ac:dyDescent="0.25">
      <c r="I106" s="14"/>
    </row>
    <row r="107" spans="9:9" x14ac:dyDescent="0.25">
      <c r="I107" s="14"/>
    </row>
    <row r="108" spans="9:9" x14ac:dyDescent="0.25">
      <c r="I108" s="14"/>
    </row>
    <row r="109" spans="9:9" x14ac:dyDescent="0.25">
      <c r="I109" s="14"/>
    </row>
    <row r="110" spans="9:9" x14ac:dyDescent="0.25">
      <c r="I110" s="14"/>
    </row>
    <row r="111" spans="9:9" x14ac:dyDescent="0.25">
      <c r="I111" s="14"/>
    </row>
    <row r="112" spans="9:9" x14ac:dyDescent="0.25">
      <c r="I112" s="14"/>
    </row>
    <row r="113" spans="8:9" x14ac:dyDescent="0.25">
      <c r="I113" s="14"/>
    </row>
    <row r="114" spans="8:9" x14ac:dyDescent="0.25">
      <c r="H114" s="17"/>
      <c r="I11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>
      <selection activeCell="D7" sqref="D7"/>
    </sheetView>
  </sheetViews>
  <sheetFormatPr defaultColWidth="11" defaultRowHeight="15.75" x14ac:dyDescent="0.25"/>
  <cols>
    <col min="1" max="1" width="66" bestFit="1" customWidth="1"/>
    <col min="2" max="2" width="12.125" bestFit="1" customWidth="1"/>
    <col min="3" max="3" width="13.125" bestFit="1" customWidth="1"/>
    <col min="5" max="6" width="18.625" style="1" bestFit="1" customWidth="1"/>
    <col min="7" max="7" width="19.375" bestFit="1" customWidth="1"/>
  </cols>
  <sheetData>
    <row r="1" spans="1:7" x14ac:dyDescent="0.25">
      <c r="A1" s="8" t="s">
        <v>127</v>
      </c>
      <c r="B1" s="6" t="s">
        <v>126</v>
      </c>
      <c r="C1" s="6" t="s">
        <v>187</v>
      </c>
      <c r="E1" s="12" t="s">
        <v>31</v>
      </c>
      <c r="F1" s="7" t="s">
        <v>134</v>
      </c>
      <c r="G1" s="5" t="s">
        <v>143</v>
      </c>
    </row>
    <row r="2" spans="1:7" x14ac:dyDescent="0.25">
      <c r="A2" t="s">
        <v>34</v>
      </c>
      <c r="B2" s="3">
        <v>577820270.17875898</v>
      </c>
      <c r="C2">
        <f>(B2/1000000)</f>
        <v>577.82027017875896</v>
      </c>
      <c r="E2" s="1">
        <v>1</v>
      </c>
      <c r="F2" s="1" t="s">
        <v>135</v>
      </c>
      <c r="G2">
        <v>724.2</v>
      </c>
    </row>
    <row r="3" spans="1:7" x14ac:dyDescent="0.25">
      <c r="A3" t="s">
        <v>33</v>
      </c>
      <c r="B3" s="3">
        <v>576408088.65362597</v>
      </c>
      <c r="C3">
        <f t="shared" ref="C3:C66" si="0">(B3/1000000)</f>
        <v>576.40808865362601</v>
      </c>
      <c r="E3" s="1" t="s">
        <v>0</v>
      </c>
      <c r="F3" s="1" t="s">
        <v>133</v>
      </c>
      <c r="G3">
        <v>724.2</v>
      </c>
    </row>
    <row r="4" spans="1:7" x14ac:dyDescent="0.25">
      <c r="A4" t="s">
        <v>35</v>
      </c>
      <c r="B4" s="3">
        <v>40719979.064646803</v>
      </c>
      <c r="C4">
        <f t="shared" si="0"/>
        <v>40.7199790646468</v>
      </c>
      <c r="E4" s="1" t="s">
        <v>1</v>
      </c>
      <c r="F4" s="1" t="s">
        <v>136</v>
      </c>
      <c r="G4">
        <v>603.16999999999996</v>
      </c>
    </row>
    <row r="5" spans="1:7" x14ac:dyDescent="0.25">
      <c r="A5" t="s">
        <v>36</v>
      </c>
      <c r="B5" s="3">
        <v>37429422.5614601</v>
      </c>
      <c r="C5">
        <f t="shared" si="0"/>
        <v>37.4294225614601</v>
      </c>
      <c r="E5" s="1" t="s">
        <v>2</v>
      </c>
      <c r="F5" s="1" t="s">
        <v>137</v>
      </c>
      <c r="G5">
        <v>28.6</v>
      </c>
    </row>
    <row r="6" spans="1:7" x14ac:dyDescent="0.25">
      <c r="A6" t="s">
        <v>37</v>
      </c>
      <c r="B6" s="3">
        <v>19406398.0116078</v>
      </c>
      <c r="C6">
        <f t="shared" si="0"/>
        <v>19.406398011607799</v>
      </c>
      <c r="E6" s="1" t="s">
        <v>3</v>
      </c>
      <c r="F6" s="1" t="s">
        <v>138</v>
      </c>
      <c r="G6">
        <v>6.89</v>
      </c>
    </row>
    <row r="7" spans="1:7" x14ac:dyDescent="0.25">
      <c r="A7" t="s">
        <v>44</v>
      </c>
      <c r="B7" s="3">
        <v>18757919.591263901</v>
      </c>
      <c r="C7">
        <f t="shared" si="0"/>
        <v>18.757919591263903</v>
      </c>
      <c r="E7" s="1" t="s">
        <v>4</v>
      </c>
      <c r="F7" s="1" t="s">
        <v>139</v>
      </c>
      <c r="G7">
        <v>0.3</v>
      </c>
    </row>
    <row r="8" spans="1:7" x14ac:dyDescent="0.25">
      <c r="A8" t="s">
        <v>38</v>
      </c>
      <c r="B8" s="3">
        <v>17653066.666103099</v>
      </c>
      <c r="C8">
        <f t="shared" si="0"/>
        <v>17.653066666103097</v>
      </c>
      <c r="E8" s="1" t="s">
        <v>5</v>
      </c>
      <c r="F8" s="1" t="s">
        <v>140</v>
      </c>
      <c r="G8">
        <v>581.32000000000005</v>
      </c>
    </row>
    <row r="9" spans="1:7" x14ac:dyDescent="0.25">
      <c r="A9" t="s">
        <v>39</v>
      </c>
      <c r="B9">
        <v>9027561.8708628602</v>
      </c>
      <c r="C9">
        <f t="shared" si="0"/>
        <v>9.0275618708628595</v>
      </c>
      <c r="E9" s="1" t="s">
        <v>6</v>
      </c>
      <c r="F9" s="1" t="s">
        <v>141</v>
      </c>
      <c r="G9">
        <v>7.4</v>
      </c>
    </row>
    <row r="10" spans="1:7" x14ac:dyDescent="0.25">
      <c r="A10" t="s">
        <v>40</v>
      </c>
      <c r="B10">
        <v>7345301.7000000002</v>
      </c>
      <c r="C10">
        <f t="shared" si="0"/>
        <v>7.3453017000000003</v>
      </c>
      <c r="E10" s="1" t="s">
        <v>7</v>
      </c>
      <c r="F10" s="1" t="s">
        <v>142</v>
      </c>
      <c r="G10">
        <v>14.46</v>
      </c>
    </row>
    <row r="11" spans="1:7" x14ac:dyDescent="0.25">
      <c r="A11" t="s">
        <v>42</v>
      </c>
      <c r="B11">
        <v>2807903.45385047</v>
      </c>
      <c r="C11">
        <f t="shared" si="0"/>
        <v>2.8079034538504701</v>
      </c>
      <c r="E11" s="1" t="s">
        <v>8</v>
      </c>
      <c r="F11" s="1" t="s">
        <v>144</v>
      </c>
      <c r="G11">
        <v>6.55</v>
      </c>
    </row>
    <row r="12" spans="1:7" x14ac:dyDescent="0.25">
      <c r="A12" t="s">
        <v>57</v>
      </c>
      <c r="B12">
        <v>1955725.905</v>
      </c>
      <c r="C12">
        <f t="shared" si="0"/>
        <v>1.955725905</v>
      </c>
      <c r="E12" s="1" t="s">
        <v>9</v>
      </c>
      <c r="F12" s="1" t="s">
        <v>145</v>
      </c>
      <c r="G12">
        <v>52.17</v>
      </c>
    </row>
    <row r="13" spans="1:7" x14ac:dyDescent="0.25">
      <c r="A13" t="s">
        <v>46</v>
      </c>
      <c r="B13">
        <v>1901836.7712526701</v>
      </c>
      <c r="C13">
        <f t="shared" si="0"/>
        <v>1.90183677125267</v>
      </c>
      <c r="E13" s="1" t="s">
        <v>10</v>
      </c>
      <c r="F13" s="1" t="s">
        <v>146</v>
      </c>
      <c r="G13">
        <v>1.38</v>
      </c>
    </row>
    <row r="14" spans="1:7" x14ac:dyDescent="0.25">
      <c r="A14" t="s">
        <v>41</v>
      </c>
      <c r="B14">
        <v>1871717.3081391901</v>
      </c>
      <c r="C14">
        <f t="shared" si="0"/>
        <v>1.87171730813919</v>
      </c>
      <c r="E14" s="1" t="s">
        <v>11</v>
      </c>
      <c r="F14" s="1" t="s">
        <v>147</v>
      </c>
      <c r="G14">
        <v>3.94</v>
      </c>
    </row>
    <row r="15" spans="1:7" x14ac:dyDescent="0.25">
      <c r="A15" t="s">
        <v>45</v>
      </c>
      <c r="B15">
        <v>1621780.0619999999</v>
      </c>
      <c r="C15">
        <f t="shared" si="0"/>
        <v>1.621780062</v>
      </c>
      <c r="E15" s="1" t="s">
        <v>12</v>
      </c>
      <c r="F15" s="1" t="s">
        <v>148</v>
      </c>
      <c r="G15">
        <v>16.850000000000001</v>
      </c>
    </row>
    <row r="16" spans="1:7" x14ac:dyDescent="0.25">
      <c r="A16" t="s">
        <v>43</v>
      </c>
      <c r="B16">
        <v>1406733.4371096001</v>
      </c>
      <c r="C16">
        <f t="shared" si="0"/>
        <v>1.4067334371096001</v>
      </c>
      <c r="E16" s="1" t="s">
        <v>13</v>
      </c>
      <c r="F16" s="1" t="s">
        <v>149</v>
      </c>
      <c r="G16">
        <v>0.88</v>
      </c>
    </row>
    <row r="17" spans="1:7" x14ac:dyDescent="0.25">
      <c r="A17" t="s">
        <v>64</v>
      </c>
      <c r="B17">
        <v>1253713.7123272901</v>
      </c>
      <c r="C17">
        <f t="shared" si="0"/>
        <v>1.2537137123272901</v>
      </c>
      <c r="E17" s="1" t="s">
        <v>14</v>
      </c>
      <c r="F17" s="1" t="s">
        <v>150</v>
      </c>
      <c r="G17">
        <v>15.58</v>
      </c>
    </row>
    <row r="18" spans="1:7" x14ac:dyDescent="0.25">
      <c r="A18" t="s">
        <v>59</v>
      </c>
      <c r="B18">
        <v>1100815.67713543</v>
      </c>
      <c r="C18">
        <f t="shared" si="0"/>
        <v>1.10081567713543</v>
      </c>
      <c r="E18" s="1" t="s">
        <v>15</v>
      </c>
      <c r="F18" s="1" t="s">
        <v>151</v>
      </c>
      <c r="G18">
        <v>2.29</v>
      </c>
    </row>
    <row r="19" spans="1:7" x14ac:dyDescent="0.25">
      <c r="A19" t="s">
        <v>49</v>
      </c>
      <c r="B19">
        <v>1089786.4214476401</v>
      </c>
      <c r="C19">
        <f t="shared" si="0"/>
        <v>1.08978642144764</v>
      </c>
      <c r="E19" s="1" t="s">
        <v>16</v>
      </c>
      <c r="F19" s="1" t="s">
        <v>152</v>
      </c>
      <c r="G19">
        <v>9.85</v>
      </c>
    </row>
    <row r="20" spans="1:7" x14ac:dyDescent="0.25">
      <c r="A20" t="s">
        <v>47</v>
      </c>
      <c r="B20">
        <v>1041693.7274720001</v>
      </c>
      <c r="C20">
        <f t="shared" si="0"/>
        <v>1.041693727472</v>
      </c>
      <c r="E20" s="1" t="s">
        <v>17</v>
      </c>
      <c r="F20" s="1" t="s">
        <v>153</v>
      </c>
      <c r="G20">
        <v>0.01</v>
      </c>
    </row>
    <row r="21" spans="1:7" x14ac:dyDescent="0.25">
      <c r="A21" t="s">
        <v>48</v>
      </c>
      <c r="B21">
        <v>969110.22198644001</v>
      </c>
      <c r="C21">
        <f t="shared" si="0"/>
        <v>0.96911022198644003</v>
      </c>
      <c r="E21" s="1" t="s">
        <v>18</v>
      </c>
      <c r="F21" s="1" t="s">
        <v>154</v>
      </c>
      <c r="G21">
        <v>1.67</v>
      </c>
    </row>
    <row r="22" spans="1:7" x14ac:dyDescent="0.25">
      <c r="A22" t="s">
        <v>76</v>
      </c>
      <c r="B22">
        <v>882747.09407235601</v>
      </c>
      <c r="C22">
        <f t="shared" si="0"/>
        <v>0.88274709407235596</v>
      </c>
      <c r="E22" s="1" t="s">
        <v>19</v>
      </c>
      <c r="F22" s="1" t="s">
        <v>155</v>
      </c>
      <c r="G22">
        <v>0.49</v>
      </c>
    </row>
    <row r="23" spans="1:7" x14ac:dyDescent="0.25">
      <c r="A23" t="s">
        <v>51</v>
      </c>
      <c r="B23">
        <v>843528.97266863997</v>
      </c>
      <c r="C23">
        <f t="shared" si="0"/>
        <v>0.84352897266864002</v>
      </c>
      <c r="E23" s="1" t="s">
        <v>20</v>
      </c>
      <c r="F23" t="s">
        <v>156</v>
      </c>
      <c r="G23">
        <v>4.72</v>
      </c>
    </row>
    <row r="24" spans="1:7" x14ac:dyDescent="0.25">
      <c r="A24" t="s">
        <v>50</v>
      </c>
      <c r="B24">
        <v>839143.82820214995</v>
      </c>
      <c r="C24">
        <f t="shared" si="0"/>
        <v>0.83914382820214994</v>
      </c>
      <c r="E24" s="1" t="s">
        <v>21</v>
      </c>
      <c r="F24" t="s">
        <v>157</v>
      </c>
      <c r="G24">
        <v>0.3</v>
      </c>
    </row>
    <row r="25" spans="1:7" x14ac:dyDescent="0.25">
      <c r="A25" t="s">
        <v>53</v>
      </c>
      <c r="B25">
        <v>607346.35752378602</v>
      </c>
      <c r="C25">
        <f t="shared" si="0"/>
        <v>0.60734635752378607</v>
      </c>
      <c r="E25" s="1" t="s">
        <v>22</v>
      </c>
      <c r="F25" t="s">
        <v>158</v>
      </c>
      <c r="G25">
        <v>0</v>
      </c>
    </row>
    <row r="26" spans="1:7" x14ac:dyDescent="0.25">
      <c r="A26" t="s">
        <v>54</v>
      </c>
      <c r="B26">
        <v>526811.83132834802</v>
      </c>
      <c r="C26">
        <f t="shared" si="0"/>
        <v>0.52681183132834808</v>
      </c>
      <c r="E26" s="1">
        <v>2</v>
      </c>
      <c r="F26" t="s">
        <v>159</v>
      </c>
      <c r="G26">
        <v>73.56</v>
      </c>
    </row>
    <row r="27" spans="1:7" x14ac:dyDescent="0.25">
      <c r="A27" t="s">
        <v>55</v>
      </c>
      <c r="B27">
        <v>450184.48798807699</v>
      </c>
      <c r="C27">
        <f t="shared" si="0"/>
        <v>0.45018448798807698</v>
      </c>
      <c r="E27" s="1" t="s">
        <v>23</v>
      </c>
      <c r="F27" s="1" t="s">
        <v>160</v>
      </c>
      <c r="G27">
        <v>711.85328340000001</v>
      </c>
    </row>
    <row r="28" spans="1:7" x14ac:dyDescent="0.25">
      <c r="A28" t="s">
        <v>60</v>
      </c>
      <c r="B28">
        <v>399575.90134628001</v>
      </c>
      <c r="C28">
        <f t="shared" si="0"/>
        <v>0.39957590134628002</v>
      </c>
      <c r="E28" s="1" t="s">
        <v>24</v>
      </c>
      <c r="F28" t="s">
        <v>161</v>
      </c>
      <c r="G28">
        <v>23.84</v>
      </c>
    </row>
    <row r="29" spans="1:7" x14ac:dyDescent="0.25">
      <c r="A29" t="s">
        <v>58</v>
      </c>
      <c r="B29">
        <v>379390.73947706999</v>
      </c>
      <c r="C29">
        <f t="shared" si="0"/>
        <v>0.37939073947706997</v>
      </c>
      <c r="E29" s="1" t="s">
        <v>25</v>
      </c>
      <c r="F29" t="s">
        <v>162</v>
      </c>
      <c r="G29">
        <v>49.62</v>
      </c>
    </row>
    <row r="30" spans="1:7" x14ac:dyDescent="0.25">
      <c r="A30" t="s">
        <v>52</v>
      </c>
      <c r="B30">
        <v>281158.40063847898</v>
      </c>
      <c r="C30">
        <f>(B30/1000000)</f>
        <v>0.28115840063847897</v>
      </c>
      <c r="E30" s="1" t="s">
        <v>26</v>
      </c>
      <c r="F30" t="s">
        <v>163</v>
      </c>
      <c r="G30">
        <v>638.38328339999998</v>
      </c>
    </row>
    <row r="31" spans="1:7" x14ac:dyDescent="0.25">
      <c r="A31" t="s">
        <v>178</v>
      </c>
      <c r="B31">
        <v>184378</v>
      </c>
      <c r="C31">
        <f t="shared" si="0"/>
        <v>0.18437799999999999</v>
      </c>
      <c r="E31" s="1" t="s">
        <v>27</v>
      </c>
      <c r="F31" t="s">
        <v>164</v>
      </c>
      <c r="G31">
        <v>0</v>
      </c>
    </row>
    <row r="32" spans="1:7" x14ac:dyDescent="0.25">
      <c r="A32" t="s">
        <v>61</v>
      </c>
      <c r="B32">
        <v>158528.31873508499</v>
      </c>
      <c r="C32">
        <f t="shared" si="0"/>
        <v>0.15852831873508499</v>
      </c>
      <c r="E32" s="1" t="s">
        <v>28</v>
      </c>
      <c r="G32">
        <v>1.1399999999999999</v>
      </c>
    </row>
    <row r="33" spans="1:7" x14ac:dyDescent="0.25">
      <c r="A33" t="s">
        <v>84</v>
      </c>
      <c r="B33">
        <v>156456.56400000001</v>
      </c>
      <c r="C33">
        <f t="shared" si="0"/>
        <v>0.15645656400000002</v>
      </c>
      <c r="E33" s="1" t="s">
        <v>29</v>
      </c>
      <c r="G33">
        <v>43.76</v>
      </c>
    </row>
    <row r="34" spans="1:7" x14ac:dyDescent="0.25">
      <c r="A34" t="s">
        <v>85</v>
      </c>
      <c r="B34">
        <v>124142.215427433</v>
      </c>
      <c r="C34">
        <f t="shared" si="0"/>
        <v>0.12414221542743299</v>
      </c>
      <c r="E34" s="1" t="s">
        <v>30</v>
      </c>
      <c r="G34">
        <v>42.62</v>
      </c>
    </row>
    <row r="35" spans="1:7" x14ac:dyDescent="0.25">
      <c r="A35" t="s">
        <v>77</v>
      </c>
      <c r="B35">
        <v>106890.07135393</v>
      </c>
      <c r="C35">
        <f t="shared" si="0"/>
        <v>0.10689007135393</v>
      </c>
      <c r="E35" s="12" t="s">
        <v>129</v>
      </c>
      <c r="G35" s="6">
        <f>SUM(G2,G26,G27,G31)</f>
        <v>1509.6132834</v>
      </c>
    </row>
    <row r="36" spans="1:7" x14ac:dyDescent="0.25">
      <c r="A36" t="s">
        <v>68</v>
      </c>
      <c r="B36">
        <v>94885.781105877904</v>
      </c>
      <c r="C36">
        <f t="shared" si="0"/>
        <v>9.4885781105877906E-2</v>
      </c>
    </row>
    <row r="37" spans="1:7" x14ac:dyDescent="0.25">
      <c r="A37" t="s">
        <v>69</v>
      </c>
      <c r="B37">
        <v>87785.029911473102</v>
      </c>
      <c r="C37">
        <f t="shared" si="0"/>
        <v>8.7785029911473106E-2</v>
      </c>
      <c r="E37"/>
    </row>
    <row r="38" spans="1:7" x14ac:dyDescent="0.25">
      <c r="A38" t="s">
        <v>63</v>
      </c>
      <c r="B38">
        <v>74205.177033365995</v>
      </c>
      <c r="C38">
        <f t="shared" si="0"/>
        <v>7.4205177033366002E-2</v>
      </c>
    </row>
    <row r="39" spans="1:7" x14ac:dyDescent="0.25">
      <c r="A39" t="s">
        <v>74</v>
      </c>
      <c r="B39">
        <v>62563.075774999998</v>
      </c>
      <c r="C39">
        <f t="shared" si="0"/>
        <v>6.2563075775000004E-2</v>
      </c>
    </row>
    <row r="40" spans="1:7" x14ac:dyDescent="0.25">
      <c r="A40" t="s">
        <v>70</v>
      </c>
      <c r="B40">
        <v>61673.474062500798</v>
      </c>
      <c r="C40">
        <f t="shared" si="0"/>
        <v>6.1673474062500795E-2</v>
      </c>
    </row>
    <row r="41" spans="1:7" x14ac:dyDescent="0.25">
      <c r="A41" t="s">
        <v>93</v>
      </c>
      <c r="B41">
        <v>60804.447369920003</v>
      </c>
      <c r="C41">
        <f t="shared" si="0"/>
        <v>6.0804447369920002E-2</v>
      </c>
    </row>
    <row r="42" spans="1:7" x14ac:dyDescent="0.25">
      <c r="A42" t="s">
        <v>71</v>
      </c>
      <c r="B42">
        <v>54667.506950552997</v>
      </c>
      <c r="C42">
        <f t="shared" si="0"/>
        <v>5.4667506950552995E-2</v>
      </c>
    </row>
    <row r="43" spans="1:7" x14ac:dyDescent="0.25">
      <c r="A43" t="s">
        <v>79</v>
      </c>
      <c r="B43">
        <v>50897.321638080997</v>
      </c>
      <c r="C43">
        <f t="shared" si="0"/>
        <v>5.0897321638081E-2</v>
      </c>
    </row>
    <row r="44" spans="1:7" x14ac:dyDescent="0.25">
      <c r="A44" t="s">
        <v>65</v>
      </c>
      <c r="B44">
        <v>44702.181815000004</v>
      </c>
      <c r="C44">
        <f t="shared" si="0"/>
        <v>4.4702181815000006E-2</v>
      </c>
    </row>
    <row r="45" spans="1:7" x14ac:dyDescent="0.25">
      <c r="A45" t="s">
        <v>72</v>
      </c>
      <c r="B45">
        <v>40410.785167435497</v>
      </c>
      <c r="C45">
        <f t="shared" si="0"/>
        <v>4.0410785167435494E-2</v>
      </c>
    </row>
    <row r="46" spans="1:7" x14ac:dyDescent="0.25">
      <c r="A46" t="s">
        <v>62</v>
      </c>
      <c r="B46">
        <v>32804.030186932701</v>
      </c>
      <c r="C46">
        <f t="shared" si="0"/>
        <v>3.2804030186932703E-2</v>
      </c>
    </row>
    <row r="47" spans="1:7" x14ac:dyDescent="0.25">
      <c r="A47" t="s">
        <v>75</v>
      </c>
      <c r="B47">
        <v>27325.902053089299</v>
      </c>
      <c r="C47">
        <f t="shared" si="0"/>
        <v>2.7325902053089299E-2</v>
      </c>
    </row>
    <row r="48" spans="1:7" x14ac:dyDescent="0.25">
      <c r="A48" t="s">
        <v>101</v>
      </c>
      <c r="B48">
        <v>25069.483893848999</v>
      </c>
      <c r="C48">
        <f t="shared" si="0"/>
        <v>2.5069483893848998E-2</v>
      </c>
    </row>
    <row r="49" spans="1:3" x14ac:dyDescent="0.25">
      <c r="A49" t="s">
        <v>78</v>
      </c>
      <c r="B49">
        <v>22205.874145388902</v>
      </c>
      <c r="C49">
        <f t="shared" si="0"/>
        <v>2.2205874145388903E-2</v>
      </c>
    </row>
    <row r="50" spans="1:3" x14ac:dyDescent="0.25">
      <c r="A50" t="s">
        <v>81</v>
      </c>
      <c r="B50">
        <v>21048.1973975</v>
      </c>
      <c r="C50">
        <f t="shared" si="0"/>
        <v>2.1048197397499999E-2</v>
      </c>
    </row>
    <row r="51" spans="1:3" x14ac:dyDescent="0.25">
      <c r="A51" t="s">
        <v>66</v>
      </c>
      <c r="B51">
        <v>20433.862182370001</v>
      </c>
      <c r="C51">
        <f t="shared" si="0"/>
        <v>2.0433862182370002E-2</v>
      </c>
    </row>
    <row r="52" spans="1:3" x14ac:dyDescent="0.25">
      <c r="A52" t="s">
        <v>82</v>
      </c>
      <c r="B52">
        <v>19816.590306489299</v>
      </c>
      <c r="C52">
        <f>(B52/1000000)</f>
        <v>1.9816590306489298E-2</v>
      </c>
    </row>
    <row r="53" spans="1:3" x14ac:dyDescent="0.25">
      <c r="A53" t="s">
        <v>56</v>
      </c>
      <c r="B53">
        <v>13315.632207000001</v>
      </c>
      <c r="C53">
        <f t="shared" si="0"/>
        <v>1.3315632207000001E-2</v>
      </c>
    </row>
    <row r="54" spans="1:3" x14ac:dyDescent="0.25">
      <c r="A54" t="s">
        <v>105</v>
      </c>
      <c r="B54">
        <v>12120.523007</v>
      </c>
      <c r="C54">
        <f t="shared" si="0"/>
        <v>1.2120523007000001E-2</v>
      </c>
    </row>
    <row r="55" spans="1:3" x14ac:dyDescent="0.25">
      <c r="A55" t="s">
        <v>92</v>
      </c>
      <c r="B55">
        <v>9625.2730582175991</v>
      </c>
      <c r="C55">
        <f t="shared" si="0"/>
        <v>9.6252730582175993E-3</v>
      </c>
    </row>
    <row r="56" spans="1:3" x14ac:dyDescent="0.25">
      <c r="A56" t="s">
        <v>179</v>
      </c>
      <c r="B56">
        <v>6936.4040000000005</v>
      </c>
      <c r="C56">
        <f t="shared" si="0"/>
        <v>6.9364040000000002E-3</v>
      </c>
    </row>
    <row r="57" spans="1:3" x14ac:dyDescent="0.25">
      <c r="A57" t="s">
        <v>89</v>
      </c>
      <c r="B57">
        <v>5982.18659031887</v>
      </c>
      <c r="C57">
        <f t="shared" si="0"/>
        <v>5.9821865903188698E-3</v>
      </c>
    </row>
    <row r="58" spans="1:3" x14ac:dyDescent="0.25">
      <c r="A58" t="s">
        <v>91</v>
      </c>
      <c r="B58">
        <v>4261.8639999999996</v>
      </c>
      <c r="C58">
        <f t="shared" si="0"/>
        <v>4.2618639999999998E-3</v>
      </c>
    </row>
    <row r="59" spans="1:3" x14ac:dyDescent="0.25">
      <c r="A59" t="s">
        <v>111</v>
      </c>
      <c r="B59">
        <v>3471.94087880497</v>
      </c>
      <c r="C59">
        <f t="shared" si="0"/>
        <v>3.4719408788049699E-3</v>
      </c>
    </row>
    <row r="60" spans="1:3" x14ac:dyDescent="0.25">
      <c r="A60" t="s">
        <v>97</v>
      </c>
      <c r="B60">
        <v>1586.4865</v>
      </c>
      <c r="C60">
        <f t="shared" si="0"/>
        <v>1.5864865E-3</v>
      </c>
    </row>
    <row r="61" spans="1:3" x14ac:dyDescent="0.25">
      <c r="A61" t="s">
        <v>83</v>
      </c>
      <c r="B61">
        <v>1499.653778335</v>
      </c>
      <c r="C61">
        <f t="shared" si="0"/>
        <v>1.4996537783350001E-3</v>
      </c>
    </row>
    <row r="62" spans="1:3" x14ac:dyDescent="0.25">
      <c r="A62" t="s">
        <v>90</v>
      </c>
      <c r="B62">
        <v>1398.3925941099999</v>
      </c>
      <c r="C62">
        <f t="shared" si="0"/>
        <v>1.3983925941099999E-3</v>
      </c>
    </row>
    <row r="63" spans="1:3" x14ac:dyDescent="0.25">
      <c r="A63" t="s">
        <v>180</v>
      </c>
      <c r="B63">
        <v>1313.9933140000001</v>
      </c>
      <c r="C63">
        <f t="shared" si="0"/>
        <v>1.3139933140000001E-3</v>
      </c>
    </row>
    <row r="64" spans="1:3" x14ac:dyDescent="0.25">
      <c r="A64" t="s">
        <v>169</v>
      </c>
      <c r="B64">
        <v>1151.3949454000001</v>
      </c>
      <c r="C64">
        <f t="shared" si="0"/>
        <v>1.1513949454000001E-3</v>
      </c>
    </row>
    <row r="65" spans="1:3" x14ac:dyDescent="0.25">
      <c r="A65" t="s">
        <v>87</v>
      </c>
      <c r="B65">
        <v>1040.66436</v>
      </c>
      <c r="C65">
        <f t="shared" si="0"/>
        <v>1.04066436E-3</v>
      </c>
    </row>
    <row r="66" spans="1:3" x14ac:dyDescent="0.25">
      <c r="A66" t="s">
        <v>95</v>
      </c>
      <c r="B66">
        <v>984.06</v>
      </c>
      <c r="C66">
        <f t="shared" si="0"/>
        <v>9.8405999999999993E-4</v>
      </c>
    </row>
    <row r="67" spans="1:3" x14ac:dyDescent="0.25">
      <c r="A67" t="s">
        <v>104</v>
      </c>
      <c r="B67">
        <v>852.47799276000001</v>
      </c>
      <c r="C67">
        <f t="shared" ref="C67:C70" si="1">(B67/1000000)</f>
        <v>8.5247799276E-4</v>
      </c>
    </row>
    <row r="68" spans="1:3" x14ac:dyDescent="0.25">
      <c r="A68" t="s">
        <v>86</v>
      </c>
      <c r="B68">
        <v>584.38723647999996</v>
      </c>
      <c r="C68">
        <f t="shared" si="1"/>
        <v>5.8438723647999998E-4</v>
      </c>
    </row>
    <row r="69" spans="1:3" x14ac:dyDescent="0.25">
      <c r="A69" t="s">
        <v>73</v>
      </c>
      <c r="B69">
        <v>509.122057934</v>
      </c>
      <c r="C69">
        <f t="shared" si="1"/>
        <v>5.0912205793400003E-4</v>
      </c>
    </row>
    <row r="70" spans="1:3" x14ac:dyDescent="0.25">
      <c r="A70" t="s">
        <v>100</v>
      </c>
      <c r="B70">
        <v>466.16300000000001</v>
      </c>
      <c r="C70">
        <f t="shared" si="1"/>
        <v>4.6616300000000002E-4</v>
      </c>
    </row>
    <row r="71" spans="1:3" x14ac:dyDescent="0.25">
      <c r="A71" t="s">
        <v>168</v>
      </c>
      <c r="B71">
        <v>445.73845514988</v>
      </c>
      <c r="C71">
        <f>(B71/1000000)</f>
        <v>4.4573845514988002E-4</v>
      </c>
    </row>
    <row r="72" spans="1:3" x14ac:dyDescent="0.25">
      <c r="A72" t="s">
        <v>102</v>
      </c>
      <c r="B72">
        <v>377.78400112492801</v>
      </c>
      <c r="C72">
        <f t="shared" ref="C72:C84" si="2">(B72/1000000)</f>
        <v>3.7778400112492799E-4</v>
      </c>
    </row>
    <row r="73" spans="1:3" x14ac:dyDescent="0.25">
      <c r="A73" t="s">
        <v>94</v>
      </c>
      <c r="B73">
        <v>359.84000545599997</v>
      </c>
      <c r="C73">
        <f t="shared" si="2"/>
        <v>3.5984000545599996E-4</v>
      </c>
    </row>
    <row r="74" spans="1:3" x14ac:dyDescent="0.25">
      <c r="A74" t="s">
        <v>174</v>
      </c>
      <c r="B74">
        <v>329.91037999999998</v>
      </c>
      <c r="C74">
        <f t="shared" si="2"/>
        <v>3.2991037999999999E-4</v>
      </c>
    </row>
    <row r="75" spans="1:3" x14ac:dyDescent="0.25">
      <c r="A75" t="s">
        <v>67</v>
      </c>
      <c r="B75">
        <v>298.37916535023999</v>
      </c>
      <c r="C75">
        <f t="shared" si="2"/>
        <v>2.9837916535023999E-4</v>
      </c>
    </row>
    <row r="76" spans="1:3" x14ac:dyDescent="0.25">
      <c r="A76" t="s">
        <v>109</v>
      </c>
      <c r="B76">
        <v>231.76838799999999</v>
      </c>
      <c r="C76">
        <f t="shared" si="2"/>
        <v>2.3176838799999998E-4</v>
      </c>
    </row>
    <row r="77" spans="1:3" x14ac:dyDescent="0.25">
      <c r="A77" t="s">
        <v>80</v>
      </c>
      <c r="B77">
        <v>184.74756032799999</v>
      </c>
      <c r="C77">
        <f t="shared" si="2"/>
        <v>1.8474756032799998E-4</v>
      </c>
    </row>
    <row r="78" spans="1:3" x14ac:dyDescent="0.25">
      <c r="A78" t="s">
        <v>114</v>
      </c>
      <c r="B78">
        <v>128.84744599999999</v>
      </c>
      <c r="C78">
        <f t="shared" si="2"/>
        <v>1.28847446E-4</v>
      </c>
    </row>
    <row r="79" spans="1:3" x14ac:dyDescent="0.25">
      <c r="A79" t="s">
        <v>173</v>
      </c>
      <c r="B79">
        <v>120.007469278</v>
      </c>
      <c r="C79">
        <f t="shared" si="2"/>
        <v>1.20007469278E-4</v>
      </c>
    </row>
    <row r="80" spans="1:3" x14ac:dyDescent="0.25">
      <c r="A80" t="s">
        <v>181</v>
      </c>
      <c r="B80">
        <v>102.7933263</v>
      </c>
      <c r="C80">
        <f t="shared" si="2"/>
        <v>1.027933263E-4</v>
      </c>
    </row>
    <row r="81" spans="1:3" x14ac:dyDescent="0.25">
      <c r="A81" t="s">
        <v>107</v>
      </c>
      <c r="B81">
        <v>67.982865345500002</v>
      </c>
      <c r="C81">
        <f t="shared" si="2"/>
        <v>6.7982865345499996E-5</v>
      </c>
    </row>
    <row r="82" spans="1:3" x14ac:dyDescent="0.25">
      <c r="A82" t="s">
        <v>182</v>
      </c>
      <c r="B82">
        <v>55.756171600000002</v>
      </c>
      <c r="C82">
        <f t="shared" si="2"/>
        <v>5.5756171600000004E-5</v>
      </c>
    </row>
    <row r="83" spans="1:3" x14ac:dyDescent="0.25">
      <c r="A83" t="s">
        <v>98</v>
      </c>
      <c r="B83">
        <v>54.27</v>
      </c>
      <c r="C83">
        <f t="shared" si="2"/>
        <v>5.427E-5</v>
      </c>
    </row>
    <row r="84" spans="1:3" x14ac:dyDescent="0.25">
      <c r="A84" t="s">
        <v>113</v>
      </c>
      <c r="B84">
        <v>50.718653369999998</v>
      </c>
      <c r="C84">
        <f t="shared" si="2"/>
        <v>5.0718653370000001E-5</v>
      </c>
    </row>
    <row r="85" spans="1:3" x14ac:dyDescent="0.25">
      <c r="A85" t="s">
        <v>183</v>
      </c>
      <c r="B85">
        <v>49.80021507</v>
      </c>
      <c r="C85">
        <f>(B85/1000000)</f>
        <v>4.9800215070000001E-5</v>
      </c>
    </row>
    <row r="86" spans="1:3" x14ac:dyDescent="0.25">
      <c r="A86" t="s">
        <v>172</v>
      </c>
      <c r="B86">
        <v>48.747999999999998</v>
      </c>
      <c r="C86">
        <f t="shared" ref="C86:C99" si="3">(B86/1000000)</f>
        <v>4.8747999999999995E-5</v>
      </c>
    </row>
    <row r="87" spans="1:3" x14ac:dyDescent="0.25">
      <c r="A87" t="s">
        <v>106</v>
      </c>
      <c r="B87">
        <v>46.8902</v>
      </c>
      <c r="C87">
        <f t="shared" si="3"/>
        <v>4.68902E-5</v>
      </c>
    </row>
    <row r="88" spans="1:3" x14ac:dyDescent="0.25">
      <c r="A88" t="s">
        <v>171</v>
      </c>
      <c r="B88">
        <v>45.515061000000003</v>
      </c>
      <c r="C88">
        <f t="shared" si="3"/>
        <v>4.5515061000000001E-5</v>
      </c>
    </row>
    <row r="89" spans="1:3" x14ac:dyDescent="0.25">
      <c r="A89" t="s">
        <v>110</v>
      </c>
      <c r="B89">
        <v>44.497216999999999</v>
      </c>
      <c r="C89">
        <f t="shared" si="3"/>
        <v>4.4497216999999998E-5</v>
      </c>
    </row>
    <row r="90" spans="1:3" x14ac:dyDescent="0.25">
      <c r="A90" t="s">
        <v>115</v>
      </c>
      <c r="B90">
        <v>37</v>
      </c>
      <c r="C90">
        <f t="shared" si="3"/>
        <v>3.6999999999999998E-5</v>
      </c>
    </row>
    <row r="91" spans="1:3" x14ac:dyDescent="0.25">
      <c r="A91" t="s">
        <v>112</v>
      </c>
      <c r="B91">
        <v>35.714837600000003</v>
      </c>
      <c r="C91">
        <f t="shared" si="3"/>
        <v>3.5714837600000003E-5</v>
      </c>
    </row>
    <row r="92" spans="1:3" x14ac:dyDescent="0.25">
      <c r="A92" t="s">
        <v>184</v>
      </c>
      <c r="B92">
        <v>27.8</v>
      </c>
      <c r="C92">
        <f t="shared" si="3"/>
        <v>2.7800000000000001E-5</v>
      </c>
    </row>
    <row r="93" spans="1:3" x14ac:dyDescent="0.25">
      <c r="A93" t="s">
        <v>176</v>
      </c>
      <c r="B93">
        <v>26.519311234</v>
      </c>
      <c r="C93">
        <f t="shared" si="3"/>
        <v>2.6519311233999999E-5</v>
      </c>
    </row>
    <row r="94" spans="1:3" x14ac:dyDescent="0.25">
      <c r="A94" t="s">
        <v>103</v>
      </c>
      <c r="B94">
        <v>20.5</v>
      </c>
      <c r="C94">
        <f t="shared" si="3"/>
        <v>2.05E-5</v>
      </c>
    </row>
    <row r="95" spans="1:3" x14ac:dyDescent="0.25">
      <c r="A95" t="s">
        <v>185</v>
      </c>
      <c r="B95">
        <v>20</v>
      </c>
      <c r="C95">
        <f t="shared" si="3"/>
        <v>2.0000000000000002E-5</v>
      </c>
    </row>
    <row r="96" spans="1:3" x14ac:dyDescent="0.25">
      <c r="A96" t="s">
        <v>99</v>
      </c>
      <c r="B96">
        <v>19.719101999999999</v>
      </c>
      <c r="C96">
        <f t="shared" si="3"/>
        <v>1.9719102000000001E-5</v>
      </c>
    </row>
    <row r="97" spans="1:3" x14ac:dyDescent="0.25">
      <c r="A97" t="s">
        <v>170</v>
      </c>
      <c r="B97">
        <v>11.81</v>
      </c>
      <c r="C97">
        <f t="shared" si="3"/>
        <v>1.181E-5</v>
      </c>
    </row>
    <row r="98" spans="1:3" x14ac:dyDescent="0.25">
      <c r="A98" t="s">
        <v>186</v>
      </c>
      <c r="B98">
        <v>10.6584284</v>
      </c>
      <c r="C98">
        <f t="shared" si="3"/>
        <v>1.0658428400000001E-5</v>
      </c>
    </row>
    <row r="99" spans="1:3" x14ac:dyDescent="0.25">
      <c r="A99" t="s">
        <v>116</v>
      </c>
      <c r="B99">
        <v>7.88331915E-3</v>
      </c>
      <c r="C99">
        <f t="shared" si="3"/>
        <v>7.8833191500000002E-9</v>
      </c>
    </row>
    <row r="100" spans="1:3" x14ac:dyDescent="0.25">
      <c r="A100" t="s">
        <v>117</v>
      </c>
      <c r="B100" s="3">
        <v>1.1103268050000001E-5</v>
      </c>
      <c r="C100">
        <f>(B100/1000000)</f>
        <v>1.110326805E-11</v>
      </c>
    </row>
    <row r="101" spans="1:3" x14ac:dyDescent="0.25">
      <c r="A101" t="s">
        <v>118</v>
      </c>
      <c r="B101" s="3">
        <v>1.0004893605E-5</v>
      </c>
      <c r="C101">
        <f t="shared" ref="C101:C109" si="4">(B101/1000000)</f>
        <v>1.0004893605E-11</v>
      </c>
    </row>
    <row r="102" spans="1:3" x14ac:dyDescent="0.25">
      <c r="A102" t="s">
        <v>119</v>
      </c>
      <c r="B102" s="3">
        <v>8.046486E-6</v>
      </c>
      <c r="C102">
        <f t="shared" si="4"/>
        <v>8.0464859999999997E-12</v>
      </c>
    </row>
    <row r="103" spans="1:3" x14ac:dyDescent="0.25">
      <c r="A103" t="s">
        <v>120</v>
      </c>
      <c r="B103" s="3">
        <v>5.8477828500000004E-6</v>
      </c>
      <c r="C103">
        <f t="shared" si="4"/>
        <v>5.8477828500000008E-12</v>
      </c>
    </row>
    <row r="104" spans="1:3" x14ac:dyDescent="0.25">
      <c r="A104" t="s">
        <v>121</v>
      </c>
      <c r="B104" s="3">
        <v>3.6098999999999999E-6</v>
      </c>
      <c r="C104">
        <f t="shared" si="4"/>
        <v>3.6098999999999998E-12</v>
      </c>
    </row>
    <row r="105" spans="1:3" x14ac:dyDescent="0.25">
      <c r="A105" t="s">
        <v>122</v>
      </c>
      <c r="B105" s="3">
        <v>1.4371749E-6</v>
      </c>
      <c r="C105">
        <f t="shared" si="4"/>
        <v>1.4371749E-12</v>
      </c>
    </row>
    <row r="106" spans="1:3" x14ac:dyDescent="0.25">
      <c r="A106" t="s">
        <v>123</v>
      </c>
      <c r="B106" s="3">
        <v>5.0038695E-7</v>
      </c>
      <c r="C106">
        <f t="shared" si="4"/>
        <v>5.0038695000000001E-13</v>
      </c>
    </row>
    <row r="107" spans="1:3" x14ac:dyDescent="0.25">
      <c r="A107" t="s">
        <v>124</v>
      </c>
      <c r="B107" s="3">
        <v>1.8143999999999999E-7</v>
      </c>
      <c r="C107">
        <f t="shared" si="4"/>
        <v>1.8143999999999998E-13</v>
      </c>
    </row>
    <row r="108" spans="1:3" x14ac:dyDescent="0.25">
      <c r="A108" t="s">
        <v>125</v>
      </c>
      <c r="B108" s="3">
        <v>3.7800000000000001E-8</v>
      </c>
      <c r="C108">
        <f t="shared" si="4"/>
        <v>3.78E-14</v>
      </c>
    </row>
    <row r="109" spans="1:3" x14ac:dyDescent="0.25">
      <c r="A109" s="6" t="s">
        <v>129</v>
      </c>
      <c r="B109" s="3">
        <f>SUM(B2:B108)</f>
        <v>1328400760.8435111</v>
      </c>
      <c r="C109" s="6">
        <f t="shared" si="4"/>
        <v>1328.4007608435111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activeCell="D6" sqref="D6"/>
    </sheetView>
  </sheetViews>
  <sheetFormatPr defaultColWidth="10.875" defaultRowHeight="15.75" x14ac:dyDescent="0.25"/>
  <cols>
    <col min="1" max="1" width="41.125" style="9" bestFit="1" customWidth="1"/>
    <col min="2" max="3" width="20.625" style="9" bestFit="1" customWidth="1"/>
    <col min="4" max="4" width="48.875" style="9" bestFit="1" customWidth="1"/>
    <col min="5" max="5" width="12.875" style="9" bestFit="1" customWidth="1"/>
    <col min="6" max="7" width="22.625" style="9" bestFit="1" customWidth="1"/>
    <col min="8" max="8" width="17.625" style="9" bestFit="1" customWidth="1"/>
    <col min="9" max="9" width="22.375" style="9" bestFit="1" customWidth="1"/>
    <col min="10" max="10" width="17.375" style="9" bestFit="1" customWidth="1"/>
    <col min="11" max="16384" width="10.875" style="9"/>
  </cols>
  <sheetData>
    <row r="1" spans="1:9" x14ac:dyDescent="0.25">
      <c r="A1" s="10" t="s">
        <v>31</v>
      </c>
      <c r="B1" s="10" t="s">
        <v>32</v>
      </c>
      <c r="D1" s="8" t="s">
        <v>127</v>
      </c>
      <c r="E1" s="8" t="s">
        <v>130</v>
      </c>
      <c r="F1" s="8" t="s">
        <v>131</v>
      </c>
      <c r="G1" s="8" t="s">
        <v>132</v>
      </c>
    </row>
    <row r="2" spans="1:9" x14ac:dyDescent="0.25">
      <c r="A2" s="13" t="s">
        <v>166</v>
      </c>
      <c r="B2">
        <v>581.32000000000005</v>
      </c>
      <c r="C2" s="11"/>
      <c r="D2" s="9" t="s">
        <v>34</v>
      </c>
      <c r="E2" s="9">
        <v>577.82027017875896</v>
      </c>
      <c r="F2" s="9">
        <f>(E2-B2)</f>
        <v>-3.4997298212410897</v>
      </c>
      <c r="G2" s="9">
        <f>(B2/E2)</f>
        <v>1.006056779247565</v>
      </c>
    </row>
    <row r="3" spans="1:9" x14ac:dyDescent="0.25">
      <c r="A3" s="13" t="s">
        <v>167</v>
      </c>
      <c r="B3">
        <v>52.17</v>
      </c>
      <c r="C3" s="11"/>
      <c r="D3" s="9" t="s">
        <v>33</v>
      </c>
      <c r="E3" s="9">
        <v>576.40808865362601</v>
      </c>
      <c r="F3" s="9">
        <f t="shared" ref="F3:F5" si="0">(E3-B3)</f>
        <v>524.23808865362605</v>
      </c>
      <c r="G3" s="9">
        <f t="shared" ref="G3:G4" si="1">(B3/E3)</f>
        <v>9.0508792341652738E-2</v>
      </c>
    </row>
    <row r="4" spans="1:9" x14ac:dyDescent="0.25">
      <c r="A4" s="13" t="s">
        <v>165</v>
      </c>
      <c r="B4">
        <v>15.58</v>
      </c>
      <c r="D4" s="9" t="s">
        <v>39</v>
      </c>
      <c r="E4" s="9">
        <v>9.0275618708628595</v>
      </c>
      <c r="F4" s="9">
        <f t="shared" si="0"/>
        <v>-6.5524381291371405</v>
      </c>
      <c r="G4" s="9">
        <f t="shared" si="1"/>
        <v>1.7258258899654437</v>
      </c>
    </row>
    <row r="5" spans="1:9" x14ac:dyDescent="0.25">
      <c r="A5" s="12" t="s">
        <v>129</v>
      </c>
      <c r="B5" s="10">
        <v>1509.6132834</v>
      </c>
      <c r="D5" s="8" t="s">
        <v>129</v>
      </c>
      <c r="E5" s="18">
        <v>1328.4007608435111</v>
      </c>
      <c r="F5" s="8">
        <f t="shared" si="0"/>
        <v>-181.21252255648892</v>
      </c>
      <c r="G5" s="9">
        <f>(B5/E5)</f>
        <v>1.1364140460454284</v>
      </c>
      <c r="I5" s="14"/>
    </row>
    <row r="7" spans="1:9" x14ac:dyDescent="0.25">
      <c r="A7" s="8" t="s">
        <v>198</v>
      </c>
    </row>
    <row r="8" spans="1:9" x14ac:dyDescent="0.25">
      <c r="A8" s="9" t="s">
        <v>199</v>
      </c>
    </row>
    <row r="9" spans="1:9" x14ac:dyDescent="0.25">
      <c r="A9">
        <v>711.85328340000001</v>
      </c>
    </row>
    <row r="10" spans="1:9" x14ac:dyDescent="0.25">
      <c r="A10" s="1"/>
      <c r="B10" s="1"/>
      <c r="D10"/>
      <c r="E10"/>
      <c r="F10"/>
    </row>
    <row r="11" spans="1:9" x14ac:dyDescent="0.25">
      <c r="A11" s="13"/>
      <c r="B11" s="1"/>
      <c r="C11" s="2"/>
    </row>
    <row r="15" spans="1:9" x14ac:dyDescent="0.25">
      <c r="B15" s="11"/>
      <c r="I15" s="14"/>
    </row>
    <row r="17" spans="1:3" x14ac:dyDescent="0.25">
      <c r="A17" s="13"/>
      <c r="B17" s="11"/>
      <c r="C17" s="11"/>
    </row>
    <row r="18" spans="1:3" x14ac:dyDescent="0.25">
      <c r="A18" s="13"/>
      <c r="B18" s="11"/>
    </row>
    <row r="22" spans="1:3" x14ac:dyDescent="0.25">
      <c r="A22" s="13"/>
      <c r="B22" s="11"/>
    </row>
    <row r="37" spans="1:9" x14ac:dyDescent="0.25">
      <c r="A37" s="15"/>
      <c r="C37" s="16"/>
      <c r="I37" s="14"/>
    </row>
    <row r="38" spans="1:9" x14ac:dyDescent="0.25">
      <c r="A38" s="15"/>
      <c r="C38" s="16"/>
      <c r="I38" s="14"/>
    </row>
    <row r="39" spans="1:9" x14ac:dyDescent="0.25">
      <c r="A39" s="15"/>
      <c r="C39" s="16"/>
      <c r="I39" s="14"/>
    </row>
    <row r="40" spans="1:9" x14ac:dyDescent="0.25">
      <c r="A40" s="15"/>
      <c r="C40" s="16"/>
      <c r="I40" s="14"/>
    </row>
    <row r="41" spans="1:9" x14ac:dyDescent="0.25">
      <c r="A41" s="15"/>
      <c r="C41" s="16"/>
      <c r="I41" s="14"/>
    </row>
    <row r="42" spans="1:9" x14ac:dyDescent="0.25">
      <c r="A42" s="15"/>
      <c r="C42" s="16"/>
      <c r="I42" s="14"/>
    </row>
    <row r="43" spans="1:9" x14ac:dyDescent="0.25">
      <c r="A43" s="15"/>
      <c r="C43" s="16"/>
      <c r="I43" s="14"/>
    </row>
    <row r="44" spans="1:9" x14ac:dyDescent="0.25">
      <c r="A44" s="15"/>
      <c r="C44" s="16"/>
      <c r="I44" s="14"/>
    </row>
    <row r="45" spans="1:9" x14ac:dyDescent="0.25">
      <c r="I45" s="14"/>
    </row>
    <row r="46" spans="1:9" x14ac:dyDescent="0.25">
      <c r="I46" s="14"/>
    </row>
    <row r="47" spans="1:9" x14ac:dyDescent="0.25">
      <c r="I47" s="14"/>
    </row>
    <row r="48" spans="1:9" x14ac:dyDescent="0.25">
      <c r="I48" s="14"/>
    </row>
    <row r="49" spans="9:9" x14ac:dyDescent="0.25">
      <c r="I49" s="14"/>
    </row>
    <row r="50" spans="9:9" x14ac:dyDescent="0.25">
      <c r="I50" s="14"/>
    </row>
    <row r="51" spans="9:9" x14ac:dyDescent="0.25">
      <c r="I51" s="14"/>
    </row>
    <row r="52" spans="9:9" x14ac:dyDescent="0.25">
      <c r="I52" s="14"/>
    </row>
    <row r="53" spans="9:9" x14ac:dyDescent="0.25">
      <c r="I53" s="14"/>
    </row>
    <row r="54" spans="9:9" x14ac:dyDescent="0.25">
      <c r="I54" s="14"/>
    </row>
    <row r="55" spans="9:9" x14ac:dyDescent="0.25">
      <c r="I55" s="14"/>
    </row>
    <row r="56" spans="9:9" x14ac:dyDescent="0.25">
      <c r="I56" s="14"/>
    </row>
    <row r="57" spans="9:9" x14ac:dyDescent="0.25">
      <c r="I57" s="14"/>
    </row>
    <row r="58" spans="9:9" x14ac:dyDescent="0.25">
      <c r="I58" s="14"/>
    </row>
    <row r="59" spans="9:9" x14ac:dyDescent="0.25">
      <c r="I59" s="14"/>
    </row>
    <row r="60" spans="9:9" x14ac:dyDescent="0.25">
      <c r="I60" s="14"/>
    </row>
    <row r="61" spans="9:9" x14ac:dyDescent="0.25">
      <c r="I61" s="14"/>
    </row>
    <row r="62" spans="9:9" x14ac:dyDescent="0.25">
      <c r="I62" s="14"/>
    </row>
    <row r="63" spans="9:9" x14ac:dyDescent="0.25">
      <c r="I63" s="14"/>
    </row>
    <row r="64" spans="9:9" x14ac:dyDescent="0.25">
      <c r="I64" s="14"/>
    </row>
    <row r="65" spans="9:9" x14ac:dyDescent="0.25">
      <c r="I65" s="14"/>
    </row>
    <row r="66" spans="9:9" x14ac:dyDescent="0.25">
      <c r="I66" s="14"/>
    </row>
    <row r="67" spans="9:9" x14ac:dyDescent="0.25">
      <c r="I67" s="14"/>
    </row>
    <row r="68" spans="9:9" x14ac:dyDescent="0.25">
      <c r="I68" s="14"/>
    </row>
    <row r="69" spans="9:9" x14ac:dyDescent="0.25">
      <c r="I69" s="14"/>
    </row>
    <row r="70" spans="9:9" x14ac:dyDescent="0.25">
      <c r="I70" s="14"/>
    </row>
    <row r="71" spans="9:9" x14ac:dyDescent="0.25">
      <c r="I71" s="14"/>
    </row>
    <row r="72" spans="9:9" x14ac:dyDescent="0.25">
      <c r="I72" s="14"/>
    </row>
    <row r="73" spans="9:9" x14ac:dyDescent="0.25">
      <c r="I73" s="14"/>
    </row>
    <row r="74" spans="9:9" x14ac:dyDescent="0.25">
      <c r="I74" s="14"/>
    </row>
    <row r="75" spans="9:9" x14ac:dyDescent="0.25">
      <c r="I75" s="14"/>
    </row>
    <row r="76" spans="9:9" x14ac:dyDescent="0.25">
      <c r="I76" s="14"/>
    </row>
    <row r="77" spans="9:9" x14ac:dyDescent="0.25">
      <c r="I77" s="14"/>
    </row>
    <row r="78" spans="9:9" x14ac:dyDescent="0.25">
      <c r="I78" s="14"/>
    </row>
    <row r="79" spans="9:9" x14ac:dyDescent="0.25">
      <c r="I79" s="14"/>
    </row>
    <row r="80" spans="9:9" x14ac:dyDescent="0.25">
      <c r="I80" s="14"/>
    </row>
    <row r="81" spans="9:9" x14ac:dyDescent="0.25">
      <c r="I81" s="14"/>
    </row>
    <row r="82" spans="9:9" x14ac:dyDescent="0.25">
      <c r="I82" s="14"/>
    </row>
    <row r="83" spans="9:9" x14ac:dyDescent="0.25">
      <c r="I83" s="14"/>
    </row>
    <row r="84" spans="9:9" x14ac:dyDescent="0.25">
      <c r="I84" s="14"/>
    </row>
    <row r="85" spans="9:9" x14ac:dyDescent="0.25">
      <c r="I85" s="14"/>
    </row>
    <row r="86" spans="9:9" x14ac:dyDescent="0.25">
      <c r="I86" s="14"/>
    </row>
    <row r="87" spans="9:9" x14ac:dyDescent="0.25">
      <c r="I87" s="14"/>
    </row>
    <row r="88" spans="9:9" x14ac:dyDescent="0.25">
      <c r="I88" s="14"/>
    </row>
    <row r="89" spans="9:9" x14ac:dyDescent="0.25">
      <c r="I89" s="14"/>
    </row>
    <row r="90" spans="9:9" x14ac:dyDescent="0.25">
      <c r="I90" s="14"/>
    </row>
    <row r="91" spans="9:9" x14ac:dyDescent="0.25">
      <c r="I91" s="14"/>
    </row>
    <row r="92" spans="9:9" x14ac:dyDescent="0.25">
      <c r="I92" s="14"/>
    </row>
    <row r="93" spans="9:9" x14ac:dyDescent="0.25">
      <c r="I93" s="14"/>
    </row>
    <row r="94" spans="9:9" x14ac:dyDescent="0.25">
      <c r="I94" s="14"/>
    </row>
    <row r="95" spans="9:9" x14ac:dyDescent="0.25">
      <c r="I95" s="14"/>
    </row>
    <row r="96" spans="9:9" x14ac:dyDescent="0.25">
      <c r="I96" s="14"/>
    </row>
    <row r="97" spans="9:9" x14ac:dyDescent="0.25">
      <c r="I97" s="14"/>
    </row>
    <row r="98" spans="9:9" x14ac:dyDescent="0.25">
      <c r="I98" s="14"/>
    </row>
    <row r="99" spans="9:9" x14ac:dyDescent="0.25">
      <c r="I99" s="14"/>
    </row>
    <row r="100" spans="9:9" x14ac:dyDescent="0.25">
      <c r="I100" s="14"/>
    </row>
    <row r="101" spans="9:9" x14ac:dyDescent="0.25">
      <c r="I101" s="14"/>
    </row>
    <row r="102" spans="9:9" x14ac:dyDescent="0.25">
      <c r="I102" s="14"/>
    </row>
    <row r="103" spans="9:9" x14ac:dyDescent="0.25">
      <c r="I103" s="14"/>
    </row>
    <row r="104" spans="9:9" x14ac:dyDescent="0.25">
      <c r="I104" s="14"/>
    </row>
    <row r="105" spans="9:9" x14ac:dyDescent="0.25">
      <c r="I105" s="14"/>
    </row>
    <row r="106" spans="9:9" x14ac:dyDescent="0.25">
      <c r="I106" s="14"/>
    </row>
    <row r="107" spans="9:9" x14ac:dyDescent="0.25">
      <c r="I107" s="14"/>
    </row>
    <row r="108" spans="9:9" x14ac:dyDescent="0.25">
      <c r="I108" s="14"/>
    </row>
    <row r="109" spans="9:9" x14ac:dyDescent="0.25">
      <c r="I109" s="14"/>
    </row>
    <row r="110" spans="9:9" x14ac:dyDescent="0.25">
      <c r="I110" s="14"/>
    </row>
    <row r="111" spans="9:9" x14ac:dyDescent="0.25">
      <c r="I111" s="14"/>
    </row>
    <row r="112" spans="9:9" x14ac:dyDescent="0.25">
      <c r="I112" s="14"/>
    </row>
    <row r="113" spans="8:9" x14ac:dyDescent="0.25">
      <c r="I113" s="14"/>
    </row>
    <row r="114" spans="8:9" x14ac:dyDescent="0.25">
      <c r="H114" s="17"/>
      <c r="I1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1999-2000</vt:lpstr>
      <vt:lpstr>1999-2000 Differnces</vt:lpstr>
      <vt:lpstr>2005-2006</vt:lpstr>
      <vt:lpstr>2005-2006 Differences</vt:lpstr>
      <vt:lpstr>2011-2012</vt:lpstr>
      <vt:lpstr>2011-2012 Differences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</cp:lastModifiedBy>
  <dcterms:created xsi:type="dcterms:W3CDTF">2016-03-16T20:41:32Z</dcterms:created>
  <dcterms:modified xsi:type="dcterms:W3CDTF">2016-03-29T14:47:05Z</dcterms:modified>
</cp:coreProperties>
</file>