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andrea_mott_pnnl_gov/Documents/Documents/CEDS-dev3/input/activity/metals/"/>
    </mc:Choice>
  </mc:AlternateContent>
  <xr:revisionPtr revIDLastSave="695" documentId="8_{46C66790-2FE6-4C76-9026-AD9B4963BA6C}" xr6:coauthVersionLast="46" xr6:coauthVersionMax="46" xr10:uidLastSave="{05E399DC-BBFC-40A6-8510-923A8308E540}"/>
  <bookViews>
    <workbookView xWindow="-110" yWindow="-110" windowWidth="19420" windowHeight="10420" activeTab="1" xr2:uid="{B3CFB8C9-B6BB-4E7A-8062-9625956E5A49}"/>
  </bookViews>
  <sheets>
    <sheet name="input" sheetId="4" r:id="rId1"/>
    <sheet name="sinter_percent" sheetId="1" r:id="rId2"/>
    <sheet name="data_and_assump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L11" i="1"/>
  <c r="AB10" i="1"/>
  <c r="AB9" i="1"/>
  <c r="AB8" i="1"/>
  <c r="AA8" i="1" s="1"/>
  <c r="AA10" i="1"/>
  <c r="AC9" i="1"/>
  <c r="AA9" i="1"/>
  <c r="C13" i="1"/>
  <c r="D13" i="1"/>
  <c r="E13" i="1"/>
  <c r="F13" i="1"/>
  <c r="G13" i="1"/>
  <c r="H13" i="1"/>
  <c r="C12" i="1"/>
  <c r="D12" i="1"/>
  <c r="E12" i="1"/>
  <c r="F12" i="1"/>
  <c r="G12" i="1"/>
  <c r="H12" i="1"/>
  <c r="J10" i="1"/>
  <c r="K10" i="1"/>
  <c r="L10" i="1"/>
  <c r="C7" i="1"/>
  <c r="D7" i="1"/>
  <c r="E7" i="1"/>
  <c r="F7" i="1"/>
  <c r="G7" i="1"/>
  <c r="H7" i="1"/>
  <c r="I7" i="1"/>
  <c r="J7" i="1"/>
  <c r="K7" i="1"/>
  <c r="L7" i="1"/>
  <c r="BD13" i="1"/>
  <c r="BE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O10" i="1"/>
  <c r="CP10" i="1"/>
  <c r="CQ10" i="1"/>
  <c r="CR10" i="1"/>
  <c r="CS10" i="1"/>
  <c r="CT10" i="1"/>
  <c r="CU10" i="1"/>
  <c r="CV10" i="1"/>
  <c r="CW10" i="1"/>
  <c r="CX10" i="1"/>
  <c r="CN10" i="1"/>
  <c r="CS7" i="1"/>
  <c r="CS12" i="1" s="1"/>
  <c r="CT7" i="1"/>
  <c r="CU7" i="1"/>
  <c r="CV7" i="1"/>
  <c r="CW7" i="1"/>
  <c r="CX7" i="1"/>
  <c r="CR7" i="1"/>
  <c r="CS8" i="1"/>
  <c r="CT8" i="1"/>
  <c r="CU8" i="1"/>
  <c r="CV8" i="1"/>
  <c r="CW8" i="1"/>
  <c r="CX8" i="1"/>
  <c r="CR8" i="1"/>
  <c r="CT9" i="1"/>
  <c r="CT11" i="1" s="1"/>
  <c r="CU9" i="1"/>
  <c r="CU11" i="1" s="1"/>
  <c r="CV9" i="1"/>
  <c r="CV11" i="1" s="1"/>
  <c r="CW9" i="1"/>
  <c r="CW11" i="1" s="1"/>
  <c r="CX9" i="1"/>
  <c r="CS9" i="1"/>
  <c r="CS11" i="1" s="1"/>
  <c r="D11" i="1"/>
  <c r="E11" i="1"/>
  <c r="F11" i="1"/>
  <c r="G11" i="1"/>
  <c r="H11" i="1"/>
  <c r="I11" i="1"/>
  <c r="J11" i="1"/>
  <c r="K11" i="1"/>
  <c r="CM11" i="1"/>
  <c r="CN11" i="1"/>
  <c r="CO11" i="1"/>
  <c r="CP11" i="1"/>
  <c r="CQ11" i="1"/>
  <c r="CR11" i="1"/>
  <c r="CX11" i="1"/>
  <c r="C11" i="1"/>
  <c r="CK5" i="1"/>
  <c r="CM3" i="1"/>
  <c r="BE3" i="1" s="1"/>
  <c r="CN3" i="1"/>
  <c r="CO3" i="1"/>
  <c r="CP3" i="1"/>
  <c r="CQ3" i="1"/>
  <c r="CR3" i="1"/>
  <c r="CS3" i="1"/>
  <c r="CT3" i="1"/>
  <c r="CU3" i="1"/>
  <c r="CV3" i="1"/>
  <c r="CW3" i="1"/>
  <c r="CX3" i="1"/>
  <c r="CL3" i="1"/>
  <c r="CP4" i="1"/>
  <c r="CP13" i="1" s="1"/>
  <c r="CQ4" i="1"/>
  <c r="CQ13" i="1" s="1"/>
  <c r="CR4" i="1"/>
  <c r="CS4" i="1"/>
  <c r="CT4" i="1"/>
  <c r="CU4" i="1"/>
  <c r="CV4" i="1"/>
  <c r="CW4" i="1"/>
  <c r="CX4" i="1"/>
  <c r="CO4" i="1"/>
  <c r="CO13" i="1" s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AO5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F13" i="1" s="1"/>
  <c r="BG4" i="1"/>
  <c r="BG13" i="1" s="1"/>
  <c r="AH4" i="1"/>
  <c r="BR10" i="1"/>
  <c r="BS10" i="1"/>
  <c r="BZ10" i="1" s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AU10" i="1"/>
  <c r="BD9" i="1"/>
  <c r="BF9" i="1" s="1"/>
  <c r="BF11" i="1" s="1"/>
  <c r="I8" i="1" l="1"/>
  <c r="I12" i="1" s="1"/>
  <c r="J8" i="1"/>
  <c r="L8" i="1"/>
  <c r="L13" i="1" s="1"/>
  <c r="K8" i="1"/>
  <c r="K13" i="1" s="1"/>
  <c r="K12" i="1"/>
  <c r="CK3" i="1"/>
  <c r="CJ3" i="1"/>
  <c r="CC3" i="1"/>
  <c r="CR12" i="1"/>
  <c r="CV12" i="1"/>
  <c r="CU12" i="1"/>
  <c r="CT12" i="1"/>
  <c r="CB3" i="1"/>
  <c r="BU3" i="1"/>
  <c r="BD3" i="1"/>
  <c r="BC3" i="1"/>
  <c r="CX12" i="1"/>
  <c r="CW12" i="1"/>
  <c r="BT3" i="1"/>
  <c r="BM3" i="1"/>
  <c r="BL3" i="1"/>
  <c r="CI3" i="1"/>
  <c r="CA3" i="1"/>
  <c r="BS3" i="1"/>
  <c r="BK3" i="1"/>
  <c r="BB3" i="1"/>
  <c r="CH3" i="1"/>
  <c r="BZ3" i="1"/>
  <c r="BR3" i="1"/>
  <c r="BJ3" i="1"/>
  <c r="BA3" i="1"/>
  <c r="CG3" i="1"/>
  <c r="BY3" i="1"/>
  <c r="BQ3" i="1"/>
  <c r="BI3" i="1"/>
  <c r="AZ3" i="1"/>
  <c r="BD11" i="1"/>
  <c r="CK10" i="1"/>
  <c r="CF3" i="1"/>
  <c r="BX3" i="1"/>
  <c r="BP3" i="1"/>
  <c r="BG3" i="1"/>
  <c r="AY3" i="1"/>
  <c r="CK9" i="1"/>
  <c r="CK11" i="1" s="1"/>
  <c r="CE3" i="1"/>
  <c r="BW3" i="1"/>
  <c r="BO3" i="1"/>
  <c r="BF3" i="1"/>
  <c r="AX3" i="1"/>
  <c r="CD3" i="1"/>
  <c r="BV3" i="1"/>
  <c r="BN3" i="1"/>
  <c r="CA9" i="1"/>
  <c r="CA11" i="1" s="1"/>
  <c r="BZ9" i="1"/>
  <c r="BZ11" i="1" s="1"/>
  <c r="BL9" i="1"/>
  <c r="BL11" i="1" s="1"/>
  <c r="CJ9" i="1"/>
  <c r="CJ11" i="1" s="1"/>
  <c r="BY9" i="1"/>
  <c r="BY11" i="1" s="1"/>
  <c r="BK9" i="1"/>
  <c r="BK11" i="1" s="1"/>
  <c r="BJ9" i="1"/>
  <c r="BJ11" i="1" s="1"/>
  <c r="CI9" i="1"/>
  <c r="CI11" i="1" s="1"/>
  <c r="BU9" i="1"/>
  <c r="BU11" i="1" s="1"/>
  <c r="CH9" i="1"/>
  <c r="CH11" i="1" s="1"/>
  <c r="BT9" i="1"/>
  <c r="BT11" i="1" s="1"/>
  <c r="BI9" i="1"/>
  <c r="BI11" i="1" s="1"/>
  <c r="BS9" i="1"/>
  <c r="BS11" i="1" s="1"/>
  <c r="BM9" i="1"/>
  <c r="BM11" i="1" s="1"/>
  <c r="CG9" i="1"/>
  <c r="CG11" i="1" s="1"/>
  <c r="CC9" i="1"/>
  <c r="CC11" i="1" s="1"/>
  <c r="BR9" i="1"/>
  <c r="BR11" i="1" s="1"/>
  <c r="CB9" i="1"/>
  <c r="CB11" i="1" s="1"/>
  <c r="BQ9" i="1"/>
  <c r="BQ11" i="1" s="1"/>
  <c r="CF9" i="1"/>
  <c r="CF11" i="1" s="1"/>
  <c r="BP9" i="1"/>
  <c r="BP11" i="1" s="1"/>
  <c r="BO9" i="1"/>
  <c r="BO11" i="1" s="1"/>
  <c r="BX9" i="1"/>
  <c r="BX11" i="1" s="1"/>
  <c r="BH9" i="1"/>
  <c r="BH11" i="1" s="1"/>
  <c r="BE9" i="1"/>
  <c r="BE11" i="1" s="1"/>
  <c r="CE9" i="1"/>
  <c r="CE11" i="1" s="1"/>
  <c r="BW9" i="1"/>
  <c r="BW11" i="1" s="1"/>
  <c r="BG9" i="1"/>
  <c r="BG11" i="1" s="1"/>
  <c r="CL9" i="1"/>
  <c r="CL11" i="1" s="1"/>
  <c r="CD9" i="1"/>
  <c r="CD11" i="1" s="1"/>
  <c r="BV9" i="1"/>
  <c r="BV11" i="1" s="1"/>
  <c r="BN9" i="1"/>
  <c r="BN11" i="1" s="1"/>
  <c r="BX10" i="1"/>
  <c r="BW10" i="1"/>
  <c r="BV10" i="1"/>
  <c r="BT10" i="1"/>
  <c r="CG10" i="1"/>
  <c r="CE10" i="1"/>
  <c r="CL10" i="1"/>
  <c r="CC10" i="1"/>
  <c r="CB10" i="1"/>
  <c r="CI10" i="1"/>
  <c r="CA10" i="1"/>
  <c r="BY10" i="1"/>
  <c r="CF10" i="1"/>
  <c r="CD10" i="1"/>
  <c r="BU10" i="1"/>
  <c r="CJ10" i="1"/>
  <c r="CH10" i="1"/>
  <c r="CR6" i="1"/>
  <c r="CR13" i="1" s="1"/>
  <c r="AS6" i="1"/>
  <c r="AS7" i="1"/>
  <c r="AQ9" i="1"/>
  <c r="AQ11" i="1" s="1"/>
  <c r="AO10" i="1"/>
  <c r="AP10" i="1" s="1"/>
  <c r="AG10" i="1"/>
  <c r="W10" i="1"/>
  <c r="AB7" i="1"/>
  <c r="AN9" i="1"/>
  <c r="AN11" i="1" s="1"/>
  <c r="AL9" i="1"/>
  <c r="AL11" i="1" s="1"/>
  <c r="AN8" i="1"/>
  <c r="AL8" i="1"/>
  <c r="AO7" i="1"/>
  <c r="W7" i="1"/>
  <c r="AO6" i="1"/>
  <c r="AG6" i="1"/>
  <c r="T6" i="1"/>
  <c r="AG5" i="1"/>
  <c r="W5" i="1"/>
  <c r="M5" i="1"/>
  <c r="C5" i="1"/>
  <c r="L12" i="1" l="1"/>
  <c r="I13" i="1"/>
  <c r="J12" i="1"/>
  <c r="J13" i="1"/>
  <c r="AB12" i="1"/>
  <c r="O7" i="1"/>
  <c r="V7" i="1"/>
  <c r="P7" i="1"/>
  <c r="Q7" i="1"/>
  <c r="R7" i="1"/>
  <c r="S7" i="1"/>
  <c r="M7" i="1"/>
  <c r="T7" i="1"/>
  <c r="U7" i="1"/>
  <c r="N7" i="1"/>
  <c r="N10" i="1"/>
  <c r="V10" i="1"/>
  <c r="O10" i="1"/>
  <c r="M10" i="1"/>
  <c r="P10" i="1"/>
  <c r="Q10" i="1"/>
  <c r="U10" i="1"/>
  <c r="R10" i="1"/>
  <c r="T10" i="1"/>
  <c r="S10" i="1"/>
  <c r="AK8" i="1"/>
  <c r="M8" i="1"/>
  <c r="U8" i="1"/>
  <c r="N8" i="1"/>
  <c r="V8" i="1"/>
  <c r="O8" i="1"/>
  <c r="W8" i="1"/>
  <c r="W12" i="1" s="1"/>
  <c r="P8" i="1"/>
  <c r="X8" i="1"/>
  <c r="S8" i="1"/>
  <c r="T8" i="1"/>
  <c r="Q8" i="1"/>
  <c r="Y8" i="1"/>
  <c r="R8" i="1"/>
  <c r="Z8" i="1"/>
  <c r="N6" i="1"/>
  <c r="O6" i="1"/>
  <c r="P6" i="1"/>
  <c r="M6" i="1"/>
  <c r="Q6" i="1"/>
  <c r="R6" i="1"/>
  <c r="S6" i="1"/>
  <c r="M9" i="1"/>
  <c r="M11" i="1" s="1"/>
  <c r="T9" i="1"/>
  <c r="T11" i="1" s="1"/>
  <c r="N9" i="1"/>
  <c r="N11" i="1" s="1"/>
  <c r="U9" i="1"/>
  <c r="U11" i="1" s="1"/>
  <c r="O9" i="1"/>
  <c r="O11" i="1" s="1"/>
  <c r="V9" i="1"/>
  <c r="V11" i="1" s="1"/>
  <c r="AA11" i="1"/>
  <c r="P9" i="1"/>
  <c r="P11" i="1" s="1"/>
  <c r="W9" i="1"/>
  <c r="W11" i="1" s="1"/>
  <c r="Z9" i="1"/>
  <c r="Z11" i="1" s="1"/>
  <c r="Q9" i="1"/>
  <c r="Q11" i="1" s="1"/>
  <c r="X9" i="1"/>
  <c r="X11" i="1" s="1"/>
  <c r="S9" i="1"/>
  <c r="S11" i="1" s="1"/>
  <c r="R9" i="1"/>
  <c r="R11" i="1" s="1"/>
  <c r="Y9" i="1"/>
  <c r="Y11" i="1" s="1"/>
  <c r="AN6" i="1"/>
  <c r="CW6" i="1"/>
  <c r="CW13" i="1" s="1"/>
  <c r="CX6" i="1"/>
  <c r="CX13" i="1" s="1"/>
  <c r="CS6" i="1"/>
  <c r="CS13" i="1" s="1"/>
  <c r="CU6" i="1"/>
  <c r="CU13" i="1" s="1"/>
  <c r="CT6" i="1"/>
  <c r="CT13" i="1" s="1"/>
  <c r="CV6" i="1"/>
  <c r="CV13" i="1" s="1"/>
  <c r="BB6" i="1"/>
  <c r="AW6" i="1"/>
  <c r="AY6" i="1"/>
  <c r="AM10" i="1"/>
  <c r="AE5" i="1"/>
  <c r="AN5" i="1"/>
  <c r="AP9" i="1"/>
  <c r="AP11" i="1" s="1"/>
  <c r="AV6" i="1"/>
  <c r="AX6" i="1"/>
  <c r="BA6" i="1"/>
  <c r="AU6" i="1"/>
  <c r="BC6" i="1"/>
  <c r="BC13" i="1" s="1"/>
  <c r="AT6" i="1"/>
  <c r="AZ6" i="1"/>
  <c r="AV7" i="1"/>
  <c r="AT7" i="1"/>
  <c r="AX7" i="1"/>
  <c r="AY7" i="1"/>
  <c r="AZ7" i="1"/>
  <c r="BB7" i="1"/>
  <c r="AW7" i="1"/>
  <c r="BA7" i="1"/>
  <c r="AU7" i="1"/>
  <c r="BC7" i="1"/>
  <c r="BC12" i="1" s="1"/>
  <c r="AM8" i="1"/>
  <c r="AP8" i="1"/>
  <c r="AO8" i="1"/>
  <c r="AO12" i="1" s="1"/>
  <c r="AR6" i="1"/>
  <c r="AQ7" i="1"/>
  <c r="W6" i="1"/>
  <c r="AO9" i="1"/>
  <c r="AO11" i="1" s="1"/>
  <c r="AD9" i="1"/>
  <c r="AD11" i="1" s="1"/>
  <c r="AP6" i="1"/>
  <c r="AQ6" i="1"/>
  <c r="Z10" i="1"/>
  <c r="AD5" i="1"/>
  <c r="AQ10" i="1"/>
  <c r="AP7" i="1"/>
  <c r="T5" i="1"/>
  <c r="AB5" i="1"/>
  <c r="AL10" i="1"/>
  <c r="AR7" i="1"/>
  <c r="AJ5" i="1"/>
  <c r="AJ10" i="1"/>
  <c r="Y7" i="1"/>
  <c r="AI10" i="1"/>
  <c r="AC10" i="1"/>
  <c r="AR9" i="1"/>
  <c r="AR11" i="1" s="1"/>
  <c r="BA9" i="1"/>
  <c r="BA11" i="1" s="1"/>
  <c r="AS9" i="1"/>
  <c r="AS11" i="1" s="1"/>
  <c r="BB9" i="1"/>
  <c r="BB11" i="1" s="1"/>
  <c r="BC9" i="1"/>
  <c r="BC11" i="1" s="1"/>
  <c r="AV9" i="1"/>
  <c r="AV11" i="1" s="1"/>
  <c r="AW9" i="1"/>
  <c r="AW11" i="1" s="1"/>
  <c r="AX9" i="1"/>
  <c r="AX11" i="1" s="1"/>
  <c r="AY9" i="1"/>
  <c r="AY11" i="1" s="1"/>
  <c r="AZ9" i="1"/>
  <c r="AZ11" i="1" s="1"/>
  <c r="AT9" i="1"/>
  <c r="AT11" i="1" s="1"/>
  <c r="AU9" i="1"/>
  <c r="AU11" i="1" s="1"/>
  <c r="I5" i="1"/>
  <c r="H5" i="1"/>
  <c r="AC5" i="1"/>
  <c r="AI5" i="1"/>
  <c r="AK10" i="1"/>
  <c r="F5" i="1"/>
  <c r="AJ8" i="1"/>
  <c r="Y10" i="1"/>
  <c r="S5" i="1"/>
  <c r="Z5" i="1"/>
  <c r="AI8" i="1"/>
  <c r="AF10" i="1"/>
  <c r="AA5" i="1"/>
  <c r="R5" i="1"/>
  <c r="AM5" i="1"/>
  <c r="AH8" i="1"/>
  <c r="AE10" i="1"/>
  <c r="AH10" i="1"/>
  <c r="AT10" i="1"/>
  <c r="G5" i="1"/>
  <c r="X10" i="1"/>
  <c r="Q5" i="1"/>
  <c r="AL5" i="1"/>
  <c r="AG8" i="1"/>
  <c r="AD10" i="1"/>
  <c r="AN10" i="1"/>
  <c r="AS10" i="1"/>
  <c r="AI6" i="1"/>
  <c r="AM9" i="1"/>
  <c r="AM11" i="1" s="1"/>
  <c r="P5" i="1"/>
  <c r="AK5" i="1"/>
  <c r="AF8" i="1"/>
  <c r="AR10" i="1"/>
  <c r="AI9" i="1"/>
  <c r="AI11" i="1" s="1"/>
  <c r="AH9" i="1"/>
  <c r="AH11" i="1" s="1"/>
  <c r="AF7" i="1"/>
  <c r="AJ9" i="1"/>
  <c r="AJ11" i="1" s="1"/>
  <c r="AD6" i="1"/>
  <c r="V6" i="1"/>
  <c r="AC6" i="1"/>
  <c r="AH6" i="1"/>
  <c r="AA7" i="1"/>
  <c r="AH7" i="1"/>
  <c r="AK9" i="1"/>
  <c r="AK11" i="1" s="1"/>
  <c r="AC11" i="1"/>
  <c r="AB6" i="1"/>
  <c r="AB13" i="1" s="1"/>
  <c r="AC7" i="1"/>
  <c r="AG7" i="1"/>
  <c r="D5" i="1"/>
  <c r="E5" i="1"/>
  <c r="AA6" i="1"/>
  <c r="AM6" i="1"/>
  <c r="AN7" i="1"/>
  <c r="AN12" i="1" s="1"/>
  <c r="L5" i="1"/>
  <c r="N5" i="1"/>
  <c r="O5" i="1"/>
  <c r="Z6" i="1"/>
  <c r="AL6" i="1"/>
  <c r="AM7" i="1"/>
  <c r="AE7" i="1"/>
  <c r="K5" i="1"/>
  <c r="V5" i="1"/>
  <c r="X5" i="1"/>
  <c r="Y5" i="1"/>
  <c r="U6" i="1"/>
  <c r="Y6" i="1"/>
  <c r="AK6" i="1"/>
  <c r="AL7" i="1"/>
  <c r="AL12" i="1" s="1"/>
  <c r="AD7" i="1"/>
  <c r="AE8" i="1"/>
  <c r="AG9" i="1"/>
  <c r="AG11" i="1" s="1"/>
  <c r="J5" i="1"/>
  <c r="U5" i="1"/>
  <c r="AF5" i="1"/>
  <c r="AH5" i="1"/>
  <c r="AF6" i="1"/>
  <c r="X6" i="1"/>
  <c r="AJ6" i="1"/>
  <c r="AK7" i="1"/>
  <c r="AC8" i="1"/>
  <c r="AD8" i="1"/>
  <c r="AF9" i="1"/>
  <c r="AF11" i="1" s="1"/>
  <c r="AE6" i="1"/>
  <c r="AJ7" i="1"/>
  <c r="AE9" i="1"/>
  <c r="AE11" i="1" s="1"/>
  <c r="AI7" i="1"/>
  <c r="AB11" i="1"/>
  <c r="X7" i="1"/>
  <c r="Z7" i="1"/>
  <c r="AG12" i="1" l="1"/>
  <c r="U13" i="1"/>
  <c r="Y12" i="1"/>
  <c r="AK12" i="1"/>
  <c r="V13" i="1"/>
  <c r="AI12" i="1"/>
  <c r="N13" i="1"/>
  <c r="AL13" i="1"/>
  <c r="AD13" i="1"/>
  <c r="AD12" i="1"/>
  <c r="U12" i="1"/>
  <c r="S13" i="1"/>
  <c r="AG13" i="1"/>
  <c r="X13" i="1"/>
  <c r="P12" i="1"/>
  <c r="AJ12" i="1"/>
  <c r="AF13" i="1"/>
  <c r="AE12" i="1"/>
  <c r="AM13" i="1"/>
  <c r="AF12" i="1"/>
  <c r="AI13" i="1"/>
  <c r="AP13" i="1"/>
  <c r="R13" i="1"/>
  <c r="N12" i="1"/>
  <c r="V12" i="1"/>
  <c r="AN13" i="1"/>
  <c r="AH12" i="1"/>
  <c r="Q13" i="1"/>
  <c r="AE13" i="1"/>
  <c r="AA13" i="1"/>
  <c r="AA12" i="1"/>
  <c r="M13" i="1"/>
  <c r="T12" i="1"/>
  <c r="T13" i="1"/>
  <c r="AK13" i="1"/>
  <c r="Y13" i="1"/>
  <c r="Z13" i="1"/>
  <c r="AH13" i="1"/>
  <c r="W13" i="1"/>
  <c r="P13" i="1"/>
  <c r="X12" i="1"/>
  <c r="AC13" i="1"/>
  <c r="AO13" i="1"/>
  <c r="AJ13" i="1"/>
  <c r="AC12" i="1"/>
  <c r="R12" i="1"/>
  <c r="Q12" i="1"/>
  <c r="O12" i="1"/>
  <c r="AM12" i="1"/>
  <c r="Z12" i="1"/>
  <c r="AP12" i="1"/>
  <c r="M12" i="1"/>
  <c r="S12" i="1"/>
  <c r="AW8" i="1"/>
  <c r="AW12" i="1" s="1"/>
  <c r="AX8" i="1"/>
  <c r="AX12" i="1" s="1"/>
  <c r="AY8" i="1"/>
  <c r="AY12" i="1" s="1"/>
  <c r="AQ8" i="1"/>
  <c r="AQ12" i="1" s="1"/>
  <c r="AR8" i="1"/>
  <c r="AR12" i="1" s="1"/>
  <c r="AZ8" i="1"/>
  <c r="AZ12" i="1" s="1"/>
  <c r="AU8" i="1"/>
  <c r="AU12" i="1" s="1"/>
  <c r="AS8" i="1"/>
  <c r="BA8" i="1"/>
  <c r="BA12" i="1" s="1"/>
  <c r="AV8" i="1"/>
  <c r="AV12" i="1" s="1"/>
  <c r="AT8" i="1"/>
  <c r="AT12" i="1" s="1"/>
  <c r="BB8" i="1"/>
  <c r="BB12" i="1" s="1"/>
  <c r="AZ13" i="1" l="1"/>
  <c r="AT13" i="1"/>
  <c r="AY13" i="1"/>
  <c r="BA13" i="1"/>
  <c r="AR13" i="1"/>
  <c r="AU13" i="1"/>
  <c r="AW13" i="1"/>
  <c r="BB13" i="1"/>
  <c r="AS12" i="1"/>
  <c r="AS13" i="1"/>
  <c r="AX13" i="1"/>
  <c r="AV13" i="1"/>
  <c r="AQ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tc={0BAD1167-6408-4EBB-A166-CA413935AD28}</author>
  </authors>
  <commentList>
    <comment ref="A10" authorId="0" shapeId="0" xr:uid="{0BAD1167-6408-4EBB-A166-CA413935AD28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same as usa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tc={C87C0938-71A8-447C-8CA9-03382DE62FE7}</author>
  </authors>
  <commentList>
    <comment ref="B11" authorId="0" shapeId="0" xr:uid="{C87C0938-71A8-447C-8CA9-03382DE62F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same as usa</t>
      </text>
    </comment>
  </commentList>
</comments>
</file>

<file path=xl/sharedStrings.xml><?xml version="1.0" encoding="utf-8"?>
<sst xmlns="http://schemas.openxmlformats.org/spreadsheetml/2006/main" count="183" uniqueCount="160">
  <si>
    <t>iso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</si>
  <si>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</si>
  <si>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</si>
  <si>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</si>
  <si>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</si>
  <si>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</si>
  <si>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</si>
  <si>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</si>
  <si>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</si>
  <si>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</si>
  <si>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</si>
  <si>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</si>
  <si>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</si>
  <si>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</si>
  <si>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</si>
  <si>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</si>
  <si>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</si>
  <si>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</si>
  <si>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</si>
  <si>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</si>
  <si>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</si>
  <si>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</si>
  <si>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</si>
  <si>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</si>
  <si>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</si>
  <si>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</si>
  <si>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</si>
  <si>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</si>
  <si>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</si>
  <si>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</si>
  <si>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</si>
  <si>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</si>
  <si>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</si>
  <si>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</si>
  <si>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</si>
  <si>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</si>
  <si>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</si>
  <si>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</si>
  <si>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</si>
  <si>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</si>
  <si>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</si>
  <si>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X1960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</si>
  <si>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</si>
  <si>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</si>
  <si>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</si>
  <si>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</si>
  <si>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</si>
  <si>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</si>
  <si>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</si>
  <si>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</si>
  <si>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</si>
  <si>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</si>
  <si>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</si>
  <si>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</si>
  <si>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</si>
  <si>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</si>
  <si>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</si>
  <si>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</si>
  <si>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</si>
  <si>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</si>
  <si>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</si>
  <si>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</si>
  <si>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</si>
  <si>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</si>
  <si>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</si>
  <si>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</si>
  <si>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</si>
  <si>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</si>
  <si>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</si>
  <si>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</si>
  <si>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</si>
  <si>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</si>
  <si>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</si>
  <si>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</si>
  <si>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</si>
  <si>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</si>
  <si>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</si>
  <si>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</si>
  <si>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</si>
  <si>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</si>
  <si>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</si>
  <si>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</si>
  <si>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</si>
  <si>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</si>
  <si>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</si>
  <si>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</si>
  <si>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</si>
  <si>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</si>
  <si>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</si>
  <si>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</si>
  <si>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</si>
  <si>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</si>
  <si>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</si>
  <si>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</si>
  <si>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</si>
  <si>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</si>
  <si>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</si>
  <si>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</si>
  <si>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</si>
  <si>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</si>
  <si>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</si>
  <si>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chn</t>
  </si>
  <si>
    <t>jpn</t>
  </si>
  <si>
    <t>swe</t>
  </si>
  <si>
    <t>Sweden</t>
  </si>
  <si>
    <t>Country</t>
  </si>
  <si>
    <t>USSR</t>
  </si>
  <si>
    <t>Poland</t>
  </si>
  <si>
    <t>France</t>
  </si>
  <si>
    <t>USA</t>
  </si>
  <si>
    <t>UK</t>
  </si>
  <si>
    <t>fra</t>
  </si>
  <si>
    <t>gbr</t>
  </si>
  <si>
    <t>pol</t>
  </si>
  <si>
    <t>usa</t>
  </si>
  <si>
    <t>China</t>
  </si>
  <si>
    <t>Japan</t>
  </si>
  <si>
    <t>Weurope</t>
  </si>
  <si>
    <t>Russia</t>
  </si>
  <si>
    <t>Skorea</t>
  </si>
  <si>
    <t>Namerica</t>
  </si>
  <si>
    <t>Year</t>
  </si>
  <si>
    <t>sinter %</t>
  </si>
  <si>
    <t>can</t>
  </si>
  <si>
    <t>ussr is a region - apply it to FSU countries and rus in script</t>
  </si>
  <si>
    <t>make can = usa</t>
  </si>
  <si>
    <t>make a global one as well</t>
  </si>
  <si>
    <t>Japan, pig iron production ramps up 1950 to 1977. Pig iron production in 1977 is close to production of 2010, so sint % assumed constant at 90% from 1977-2010.</t>
  </si>
  <si>
    <t xml:space="preserve">USA pig iron production peaked in 1973 (assumed 80% sinter).  Iron productino is constant from 2008 to 2014 (sint % 7% Table 1). Assumed sint % decreases linearly to 2008 (7% sint, Table 1). </t>
  </si>
  <si>
    <t xml:space="preserve">From 1940-1964, follow table 2 values for sint%. USSR pig iron produciton peaks really high in 1988, then plummets with fall of USSR. I'll assume constant from 1964 to 1988 and then decrease linearlly to table sint % value of 75% in 2008. </t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</si>
  <si>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% Sinter Input</t>
    </r>
  </si>
  <si>
    <t>Sint % follows Table 2 from 1945 to 1957. Then asumme constant to 2013 (sint % for Weurope, 75.5%). However, Poland pig iron production peaks in 1980 and linearlly decreases. Might want to linearlly decrease to 2011 to 50%.</t>
  </si>
  <si>
    <t xml:space="preserve">Sint % follows Table 2 from 1937 to 1962. Then assume constant to 2013 (sint % for Weurope, 75.5%). However, France pig iron production raises then lowers, settling around the same value of Fsint of aroudn 50%. </t>
  </si>
  <si>
    <t>Sint % follows Table 2 from 1928 to 1958. Pig iron production in 2014 is comparable to the value in 1958, so assume stays constant at 90%.</t>
  </si>
  <si>
    <t>datapoints from Table 2</t>
  </si>
  <si>
    <t>linear interpretation from Table 2 datapoints</t>
  </si>
  <si>
    <t>Table 2 prediction</t>
  </si>
  <si>
    <t xml:space="preserve">Table 1 data points  </t>
  </si>
  <si>
    <t>Pig iron production data assumption</t>
  </si>
  <si>
    <t>Legend</t>
  </si>
  <si>
    <t xml:space="preserve">Table 1 assumption </t>
  </si>
  <si>
    <t>make a European region one based on uk and Poland assumptions</t>
  </si>
  <si>
    <t>Extension back to 0</t>
  </si>
  <si>
    <t>Canada</t>
  </si>
  <si>
    <t>Assumed Canada = USA data</t>
  </si>
  <si>
    <t>Europe</t>
  </si>
  <si>
    <t>Averaged Poland and UK trend (based off table 2, and then Table 1's Western Europe)</t>
  </si>
  <si>
    <t xml:space="preserve">global </t>
  </si>
  <si>
    <t>global</t>
  </si>
  <si>
    <t>Averaged Poland, UK, France, Japan, and USSR values. (USA, Sweden, and  China seemed large outliers)</t>
  </si>
  <si>
    <t>Pig iron production begins ramping up in 1977. Linerally interpolated from 1977 to Table 1 value.</t>
  </si>
  <si>
    <t xml:space="preserve">Sinter % follows Table 2 from 1940 to 1962. Then stays constant to Table 1 value. </t>
  </si>
  <si>
    <t>https://www.tandfonline.com/doi/pdf/10.1080/00022470.1963.10468136</t>
  </si>
  <si>
    <t>J. M. Uys &amp; J. W. Kirkpatrick (1963) The Benefication of Raw Materials in the Steel Industry and_x0001_Its Effect Upon Air Pollution Control, Journal of the Air Pollution Control Association, 13:1, 20-32, DOI: 10.1080/00022470.1963.10468136</t>
  </si>
  <si>
    <t>Source:</t>
  </si>
  <si>
    <t>https://www.jstage.jst.go.jp/article/isijinternational/60/6/60_ISIJINT-2019-239/_pdf</t>
  </si>
  <si>
    <t>Harvey, D., From Iron Ore to Crude Steel: Mass Flows Associated with Lump, Pellet, Sinter and Scrap Iron Inputs</t>
  </si>
  <si>
    <t>Assumptions</t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</si>
  <si>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% Sinter Input</t>
    </r>
  </si>
  <si>
    <t>Former Soviet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</si>
</sst>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" fillId="0" borderId="0" xfId="0" applyFont="1"/>
    <xf numFmtId="0" fontId="12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 applyBorder="1"/>
    <xf numFmtId="0" fontId="5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4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0" fillId="0" borderId="0" xfId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Sinter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sinter_percent!$B$3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sinter_percent!$C$3:$CX$3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1.2903225806451618E-2</c:v>
                </c:pt>
                <c:pt idx="48">
                  <c:v>3.1612903225806455E-2</c:v>
                </c:pt>
                <c:pt idx="49">
                  <c:v>5.0322580645161291E-2</c:v>
                </c:pt>
                <c:pt idx="50">
                  <c:v>6.9032258064516128E-2</c:v>
                </c:pt>
                <c:pt idx="51">
                  <c:v>8.7741935483870964E-2</c:v>
                </c:pt>
                <c:pt idx="52">
                  <c:v>0.10645161290322581</c:v>
                </c:pt>
                <c:pt idx="53">
                  <c:v>0.12516129032258067</c:v>
                </c:pt>
                <c:pt idx="54">
                  <c:v>0.14387096774193547</c:v>
                </c:pt>
                <c:pt idx="55">
                  <c:v>0.16258064516129034</c:v>
                </c:pt>
                <c:pt idx="56">
                  <c:v>0.18129032258064517</c:v>
                </c:pt>
                <c:pt idx="57">
                  <c:v>0.2</c:v>
                </c:pt>
                <c:pt idx="58">
                  <c:v>0.21870967741935485</c:v>
                </c:pt>
                <c:pt idx="59">
                  <c:v>0.23741935483870968</c:v>
                </c:pt>
                <c:pt idx="60">
                  <c:v>0.25612903225806455</c:v>
                </c:pt>
                <c:pt idx="61">
                  <c:v>0.27483870967741936</c:v>
                </c:pt>
                <c:pt idx="62">
                  <c:v>0.29354838709677422</c:v>
                </c:pt>
                <c:pt idx="63">
                  <c:v>0.31225806451612903</c:v>
                </c:pt>
                <c:pt idx="64">
                  <c:v>0.33096774193548389</c:v>
                </c:pt>
                <c:pt idx="65">
                  <c:v>0.34967741935483876</c:v>
                </c:pt>
                <c:pt idx="66">
                  <c:v>0.36838709677419357</c:v>
                </c:pt>
                <c:pt idx="67">
                  <c:v>0.38709677419354838</c:v>
                </c:pt>
                <c:pt idx="68">
                  <c:v>0.40580645161290324</c:v>
                </c:pt>
                <c:pt idx="69">
                  <c:v>0.4245161290322581</c:v>
                </c:pt>
                <c:pt idx="70">
                  <c:v>0.44322580645161291</c:v>
                </c:pt>
                <c:pt idx="71">
                  <c:v>0.46193548387096778</c:v>
                </c:pt>
                <c:pt idx="72">
                  <c:v>0.48064516129032259</c:v>
                </c:pt>
                <c:pt idx="73">
                  <c:v>0.49935483870967745</c:v>
                </c:pt>
                <c:pt idx="74">
                  <c:v>0.51806451612903226</c:v>
                </c:pt>
                <c:pt idx="75">
                  <c:v>0.53677419354838718</c:v>
                </c:pt>
                <c:pt idx="76">
                  <c:v>0.55548387096774199</c:v>
                </c:pt>
                <c:pt idx="77">
                  <c:v>0.5741935483870968</c:v>
                </c:pt>
                <c:pt idx="78">
                  <c:v>0.59290322580645172</c:v>
                </c:pt>
                <c:pt idx="79">
                  <c:v>0.61161290322580641</c:v>
                </c:pt>
                <c:pt idx="80">
                  <c:v>0.63032258064516133</c:v>
                </c:pt>
                <c:pt idx="81">
                  <c:v>0.64903225806451625</c:v>
                </c:pt>
                <c:pt idx="82">
                  <c:v>0.66774193548387095</c:v>
                </c:pt>
                <c:pt idx="83">
                  <c:v>0.68645161290322587</c:v>
                </c:pt>
                <c:pt idx="84">
                  <c:v>0.70516129032258079</c:v>
                </c:pt>
                <c:pt idx="85">
                  <c:v>0.72387096774193549</c:v>
                </c:pt>
                <c:pt idx="86">
                  <c:v>0.74258064516129041</c:v>
                </c:pt>
                <c:pt idx="87">
                  <c:v>0.78</c:v>
                </c:pt>
                <c:pt idx="88">
                  <c:v>0.78</c:v>
                </c:pt>
                <c:pt idx="89">
                  <c:v>0.78</c:v>
                </c:pt>
                <c:pt idx="90">
                  <c:v>0.78</c:v>
                </c:pt>
                <c:pt idx="91">
                  <c:v>0.78</c:v>
                </c:pt>
                <c:pt idx="92">
                  <c:v>0.78</c:v>
                </c:pt>
                <c:pt idx="93">
                  <c:v>0.78</c:v>
                </c:pt>
                <c:pt idx="94">
                  <c:v>0.78</c:v>
                </c:pt>
                <c:pt idx="95">
                  <c:v>0.78</c:v>
                </c:pt>
                <c:pt idx="96">
                  <c:v>0.78</c:v>
                </c:pt>
                <c:pt idx="97">
                  <c:v>0.78</c:v>
                </c:pt>
                <c:pt idx="98">
                  <c:v>0.78</c:v>
                </c:pt>
                <c:pt idx="9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5-4382-A3DE-35F245C5FC2D}"/>
            </c:ext>
          </c:extLst>
        </c:ser>
        <c:ser>
          <c:idx val="1"/>
          <c:order val="1"/>
          <c:tx>
            <c:strRef>
              <c:f>sinter_percent!$B$4</c:f>
              <c:strCache>
                <c:ptCount val="1"/>
                <c:pt idx="0">
                  <c:v>jpn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sinter_percent!$C$4:$CX$4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3.3333333333333333E-2</c:v>
                </c:pt>
                <c:pt idx="32">
                  <c:v>6.6666666666666666E-2</c:v>
                </c:pt>
                <c:pt idx="33">
                  <c:v>0.1</c:v>
                </c:pt>
                <c:pt idx="34">
                  <c:v>0.13333333333333333</c:v>
                </c:pt>
                <c:pt idx="35">
                  <c:v>0.16666666666666666</c:v>
                </c:pt>
                <c:pt idx="36">
                  <c:v>0.2</c:v>
                </c:pt>
                <c:pt idx="37">
                  <c:v>0.23333333333333334</c:v>
                </c:pt>
                <c:pt idx="38">
                  <c:v>0.26666666666666666</c:v>
                </c:pt>
                <c:pt idx="39">
                  <c:v>0.3</c:v>
                </c:pt>
                <c:pt idx="40">
                  <c:v>0.33333333333333331</c:v>
                </c:pt>
                <c:pt idx="41">
                  <c:v>0.36666666666666664</c:v>
                </c:pt>
                <c:pt idx="42">
                  <c:v>0.4</c:v>
                </c:pt>
                <c:pt idx="43">
                  <c:v>0.43333333333333335</c:v>
                </c:pt>
                <c:pt idx="44">
                  <c:v>0.46666666666666667</c:v>
                </c:pt>
                <c:pt idx="45">
                  <c:v>0.5</c:v>
                </c:pt>
                <c:pt idx="46">
                  <c:v>0.53333333333333333</c:v>
                </c:pt>
                <c:pt idx="47">
                  <c:v>0.56666666666666665</c:v>
                </c:pt>
                <c:pt idx="48">
                  <c:v>0.6</c:v>
                </c:pt>
                <c:pt idx="49">
                  <c:v>0.6333333333333333</c:v>
                </c:pt>
                <c:pt idx="50">
                  <c:v>0.66666666666666663</c:v>
                </c:pt>
                <c:pt idx="51">
                  <c:v>0.7</c:v>
                </c:pt>
                <c:pt idx="52">
                  <c:v>0.73333333333333328</c:v>
                </c:pt>
                <c:pt idx="53">
                  <c:v>0.76666666666666661</c:v>
                </c:pt>
                <c:pt idx="54">
                  <c:v>0.8</c:v>
                </c:pt>
                <c:pt idx="55">
                  <c:v>0.83333333333333337</c:v>
                </c:pt>
                <c:pt idx="56">
                  <c:v>0.8666666666666667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5-4382-A3DE-35F245C5FC2D}"/>
            </c:ext>
          </c:extLst>
        </c:ser>
        <c:ser>
          <c:idx val="2"/>
          <c:order val="2"/>
          <c:tx>
            <c:strRef>
              <c:f>sinter_percent!$B$5</c:f>
              <c:strCache>
                <c:ptCount val="1"/>
                <c:pt idx="0">
                  <c:v>swe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sinter_percent!$C$5:$CX$5</c:f>
              <c:numCache>
                <c:formatCode>General</c:formatCode>
                <c:ptCount val="100"/>
                <c:pt idx="0">
                  <c:v>0.1</c:v>
                </c:pt>
                <c:pt idx="1">
                  <c:v>0.115</c:v>
                </c:pt>
                <c:pt idx="2">
                  <c:v>0.13</c:v>
                </c:pt>
                <c:pt idx="3">
                  <c:v>0.14500000000000002</c:v>
                </c:pt>
                <c:pt idx="4">
                  <c:v>0.16</c:v>
                </c:pt>
                <c:pt idx="5">
                  <c:v>0.17499999999999999</c:v>
                </c:pt>
                <c:pt idx="6">
                  <c:v>0.19</c:v>
                </c:pt>
                <c:pt idx="7">
                  <c:v>0.20500000000000002</c:v>
                </c:pt>
                <c:pt idx="8">
                  <c:v>0.22</c:v>
                </c:pt>
                <c:pt idx="9">
                  <c:v>0.23500000000000001</c:v>
                </c:pt>
                <c:pt idx="10">
                  <c:v>0.25</c:v>
                </c:pt>
                <c:pt idx="11">
                  <c:v>0.30499999999999999</c:v>
                </c:pt>
                <c:pt idx="12">
                  <c:v>0.36</c:v>
                </c:pt>
                <c:pt idx="13">
                  <c:v>0.41500000000000004</c:v>
                </c:pt>
                <c:pt idx="14">
                  <c:v>0.47000000000000003</c:v>
                </c:pt>
                <c:pt idx="15">
                  <c:v>0.52500000000000002</c:v>
                </c:pt>
                <c:pt idx="16">
                  <c:v>0.58000000000000007</c:v>
                </c:pt>
                <c:pt idx="17">
                  <c:v>0.63500000000000001</c:v>
                </c:pt>
                <c:pt idx="18">
                  <c:v>0.69000000000000006</c:v>
                </c:pt>
                <c:pt idx="19">
                  <c:v>0.74500000000000011</c:v>
                </c:pt>
                <c:pt idx="20">
                  <c:v>0.8</c:v>
                </c:pt>
                <c:pt idx="21">
                  <c:v>0.81</c:v>
                </c:pt>
                <c:pt idx="22">
                  <c:v>0.82000000000000006</c:v>
                </c:pt>
                <c:pt idx="23">
                  <c:v>0.83000000000000007</c:v>
                </c:pt>
                <c:pt idx="24">
                  <c:v>0.84000000000000008</c:v>
                </c:pt>
                <c:pt idx="25">
                  <c:v>0.85000000000000009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5-4382-A3DE-35F245C5FC2D}"/>
            </c:ext>
          </c:extLst>
        </c:ser>
        <c:ser>
          <c:idx val="3"/>
          <c:order val="3"/>
          <c:tx>
            <c:strRef>
              <c:f>sinter_percent!$B$6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sinter_percent!$C$6:$CX$6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6.9230769230769242E-3</c:v>
                </c:pt>
                <c:pt idx="11">
                  <c:v>8.076923076923077E-3</c:v>
                </c:pt>
                <c:pt idx="12">
                  <c:v>9.2307692307692299E-3</c:v>
                </c:pt>
                <c:pt idx="13">
                  <c:v>1.0384615384615384E-2</c:v>
                </c:pt>
                <c:pt idx="14">
                  <c:v>1.1538461538461539E-2</c:v>
                </c:pt>
                <c:pt idx="15">
                  <c:v>1.2692307692307692E-2</c:v>
                </c:pt>
                <c:pt idx="16">
                  <c:v>1.3846153846153845E-2</c:v>
                </c:pt>
                <c:pt idx="17">
                  <c:v>1.4999999999999999E-2</c:v>
                </c:pt>
                <c:pt idx="18">
                  <c:v>1.6153846153846154E-2</c:v>
                </c:pt>
                <c:pt idx="19">
                  <c:v>1.7307692307692309E-2</c:v>
                </c:pt>
                <c:pt idx="20">
                  <c:v>1.846153846153846E-2</c:v>
                </c:pt>
                <c:pt idx="21">
                  <c:v>1.9615384615384614E-2</c:v>
                </c:pt>
                <c:pt idx="22">
                  <c:v>2.0769230769230769E-2</c:v>
                </c:pt>
                <c:pt idx="23">
                  <c:v>2.192307692307692E-2</c:v>
                </c:pt>
                <c:pt idx="24">
                  <c:v>2.3076923076923075E-2</c:v>
                </c:pt>
                <c:pt idx="25">
                  <c:v>2.4230769230769229E-2</c:v>
                </c:pt>
                <c:pt idx="26">
                  <c:v>2.5384615384615384E-2</c:v>
                </c:pt>
                <c:pt idx="27">
                  <c:v>2.6538461538461539E-2</c:v>
                </c:pt>
                <c:pt idx="28">
                  <c:v>2.769230769230769E-2</c:v>
                </c:pt>
                <c:pt idx="29">
                  <c:v>2.8846153846153844E-2</c:v>
                </c:pt>
                <c:pt idx="30">
                  <c:v>0.03</c:v>
                </c:pt>
                <c:pt idx="31">
                  <c:v>3.5624999999999997E-2</c:v>
                </c:pt>
                <c:pt idx="32">
                  <c:v>4.1249999999999995E-2</c:v>
                </c:pt>
                <c:pt idx="33">
                  <c:v>4.6875E-2</c:v>
                </c:pt>
                <c:pt idx="34">
                  <c:v>5.2499999999999998E-2</c:v>
                </c:pt>
                <c:pt idx="35">
                  <c:v>5.8124999999999996E-2</c:v>
                </c:pt>
                <c:pt idx="36">
                  <c:v>6.3750000000000001E-2</c:v>
                </c:pt>
                <c:pt idx="37">
                  <c:v>6.9374999999999992E-2</c:v>
                </c:pt>
                <c:pt idx="38">
                  <c:v>7.4999999999999997E-2</c:v>
                </c:pt>
                <c:pt idx="39">
                  <c:v>0.1195</c:v>
                </c:pt>
                <c:pt idx="40">
                  <c:v>0.16399999999999998</c:v>
                </c:pt>
                <c:pt idx="41">
                  <c:v>0.20850000000000002</c:v>
                </c:pt>
                <c:pt idx="42">
                  <c:v>0.253</c:v>
                </c:pt>
                <c:pt idx="43">
                  <c:v>0.29749999999999999</c:v>
                </c:pt>
                <c:pt idx="44">
                  <c:v>0.34200000000000003</c:v>
                </c:pt>
                <c:pt idx="45">
                  <c:v>0.38650000000000001</c:v>
                </c:pt>
                <c:pt idx="46">
                  <c:v>0.43099999999999999</c:v>
                </c:pt>
                <c:pt idx="47">
                  <c:v>0.47549999999999998</c:v>
                </c:pt>
                <c:pt idx="48">
                  <c:v>0.51999999999999991</c:v>
                </c:pt>
                <c:pt idx="49">
                  <c:v>0.5645</c:v>
                </c:pt>
                <c:pt idx="50">
                  <c:v>0.60899999999999999</c:v>
                </c:pt>
                <c:pt idx="51">
                  <c:v>0.65349999999999997</c:v>
                </c:pt>
                <c:pt idx="52">
                  <c:v>0.69799999999999995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35-4382-A3DE-35F245C5FC2D}"/>
            </c:ext>
          </c:extLst>
        </c:ser>
        <c:ser>
          <c:idx val="4"/>
          <c:order val="4"/>
          <c:tx>
            <c:strRef>
              <c:f>sinter_percent!$B$7</c:f>
              <c:strCache>
                <c:ptCount val="1"/>
                <c:pt idx="0">
                  <c:v>gbr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sinter_percent!$C$7:$CX$7</c:f>
              <c:numCache>
                <c:formatCode>General</c:formatCode>
                <c:ptCount val="100"/>
                <c:pt idx="0">
                  <c:v>9.999999999999995E-3</c:v>
                </c:pt>
                <c:pt idx="1">
                  <c:v>1.4999999999999999E-2</c:v>
                </c:pt>
                <c:pt idx="2">
                  <c:v>2.0000000000000004E-2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0.16</c:v>
                </c:pt>
                <c:pt idx="26">
                  <c:v>0.17461538461538462</c:v>
                </c:pt>
                <c:pt idx="27">
                  <c:v>0.18923076923076923</c:v>
                </c:pt>
                <c:pt idx="28">
                  <c:v>0.20384615384615384</c:v>
                </c:pt>
                <c:pt idx="29">
                  <c:v>0.21846153846153846</c:v>
                </c:pt>
                <c:pt idx="30">
                  <c:v>0.23307692307692307</c:v>
                </c:pt>
                <c:pt idx="31">
                  <c:v>0.24769230769230768</c:v>
                </c:pt>
                <c:pt idx="32">
                  <c:v>0.2623076923076923</c:v>
                </c:pt>
                <c:pt idx="33">
                  <c:v>0.27692307692307694</c:v>
                </c:pt>
                <c:pt idx="34">
                  <c:v>0.29153846153846152</c:v>
                </c:pt>
                <c:pt idx="35">
                  <c:v>0.30615384615384611</c:v>
                </c:pt>
                <c:pt idx="36">
                  <c:v>0.32076923076923075</c:v>
                </c:pt>
                <c:pt idx="37">
                  <c:v>0.33538461538461539</c:v>
                </c:pt>
                <c:pt idx="38">
                  <c:v>0.35</c:v>
                </c:pt>
                <c:pt idx="39">
                  <c:v>0.375</c:v>
                </c:pt>
                <c:pt idx="40">
                  <c:v>0.4</c:v>
                </c:pt>
                <c:pt idx="41">
                  <c:v>0.42499999999999999</c:v>
                </c:pt>
                <c:pt idx="42">
                  <c:v>0.45</c:v>
                </c:pt>
                <c:pt idx="43">
                  <c:v>0.47500000000000003</c:v>
                </c:pt>
                <c:pt idx="44">
                  <c:v>0.5</c:v>
                </c:pt>
                <c:pt idx="45">
                  <c:v>0.52500000000000002</c:v>
                </c:pt>
                <c:pt idx="46">
                  <c:v>0.55000000000000004</c:v>
                </c:pt>
                <c:pt idx="47">
                  <c:v>0.57500000000000007</c:v>
                </c:pt>
                <c:pt idx="48">
                  <c:v>0.60000000000000009</c:v>
                </c:pt>
                <c:pt idx="49">
                  <c:v>0.625</c:v>
                </c:pt>
                <c:pt idx="50">
                  <c:v>0.65000000000000013</c:v>
                </c:pt>
                <c:pt idx="51">
                  <c:v>0.67500000000000004</c:v>
                </c:pt>
                <c:pt idx="52">
                  <c:v>0.70000000000000007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5-4382-A3DE-35F245C5FC2D}"/>
            </c:ext>
          </c:extLst>
        </c:ser>
        <c:ser>
          <c:idx val="5"/>
          <c:order val="5"/>
          <c:tx>
            <c:strRef>
              <c:f>sinter_percent!$B$8</c:f>
              <c:strCache>
                <c:ptCount val="1"/>
                <c:pt idx="0">
                  <c:v>pol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sinter_percent!$C$8:$CX$8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1.0000000000000037E-2</c:v>
                </c:pt>
                <c:pt idx="7">
                  <c:v>2.0000000000000046E-2</c:v>
                </c:pt>
                <c:pt idx="8">
                  <c:v>3.0000000000000027E-2</c:v>
                </c:pt>
                <c:pt idx="9">
                  <c:v>4.0000000000000036E-2</c:v>
                </c:pt>
                <c:pt idx="10">
                  <c:v>5.0000000000000044E-2</c:v>
                </c:pt>
                <c:pt idx="11">
                  <c:v>6.0000000000000026E-2</c:v>
                </c:pt>
                <c:pt idx="12">
                  <c:v>7.0000000000000034E-2</c:v>
                </c:pt>
                <c:pt idx="13">
                  <c:v>8.0000000000000029E-2</c:v>
                </c:pt>
                <c:pt idx="14">
                  <c:v>9.0000000000000024E-2</c:v>
                </c:pt>
                <c:pt idx="15">
                  <c:v>0.10000000000000003</c:v>
                </c:pt>
                <c:pt idx="16">
                  <c:v>0.11000000000000003</c:v>
                </c:pt>
                <c:pt idx="17">
                  <c:v>0.12000000000000002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0.15000000000000002</c:v>
                </c:pt>
                <c:pt idx="21">
                  <c:v>0.16000000000000003</c:v>
                </c:pt>
                <c:pt idx="22">
                  <c:v>0.17</c:v>
                </c:pt>
                <c:pt idx="23">
                  <c:v>0.18000000000000002</c:v>
                </c:pt>
                <c:pt idx="24">
                  <c:v>0.19</c:v>
                </c:pt>
                <c:pt idx="25">
                  <c:v>0.2</c:v>
                </c:pt>
                <c:pt idx="26">
                  <c:v>0.21000000000000002</c:v>
                </c:pt>
                <c:pt idx="27">
                  <c:v>0.22</c:v>
                </c:pt>
                <c:pt idx="28">
                  <c:v>0.23</c:v>
                </c:pt>
                <c:pt idx="29">
                  <c:v>0.24</c:v>
                </c:pt>
                <c:pt idx="30">
                  <c:v>0.25</c:v>
                </c:pt>
                <c:pt idx="31">
                  <c:v>0.26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0.41500000000000004</c:v>
                </c:pt>
                <c:pt idx="37">
                  <c:v>0.53</c:v>
                </c:pt>
                <c:pt idx="38">
                  <c:v>0.64500000000000002</c:v>
                </c:pt>
                <c:pt idx="39">
                  <c:v>0.76</c:v>
                </c:pt>
                <c:pt idx="40">
                  <c:v>0.75538461538461543</c:v>
                </c:pt>
                <c:pt idx="41">
                  <c:v>0.75076923076923074</c:v>
                </c:pt>
                <c:pt idx="42">
                  <c:v>0.74615384615384617</c:v>
                </c:pt>
                <c:pt idx="43">
                  <c:v>0.74153846153846148</c:v>
                </c:pt>
                <c:pt idx="44">
                  <c:v>0.7369230769230769</c:v>
                </c:pt>
                <c:pt idx="45">
                  <c:v>0.73230769230769233</c:v>
                </c:pt>
                <c:pt idx="46">
                  <c:v>0.72769230769230764</c:v>
                </c:pt>
                <c:pt idx="47">
                  <c:v>0.72307692307692306</c:v>
                </c:pt>
                <c:pt idx="48">
                  <c:v>0.71846153846153848</c:v>
                </c:pt>
                <c:pt idx="49">
                  <c:v>0.7138461538461538</c:v>
                </c:pt>
                <c:pt idx="50">
                  <c:v>0.70923076923076922</c:v>
                </c:pt>
                <c:pt idx="51">
                  <c:v>0.70461538461538453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5-4382-A3DE-35F245C5FC2D}"/>
            </c:ext>
          </c:extLst>
        </c:ser>
        <c:ser>
          <c:idx val="6"/>
          <c:order val="6"/>
          <c:tx>
            <c:strRef>
              <c:f>sinter_percent!$B$9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sinter_percent!$C$9:$CX$9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0.12454545454545451</c:v>
                </c:pt>
                <c:pt idx="11">
                  <c:v>0.12636363636363634</c:v>
                </c:pt>
                <c:pt idx="12">
                  <c:v>0.12818181818181815</c:v>
                </c:pt>
                <c:pt idx="13">
                  <c:v>0.12999999999999998</c:v>
                </c:pt>
                <c:pt idx="14">
                  <c:v>0.13181818181818181</c:v>
                </c:pt>
                <c:pt idx="15">
                  <c:v>0.13363636363636361</c:v>
                </c:pt>
                <c:pt idx="16">
                  <c:v>0.13545454545454544</c:v>
                </c:pt>
                <c:pt idx="17">
                  <c:v>0.13727272727272727</c:v>
                </c:pt>
                <c:pt idx="18">
                  <c:v>0.13909090909090907</c:v>
                </c:pt>
                <c:pt idx="19">
                  <c:v>0.1409090909090909</c:v>
                </c:pt>
                <c:pt idx="20">
                  <c:v>0.1427272727272727</c:v>
                </c:pt>
                <c:pt idx="21">
                  <c:v>0.14454545454545453</c:v>
                </c:pt>
                <c:pt idx="22">
                  <c:v>0.14636363636363636</c:v>
                </c:pt>
                <c:pt idx="23">
                  <c:v>0.14818181818181816</c:v>
                </c:pt>
                <c:pt idx="24">
                  <c:v>0.15</c:v>
                </c:pt>
                <c:pt idx="25">
                  <c:v>0.15181818181818182</c:v>
                </c:pt>
                <c:pt idx="26">
                  <c:v>0.15363636363636363</c:v>
                </c:pt>
                <c:pt idx="27">
                  <c:v>0.15545454545454546</c:v>
                </c:pt>
                <c:pt idx="28">
                  <c:v>0.15727272727272729</c:v>
                </c:pt>
                <c:pt idx="29">
                  <c:v>0.15909090909090909</c:v>
                </c:pt>
                <c:pt idx="30">
                  <c:v>0.16090909090909092</c:v>
                </c:pt>
                <c:pt idx="31">
                  <c:v>0.16272727272727272</c:v>
                </c:pt>
                <c:pt idx="32">
                  <c:v>0.16454545454545455</c:v>
                </c:pt>
                <c:pt idx="33">
                  <c:v>0.16636363636363638</c:v>
                </c:pt>
                <c:pt idx="34">
                  <c:v>0.16818181818181818</c:v>
                </c:pt>
                <c:pt idx="35">
                  <c:v>0.17</c:v>
                </c:pt>
                <c:pt idx="36">
                  <c:v>0.255</c:v>
                </c:pt>
                <c:pt idx="37">
                  <c:v>0.34</c:v>
                </c:pt>
                <c:pt idx="38">
                  <c:v>0.39333333333333337</c:v>
                </c:pt>
                <c:pt idx="39">
                  <c:v>0.44666666666666666</c:v>
                </c:pt>
                <c:pt idx="40">
                  <c:v>0.5</c:v>
                </c:pt>
                <c:pt idx="41">
                  <c:v>0.52307692307692311</c:v>
                </c:pt>
                <c:pt idx="42">
                  <c:v>0.54615384615384621</c:v>
                </c:pt>
                <c:pt idx="43">
                  <c:v>0.56923076923076921</c:v>
                </c:pt>
                <c:pt idx="44">
                  <c:v>0.59230769230769231</c:v>
                </c:pt>
                <c:pt idx="45">
                  <c:v>0.61538461538461542</c:v>
                </c:pt>
                <c:pt idx="46">
                  <c:v>0.63846153846153852</c:v>
                </c:pt>
                <c:pt idx="47">
                  <c:v>0.66153846153846163</c:v>
                </c:pt>
                <c:pt idx="48">
                  <c:v>0.68461538461538463</c:v>
                </c:pt>
                <c:pt idx="49">
                  <c:v>0.70769230769230773</c:v>
                </c:pt>
                <c:pt idx="50">
                  <c:v>0.73076923076923084</c:v>
                </c:pt>
                <c:pt idx="51">
                  <c:v>0.75384615384615383</c:v>
                </c:pt>
                <c:pt idx="52">
                  <c:v>0.77692307692307705</c:v>
                </c:pt>
                <c:pt idx="53">
                  <c:v>0.8</c:v>
                </c:pt>
                <c:pt idx="54">
                  <c:v>0.77914285714285714</c:v>
                </c:pt>
                <c:pt idx="55">
                  <c:v>0.75828571428571434</c:v>
                </c:pt>
                <c:pt idx="56">
                  <c:v>0.73742857142857143</c:v>
                </c:pt>
                <c:pt idx="57">
                  <c:v>0.71657142857142864</c:v>
                </c:pt>
                <c:pt idx="58">
                  <c:v>0.69571428571428573</c:v>
                </c:pt>
                <c:pt idx="59">
                  <c:v>0.67485714285714293</c:v>
                </c:pt>
                <c:pt idx="60">
                  <c:v>0.65400000000000003</c:v>
                </c:pt>
                <c:pt idx="61">
                  <c:v>0.63314285714285723</c:v>
                </c:pt>
                <c:pt idx="62">
                  <c:v>0.61228571428571432</c:v>
                </c:pt>
                <c:pt idx="63">
                  <c:v>0.59142857142857153</c:v>
                </c:pt>
                <c:pt idx="64">
                  <c:v>0.57057142857142862</c:v>
                </c:pt>
                <c:pt idx="65">
                  <c:v>0.54971428571428582</c:v>
                </c:pt>
                <c:pt idx="66">
                  <c:v>0.52885714285714291</c:v>
                </c:pt>
                <c:pt idx="67">
                  <c:v>0.50800000000000001</c:v>
                </c:pt>
                <c:pt idx="68">
                  <c:v>0.48714285714285721</c:v>
                </c:pt>
                <c:pt idx="69">
                  <c:v>0.46628571428571436</c:v>
                </c:pt>
                <c:pt idx="70">
                  <c:v>0.44542857142857151</c:v>
                </c:pt>
                <c:pt idx="71">
                  <c:v>0.42457142857142866</c:v>
                </c:pt>
                <c:pt idx="72">
                  <c:v>0.4037142857142858</c:v>
                </c:pt>
                <c:pt idx="73">
                  <c:v>0.38285714285714295</c:v>
                </c:pt>
                <c:pt idx="74">
                  <c:v>0.3620000000000001</c:v>
                </c:pt>
                <c:pt idx="75">
                  <c:v>0.34114285714285725</c:v>
                </c:pt>
                <c:pt idx="76">
                  <c:v>0.3202857142857144</c:v>
                </c:pt>
                <c:pt idx="77">
                  <c:v>0.29942857142857149</c:v>
                </c:pt>
                <c:pt idx="78">
                  <c:v>0.27857142857142869</c:v>
                </c:pt>
                <c:pt idx="79">
                  <c:v>0.25771428571428578</c:v>
                </c:pt>
                <c:pt idx="80">
                  <c:v>0.23685714285714299</c:v>
                </c:pt>
                <c:pt idx="81">
                  <c:v>0.21600000000000008</c:v>
                </c:pt>
                <c:pt idx="82">
                  <c:v>0.19514285714285728</c:v>
                </c:pt>
                <c:pt idx="83">
                  <c:v>0.17428571428571438</c:v>
                </c:pt>
                <c:pt idx="84">
                  <c:v>0.15342857142857158</c:v>
                </c:pt>
                <c:pt idx="85">
                  <c:v>0.13257142857142867</c:v>
                </c:pt>
                <c:pt idx="86">
                  <c:v>0.11171428571428577</c:v>
                </c:pt>
                <c:pt idx="87">
                  <c:v>9.085714285714297E-2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35-4382-A3DE-35F245C5FC2D}"/>
            </c:ext>
          </c:extLst>
        </c:ser>
        <c:ser>
          <c:idx val="7"/>
          <c:order val="7"/>
          <c:tx>
            <c:strRef>
              <c:f>sinter_percent!$B$10</c:f>
              <c:strCache>
                <c:ptCount val="1"/>
                <c:pt idx="0">
                  <c:v>USSR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sinter_percent!$C$10:$CX$10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5.00000000000006E-3</c:v>
                </c:pt>
                <c:pt idx="8">
                  <c:v>2.0000000000000073E-2</c:v>
                </c:pt>
                <c:pt idx="9">
                  <c:v>3.5000000000000059E-2</c:v>
                </c:pt>
                <c:pt idx="10">
                  <c:v>5.0000000000000044E-2</c:v>
                </c:pt>
                <c:pt idx="11">
                  <c:v>6.5000000000000058E-2</c:v>
                </c:pt>
                <c:pt idx="12">
                  <c:v>8.0000000000000043E-2</c:v>
                </c:pt>
                <c:pt idx="13">
                  <c:v>9.5000000000000043E-2</c:v>
                </c:pt>
                <c:pt idx="14">
                  <c:v>0.11000000000000004</c:v>
                </c:pt>
                <c:pt idx="15">
                  <c:v>0.12500000000000003</c:v>
                </c:pt>
                <c:pt idx="16">
                  <c:v>0.14000000000000001</c:v>
                </c:pt>
                <c:pt idx="17">
                  <c:v>0.15500000000000003</c:v>
                </c:pt>
                <c:pt idx="18">
                  <c:v>0.17</c:v>
                </c:pt>
                <c:pt idx="19">
                  <c:v>0.18500000000000003</c:v>
                </c:pt>
                <c:pt idx="20">
                  <c:v>0.2</c:v>
                </c:pt>
                <c:pt idx="21">
                  <c:v>0.215</c:v>
                </c:pt>
                <c:pt idx="22">
                  <c:v>0.23</c:v>
                </c:pt>
                <c:pt idx="23">
                  <c:v>0.245</c:v>
                </c:pt>
                <c:pt idx="24">
                  <c:v>0.26</c:v>
                </c:pt>
                <c:pt idx="25">
                  <c:v>0.27500000000000002</c:v>
                </c:pt>
                <c:pt idx="26">
                  <c:v>0.28999999999999998</c:v>
                </c:pt>
                <c:pt idx="27">
                  <c:v>0.30499999999999999</c:v>
                </c:pt>
                <c:pt idx="28">
                  <c:v>0.31999999999999995</c:v>
                </c:pt>
                <c:pt idx="29">
                  <c:v>0.33499999999999996</c:v>
                </c:pt>
                <c:pt idx="30">
                  <c:v>0.35</c:v>
                </c:pt>
                <c:pt idx="31">
                  <c:v>0.39</c:v>
                </c:pt>
                <c:pt idx="32">
                  <c:v>0.43</c:v>
                </c:pt>
                <c:pt idx="33">
                  <c:v>0.47</c:v>
                </c:pt>
                <c:pt idx="34">
                  <c:v>0.51</c:v>
                </c:pt>
                <c:pt idx="35">
                  <c:v>0.55000000000000004</c:v>
                </c:pt>
                <c:pt idx="36">
                  <c:v>0.59000000000000008</c:v>
                </c:pt>
                <c:pt idx="37">
                  <c:v>0.63</c:v>
                </c:pt>
                <c:pt idx="38">
                  <c:v>0.67</c:v>
                </c:pt>
                <c:pt idx="39">
                  <c:v>0.71666666666666667</c:v>
                </c:pt>
                <c:pt idx="40">
                  <c:v>0.76333333333333331</c:v>
                </c:pt>
                <c:pt idx="41">
                  <c:v>0.81</c:v>
                </c:pt>
                <c:pt idx="42">
                  <c:v>0.85666666666666669</c:v>
                </c:pt>
                <c:pt idx="43">
                  <c:v>0.90333333333333332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0.94</c:v>
                </c:pt>
                <c:pt idx="70">
                  <c:v>0.92999999999999994</c:v>
                </c:pt>
                <c:pt idx="71">
                  <c:v>0.91999999999999993</c:v>
                </c:pt>
                <c:pt idx="72">
                  <c:v>0.90999999999999992</c:v>
                </c:pt>
                <c:pt idx="73">
                  <c:v>0.89999999999999991</c:v>
                </c:pt>
                <c:pt idx="74">
                  <c:v>0.89</c:v>
                </c:pt>
                <c:pt idx="75">
                  <c:v>0.88</c:v>
                </c:pt>
                <c:pt idx="76">
                  <c:v>0.87</c:v>
                </c:pt>
                <c:pt idx="77">
                  <c:v>0.86</c:v>
                </c:pt>
                <c:pt idx="78">
                  <c:v>0.85</c:v>
                </c:pt>
                <c:pt idx="79">
                  <c:v>0.84</c:v>
                </c:pt>
                <c:pt idx="80">
                  <c:v>0.83</c:v>
                </c:pt>
                <c:pt idx="81">
                  <c:v>0.82</c:v>
                </c:pt>
                <c:pt idx="82">
                  <c:v>0.80999999999999994</c:v>
                </c:pt>
                <c:pt idx="83">
                  <c:v>0.8</c:v>
                </c:pt>
                <c:pt idx="84">
                  <c:v>0.79</c:v>
                </c:pt>
                <c:pt idx="85">
                  <c:v>0.78</c:v>
                </c:pt>
                <c:pt idx="86">
                  <c:v>0.77</c:v>
                </c:pt>
                <c:pt idx="87">
                  <c:v>0.76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35-4382-A3DE-35F245C5FC2D}"/>
            </c:ext>
          </c:extLst>
        </c:ser>
        <c:ser>
          <c:idx val="8"/>
          <c:order val="8"/>
          <c:tx>
            <c:strRef>
              <c:f>sinter_percent!$B$11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sinter_percent!$C$11:$CX$11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0.12454545454545451</c:v>
                </c:pt>
                <c:pt idx="11">
                  <c:v>0.12636363636363634</c:v>
                </c:pt>
                <c:pt idx="12">
                  <c:v>0.12818181818181815</c:v>
                </c:pt>
                <c:pt idx="13">
                  <c:v>0.12999999999999998</c:v>
                </c:pt>
                <c:pt idx="14">
                  <c:v>0.13181818181818181</c:v>
                </c:pt>
                <c:pt idx="15">
                  <c:v>0.13363636363636361</c:v>
                </c:pt>
                <c:pt idx="16">
                  <c:v>0.13545454545454544</c:v>
                </c:pt>
                <c:pt idx="17">
                  <c:v>0.13727272727272727</c:v>
                </c:pt>
                <c:pt idx="18">
                  <c:v>0.13909090909090907</c:v>
                </c:pt>
                <c:pt idx="19">
                  <c:v>0.1409090909090909</c:v>
                </c:pt>
                <c:pt idx="20">
                  <c:v>0.1427272727272727</c:v>
                </c:pt>
                <c:pt idx="21">
                  <c:v>0.14454545454545453</c:v>
                </c:pt>
                <c:pt idx="22">
                  <c:v>0.14636363636363636</c:v>
                </c:pt>
                <c:pt idx="23">
                  <c:v>0.14818181818181816</c:v>
                </c:pt>
                <c:pt idx="24">
                  <c:v>0.15</c:v>
                </c:pt>
                <c:pt idx="25">
                  <c:v>0.15181818181818182</c:v>
                </c:pt>
                <c:pt idx="26">
                  <c:v>0.15363636363636363</c:v>
                </c:pt>
                <c:pt idx="27">
                  <c:v>0.15545454545454546</c:v>
                </c:pt>
                <c:pt idx="28">
                  <c:v>0.15727272727272729</c:v>
                </c:pt>
                <c:pt idx="29">
                  <c:v>0.15909090909090909</c:v>
                </c:pt>
                <c:pt idx="30">
                  <c:v>0.16090909090909092</c:v>
                </c:pt>
                <c:pt idx="31">
                  <c:v>0.16272727272727272</c:v>
                </c:pt>
                <c:pt idx="32">
                  <c:v>0.16454545454545455</c:v>
                </c:pt>
                <c:pt idx="33">
                  <c:v>0.16636363636363638</c:v>
                </c:pt>
                <c:pt idx="34">
                  <c:v>0.16818181818181818</c:v>
                </c:pt>
                <c:pt idx="35">
                  <c:v>0.17</c:v>
                </c:pt>
                <c:pt idx="36">
                  <c:v>0.255</c:v>
                </c:pt>
                <c:pt idx="37">
                  <c:v>0.34</c:v>
                </c:pt>
                <c:pt idx="38">
                  <c:v>0.39333333333333337</c:v>
                </c:pt>
                <c:pt idx="39">
                  <c:v>0.44666666666666666</c:v>
                </c:pt>
                <c:pt idx="40">
                  <c:v>0.5</c:v>
                </c:pt>
                <c:pt idx="41">
                  <c:v>0.52307692307692311</c:v>
                </c:pt>
                <c:pt idx="42">
                  <c:v>0.54615384615384621</c:v>
                </c:pt>
                <c:pt idx="43">
                  <c:v>0.56923076923076921</c:v>
                </c:pt>
                <c:pt idx="44">
                  <c:v>0.59230769230769231</c:v>
                </c:pt>
                <c:pt idx="45">
                  <c:v>0.61538461538461542</c:v>
                </c:pt>
                <c:pt idx="46">
                  <c:v>0.63846153846153852</c:v>
                </c:pt>
                <c:pt idx="47">
                  <c:v>0.66153846153846163</c:v>
                </c:pt>
                <c:pt idx="48">
                  <c:v>0.68461538461538463</c:v>
                </c:pt>
                <c:pt idx="49">
                  <c:v>0.70769230769230773</c:v>
                </c:pt>
                <c:pt idx="50">
                  <c:v>0.73076923076923084</c:v>
                </c:pt>
                <c:pt idx="51">
                  <c:v>0.75384615384615383</c:v>
                </c:pt>
                <c:pt idx="52">
                  <c:v>0.77692307692307705</c:v>
                </c:pt>
                <c:pt idx="53">
                  <c:v>0.8</c:v>
                </c:pt>
                <c:pt idx="54">
                  <c:v>0.77914285714285714</c:v>
                </c:pt>
                <c:pt idx="55">
                  <c:v>0.75828571428571434</c:v>
                </c:pt>
                <c:pt idx="56">
                  <c:v>0.73742857142857143</c:v>
                </c:pt>
                <c:pt idx="57">
                  <c:v>0.71657142857142864</c:v>
                </c:pt>
                <c:pt idx="58">
                  <c:v>0.69571428571428573</c:v>
                </c:pt>
                <c:pt idx="59">
                  <c:v>0.67485714285714293</c:v>
                </c:pt>
                <c:pt idx="60">
                  <c:v>0.65400000000000003</c:v>
                </c:pt>
                <c:pt idx="61">
                  <c:v>0.63314285714285723</c:v>
                </c:pt>
                <c:pt idx="62">
                  <c:v>0.61228571428571432</c:v>
                </c:pt>
                <c:pt idx="63">
                  <c:v>0.59142857142857153</c:v>
                </c:pt>
                <c:pt idx="64">
                  <c:v>0.57057142857142862</c:v>
                </c:pt>
                <c:pt idx="65">
                  <c:v>0.54971428571428582</c:v>
                </c:pt>
                <c:pt idx="66">
                  <c:v>0.52885714285714291</c:v>
                </c:pt>
                <c:pt idx="67">
                  <c:v>0.50800000000000001</c:v>
                </c:pt>
                <c:pt idx="68">
                  <c:v>0.48714285714285721</c:v>
                </c:pt>
                <c:pt idx="69">
                  <c:v>0.46628571428571436</c:v>
                </c:pt>
                <c:pt idx="70">
                  <c:v>0.44542857142857151</c:v>
                </c:pt>
                <c:pt idx="71">
                  <c:v>0.42457142857142866</c:v>
                </c:pt>
                <c:pt idx="72">
                  <c:v>0.4037142857142858</c:v>
                </c:pt>
                <c:pt idx="73">
                  <c:v>0.38285714285714295</c:v>
                </c:pt>
                <c:pt idx="74">
                  <c:v>0.3620000000000001</c:v>
                </c:pt>
                <c:pt idx="75">
                  <c:v>0.34114285714285725</c:v>
                </c:pt>
                <c:pt idx="76">
                  <c:v>0.3202857142857144</c:v>
                </c:pt>
                <c:pt idx="77">
                  <c:v>0.29942857142857149</c:v>
                </c:pt>
                <c:pt idx="78">
                  <c:v>0.27857142857142869</c:v>
                </c:pt>
                <c:pt idx="79">
                  <c:v>0.25771428571428578</c:v>
                </c:pt>
                <c:pt idx="80">
                  <c:v>0.23685714285714299</c:v>
                </c:pt>
                <c:pt idx="81">
                  <c:v>0.21600000000000008</c:v>
                </c:pt>
                <c:pt idx="82">
                  <c:v>0.19514285714285728</c:v>
                </c:pt>
                <c:pt idx="83">
                  <c:v>0.17428571428571438</c:v>
                </c:pt>
                <c:pt idx="84">
                  <c:v>0.15342857142857158</c:v>
                </c:pt>
                <c:pt idx="85">
                  <c:v>0.13257142857142867</c:v>
                </c:pt>
                <c:pt idx="86">
                  <c:v>0.11171428571428577</c:v>
                </c:pt>
                <c:pt idx="87">
                  <c:v>9.085714285714297E-2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35-4382-A3DE-35F245C5FC2D}"/>
            </c:ext>
          </c:extLst>
        </c:ser>
        <c:ser>
          <c:idx val="9"/>
          <c:order val="9"/>
          <c:tx>
            <c:strRef>
              <c:f>sinter_percent!$B$12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sinter_percent!$C$12:$CX$12</c:f>
              <c:numCache>
                <c:formatCode>General</c:formatCode>
                <c:ptCount val="100"/>
                <c:pt idx="0">
                  <c:v>4.9999999999999975E-3</c:v>
                </c:pt>
                <c:pt idx="1">
                  <c:v>7.4999999999999997E-3</c:v>
                </c:pt>
                <c:pt idx="2">
                  <c:v>1.0000000000000002E-2</c:v>
                </c:pt>
                <c:pt idx="3">
                  <c:v>1.2499999999999997E-2</c:v>
                </c:pt>
                <c:pt idx="4">
                  <c:v>1.4999999999999999E-2</c:v>
                </c:pt>
                <c:pt idx="5">
                  <c:v>1.7500000000000002E-2</c:v>
                </c:pt>
                <c:pt idx="6">
                  <c:v>2.5000000000000015E-2</c:v>
                </c:pt>
                <c:pt idx="7">
                  <c:v>3.2500000000000022E-2</c:v>
                </c:pt>
                <c:pt idx="8">
                  <c:v>4.0000000000000015E-2</c:v>
                </c:pt>
                <c:pt idx="9">
                  <c:v>4.7500000000000014E-2</c:v>
                </c:pt>
                <c:pt idx="10">
                  <c:v>5.5000000000000021E-2</c:v>
                </c:pt>
                <c:pt idx="11">
                  <c:v>6.2500000000000014E-2</c:v>
                </c:pt>
                <c:pt idx="12">
                  <c:v>7.0000000000000021E-2</c:v>
                </c:pt>
                <c:pt idx="13">
                  <c:v>7.7500000000000013E-2</c:v>
                </c:pt>
                <c:pt idx="14">
                  <c:v>8.500000000000002E-2</c:v>
                </c:pt>
                <c:pt idx="15">
                  <c:v>9.2500000000000013E-2</c:v>
                </c:pt>
                <c:pt idx="16">
                  <c:v>0.1</c:v>
                </c:pt>
                <c:pt idx="17">
                  <c:v>0.10750000000000001</c:v>
                </c:pt>
                <c:pt idx="18">
                  <c:v>0.115</c:v>
                </c:pt>
                <c:pt idx="19">
                  <c:v>0.1225</c:v>
                </c:pt>
                <c:pt idx="20">
                  <c:v>0.13</c:v>
                </c:pt>
                <c:pt idx="21">
                  <c:v>0.13750000000000001</c:v>
                </c:pt>
                <c:pt idx="22">
                  <c:v>0.14500000000000002</c:v>
                </c:pt>
                <c:pt idx="23">
                  <c:v>0.15250000000000002</c:v>
                </c:pt>
                <c:pt idx="24">
                  <c:v>0.16</c:v>
                </c:pt>
                <c:pt idx="25">
                  <c:v>0.18</c:v>
                </c:pt>
                <c:pt idx="26">
                  <c:v>0.19230769230769232</c:v>
                </c:pt>
                <c:pt idx="27">
                  <c:v>0.20461538461538462</c:v>
                </c:pt>
                <c:pt idx="28">
                  <c:v>0.21692307692307694</c:v>
                </c:pt>
                <c:pt idx="29">
                  <c:v>0.22923076923076924</c:v>
                </c:pt>
                <c:pt idx="30">
                  <c:v>0.24153846153846154</c:v>
                </c:pt>
                <c:pt idx="31">
                  <c:v>0.25384615384615383</c:v>
                </c:pt>
                <c:pt idx="32">
                  <c:v>0.26615384615384619</c:v>
                </c:pt>
                <c:pt idx="33">
                  <c:v>0.27846153846153848</c:v>
                </c:pt>
                <c:pt idx="34">
                  <c:v>0.29076923076923078</c:v>
                </c:pt>
                <c:pt idx="35">
                  <c:v>0.30307692307692302</c:v>
                </c:pt>
                <c:pt idx="36">
                  <c:v>0.36788461538461537</c:v>
                </c:pt>
                <c:pt idx="37">
                  <c:v>0.43269230769230771</c:v>
                </c:pt>
                <c:pt idx="38">
                  <c:v>0.4975</c:v>
                </c:pt>
                <c:pt idx="39">
                  <c:v>0.5675</c:v>
                </c:pt>
                <c:pt idx="40">
                  <c:v>0.57769230769230773</c:v>
                </c:pt>
                <c:pt idx="41">
                  <c:v>0.58788461538461534</c:v>
                </c:pt>
                <c:pt idx="42">
                  <c:v>0.59807692307692306</c:v>
                </c:pt>
                <c:pt idx="43">
                  <c:v>0.60826923076923078</c:v>
                </c:pt>
                <c:pt idx="44">
                  <c:v>0.6184615384615384</c:v>
                </c:pt>
                <c:pt idx="45">
                  <c:v>0.62865384615384623</c:v>
                </c:pt>
                <c:pt idx="46">
                  <c:v>0.63884615384615384</c:v>
                </c:pt>
                <c:pt idx="47">
                  <c:v>0.64903846153846156</c:v>
                </c:pt>
                <c:pt idx="48">
                  <c:v>0.65923076923076929</c:v>
                </c:pt>
                <c:pt idx="49">
                  <c:v>0.6694230769230769</c:v>
                </c:pt>
                <c:pt idx="50">
                  <c:v>0.67961538461538473</c:v>
                </c:pt>
                <c:pt idx="51">
                  <c:v>0.68980769230769234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35-4382-A3DE-35F245C5FC2D}"/>
            </c:ext>
          </c:extLst>
        </c:ser>
        <c:ser>
          <c:idx val="10"/>
          <c:order val="10"/>
          <c:tx>
            <c:strRef>
              <c:f>sinter_percent!$B$13</c:f>
              <c:strCache>
                <c:ptCount val="1"/>
                <c:pt idx="0">
                  <c:v>global </c:v>
                </c:pt>
              </c:strCache>
            </c:strRef>
          </c:tx>
          <c:spPr>
            <a:ln w="412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sinter_percent!$C$2:$CX$2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sinter_percent!$C$13:$CX$13</c:f>
              <c:numCache>
                <c:formatCode>General</c:formatCode>
                <c:ptCount val="100"/>
                <c:pt idx="0">
                  <c:v>2.4999999999999988E-3</c:v>
                </c:pt>
                <c:pt idx="1">
                  <c:v>3.7499999999999999E-3</c:v>
                </c:pt>
                <c:pt idx="2">
                  <c:v>5.000000000000001E-3</c:v>
                </c:pt>
                <c:pt idx="3">
                  <c:v>6.2499999999999986E-3</c:v>
                </c:pt>
                <c:pt idx="4">
                  <c:v>7.4999999999999997E-3</c:v>
                </c:pt>
                <c:pt idx="5">
                  <c:v>8.7500000000000008E-3</c:v>
                </c:pt>
                <c:pt idx="6">
                  <c:v>1.2500000000000008E-2</c:v>
                </c:pt>
                <c:pt idx="7">
                  <c:v>1.6250000000000011E-2</c:v>
                </c:pt>
                <c:pt idx="8">
                  <c:v>2.0000000000000007E-2</c:v>
                </c:pt>
                <c:pt idx="9">
                  <c:v>2.3750000000000007E-2</c:v>
                </c:pt>
                <c:pt idx="10">
                  <c:v>2.9230769230769241E-2</c:v>
                </c:pt>
                <c:pt idx="11">
                  <c:v>3.3269230769230773E-2</c:v>
                </c:pt>
                <c:pt idx="12">
                  <c:v>3.7307692307692319E-2</c:v>
                </c:pt>
                <c:pt idx="13">
                  <c:v>4.1346153846153852E-2</c:v>
                </c:pt>
                <c:pt idx="14">
                  <c:v>4.5384615384615391E-2</c:v>
                </c:pt>
                <c:pt idx="15">
                  <c:v>4.9423076923076931E-2</c:v>
                </c:pt>
                <c:pt idx="16">
                  <c:v>5.3461538461538463E-2</c:v>
                </c:pt>
                <c:pt idx="17">
                  <c:v>5.7500000000000009E-2</c:v>
                </c:pt>
                <c:pt idx="18">
                  <c:v>6.1538461538461542E-2</c:v>
                </c:pt>
                <c:pt idx="19">
                  <c:v>6.5576923076923088E-2</c:v>
                </c:pt>
                <c:pt idx="20">
                  <c:v>6.9615384615384621E-2</c:v>
                </c:pt>
                <c:pt idx="21">
                  <c:v>7.3653846153846153E-2</c:v>
                </c:pt>
                <c:pt idx="22">
                  <c:v>7.7692307692307699E-2</c:v>
                </c:pt>
                <c:pt idx="23">
                  <c:v>8.1730769230769246E-2</c:v>
                </c:pt>
                <c:pt idx="24">
                  <c:v>8.5769230769230764E-2</c:v>
                </c:pt>
                <c:pt idx="25">
                  <c:v>9.6057692307692316E-2</c:v>
                </c:pt>
                <c:pt idx="26">
                  <c:v>0.10250000000000001</c:v>
                </c:pt>
                <c:pt idx="27">
                  <c:v>0.1089423076923077</c:v>
                </c:pt>
                <c:pt idx="28">
                  <c:v>0.11538461538461539</c:v>
                </c:pt>
                <c:pt idx="29">
                  <c:v>0.12182692307692308</c:v>
                </c:pt>
                <c:pt idx="30">
                  <c:v>0.12826923076923077</c:v>
                </c:pt>
                <c:pt idx="31">
                  <c:v>0.14416266025641025</c:v>
                </c:pt>
                <c:pt idx="32">
                  <c:v>0.16005608974358976</c:v>
                </c:pt>
                <c:pt idx="33">
                  <c:v>0.17594951923076924</c:v>
                </c:pt>
                <c:pt idx="34">
                  <c:v>0.19184294871794871</c:v>
                </c:pt>
                <c:pt idx="35">
                  <c:v>0.20773637820512819</c:v>
                </c:pt>
                <c:pt idx="36">
                  <c:v>0.24987980769230772</c:v>
                </c:pt>
                <c:pt idx="37">
                  <c:v>0.29202323717948719</c:v>
                </c:pt>
                <c:pt idx="38">
                  <c:v>0.33416666666666667</c:v>
                </c:pt>
                <c:pt idx="39">
                  <c:v>0.388625</c:v>
                </c:pt>
                <c:pt idx="40">
                  <c:v>0.41317948717948716</c:v>
                </c:pt>
                <c:pt idx="41">
                  <c:v>0.43773397435897432</c:v>
                </c:pt>
                <c:pt idx="42">
                  <c:v>0.46228846153846154</c:v>
                </c:pt>
                <c:pt idx="43">
                  <c:v>0.4868429487179487</c:v>
                </c:pt>
                <c:pt idx="44">
                  <c:v>0.51139743589743591</c:v>
                </c:pt>
                <c:pt idx="45">
                  <c:v>0.53595192307692319</c:v>
                </c:pt>
                <c:pt idx="46">
                  <c:v>0.56050641025641024</c:v>
                </c:pt>
                <c:pt idx="47">
                  <c:v>0.58506089743589751</c:v>
                </c:pt>
                <c:pt idx="48">
                  <c:v>0.60961538461538467</c:v>
                </c:pt>
                <c:pt idx="49">
                  <c:v>0.63416987179487183</c:v>
                </c:pt>
                <c:pt idx="50">
                  <c:v>0.65872435897435899</c:v>
                </c:pt>
                <c:pt idx="51">
                  <c:v>0.68327884615384615</c:v>
                </c:pt>
                <c:pt idx="52">
                  <c:v>0.70783333333333331</c:v>
                </c:pt>
                <c:pt idx="53">
                  <c:v>0.71666666666666656</c:v>
                </c:pt>
                <c:pt idx="54">
                  <c:v>0.72500000000000009</c:v>
                </c:pt>
                <c:pt idx="55">
                  <c:v>0.73333333333333339</c:v>
                </c:pt>
                <c:pt idx="56">
                  <c:v>0.7416666666666667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35-4382-A3DE-35F245C5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93759"/>
        <c:axId val="480625263"/>
      </c:lineChart>
      <c:catAx>
        <c:axId val="4652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25263"/>
        <c:crosses val="autoZero"/>
        <c:auto val="1"/>
        <c:lblAlgn val="ctr"/>
        <c:lblOffset val="100"/>
        <c:noMultiLvlLbl val="0"/>
      </c:catAx>
      <c:valAx>
        <c:axId val="4806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sinter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1586</xdr:colOff>
      <xdr:row>14</xdr:row>
      <xdr:rowOff>69849</xdr:rowOff>
    </xdr:from>
    <xdr:to>
      <xdr:col>76</xdr:col>
      <xdr:colOff>123824</xdr:colOff>
      <xdr:row>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629563-A947-450B-BE16-281CE02E3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220010</xdr:colOff>
      <xdr:row>13</xdr:row>
      <xdr:rowOff>102907</xdr:rowOff>
    </xdr:from>
    <xdr:to>
      <xdr:col>20</xdr:col>
      <xdr:colOff>1588592</xdr:colOff>
      <xdr:row>23</xdr:row>
      <xdr:rowOff>329026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A6005-78C9-421F-B06F-E66DD8EDB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1186" y="2433731"/>
          <a:ext cx="7419759" cy="2478501"/>
        </a:xfrm>
        <a:prstGeom prst="rect">
          <a:avLst/>
        </a:prstGeom>
      </xdr:spPr>
    </xdr:pic>
    <xdr:clientData/>
  </xdr:twoCellAnchor>
  <xdr:twoCellAnchor editAs="oneCell">
    <xdr:from>
      <xdr:col>10</xdr:col>
      <xdr:colOff>200586</xdr:colOff>
      <xdr:row>23</xdr:row>
      <xdr:rowOff>192570</xdr:rowOff>
    </xdr:from>
    <xdr:to>
      <xdr:col>20</xdr:col>
      <xdr:colOff>1149911</xdr:colOff>
      <xdr:row>28</xdr:row>
      <xdr:rowOff>591102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095D38-24CF-4524-95EF-A990F8AFF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1762" y="4775776"/>
          <a:ext cx="7000502" cy="5217061"/>
        </a:xfrm>
        <a:prstGeom prst="rect">
          <a:avLst/>
        </a:prstGeom>
      </xdr:spPr>
    </xdr:pic>
    <xdr:clientData/>
  </xdr:twoCellAnchor>
  <xdr:twoCellAnchor editAs="oneCell">
    <xdr:from>
      <xdr:col>20</xdr:col>
      <xdr:colOff>1429498</xdr:colOff>
      <xdr:row>1</xdr:row>
      <xdr:rowOff>112060</xdr:rowOff>
    </xdr:from>
    <xdr:to>
      <xdr:col>30</xdr:col>
      <xdr:colOff>540105</xdr:colOff>
      <xdr:row>17</xdr:row>
      <xdr:rowOff>84336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8DB48D-5FDD-4D85-82E9-071F79AA4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31851" y="291354"/>
          <a:ext cx="7013929" cy="2837807"/>
        </a:xfrm>
        <a:prstGeom prst="rect">
          <a:avLst/>
        </a:prstGeom>
      </xdr:spPr>
    </xdr:pic>
    <xdr:clientData/>
  </xdr:twoCellAnchor>
  <xdr:twoCellAnchor editAs="oneCell">
    <xdr:from>
      <xdr:col>20</xdr:col>
      <xdr:colOff>1459940</xdr:colOff>
      <xdr:row>17</xdr:row>
      <xdr:rowOff>104028</xdr:rowOff>
    </xdr:from>
    <xdr:to>
      <xdr:col>30</xdr:col>
      <xdr:colOff>580072</xdr:colOff>
      <xdr:row>24</xdr:row>
      <xdr:rowOff>471685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11D00BC-58C7-427A-986B-5FFB7BE3F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62293" y="3152028"/>
          <a:ext cx="7017104" cy="2844157"/>
        </a:xfrm>
        <a:prstGeom prst="rect">
          <a:avLst/>
        </a:prstGeom>
      </xdr:spPr>
    </xdr:pic>
    <xdr:clientData/>
  </xdr:twoCellAnchor>
  <xdr:twoCellAnchor editAs="oneCell">
    <xdr:from>
      <xdr:col>20</xdr:col>
      <xdr:colOff>1456764</xdr:colOff>
      <xdr:row>27</xdr:row>
      <xdr:rowOff>46505</xdr:rowOff>
    </xdr:from>
    <xdr:to>
      <xdr:col>30</xdr:col>
      <xdr:colOff>561021</xdr:colOff>
      <xdr:row>30</xdr:row>
      <xdr:rowOff>374449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693C52-13D6-4417-8C6C-4639A213E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59117" y="8921564"/>
          <a:ext cx="7007579" cy="2841236"/>
        </a:xfrm>
        <a:prstGeom prst="rect">
          <a:avLst/>
        </a:prstGeom>
      </xdr:spPr>
    </xdr:pic>
    <xdr:clientData/>
  </xdr:twoCellAnchor>
  <xdr:twoCellAnchor editAs="oneCell">
    <xdr:from>
      <xdr:col>20</xdr:col>
      <xdr:colOff>1392704</xdr:colOff>
      <xdr:row>24</xdr:row>
      <xdr:rowOff>201705</xdr:rowOff>
    </xdr:from>
    <xdr:to>
      <xdr:col>30</xdr:col>
      <xdr:colOff>503311</xdr:colOff>
      <xdr:row>27</xdr:row>
      <xdr:rowOff>47795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58E165-0589-4339-92E8-AA011676C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95057" y="6084793"/>
          <a:ext cx="7007579" cy="283488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43</xdr:row>
      <xdr:rowOff>0</xdr:rowOff>
    </xdr:from>
    <xdr:to>
      <xdr:col>32</xdr:col>
      <xdr:colOff>360810</xdr:colOff>
      <xdr:row>58</xdr:row>
      <xdr:rowOff>142299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D60CAC-1C0A-4233-81BE-2D4DAEEB3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56441" y="12449735"/>
          <a:ext cx="7017104" cy="28348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tt, Andrea R" id="{57D6EC55-A700-4501-8C4D-9E4CF2128C1F}" userId="S::andrea.mott@pnnl.gov::1eee5059-271f-4128-910e-36012a2df8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7-28T19:50:09.73" personId="{57D6EC55-A700-4501-8C4D-9E4CF2128C1F}" id="{0BAD1167-6408-4EBB-A166-CA413935AD28}">
    <text>make same as usa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1-07-28T19:50:09.73" personId="{57D6EC55-A700-4501-8C4D-9E4CF2128C1F}" id="{C87C0938-71A8-447C-8CA9-03382DE62FE7}">
    <text>make same as usa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jstage.jst.go.jp/article/isijinternational/60/6/60_ISIJINT-2019-239/_pdf" TargetMode="External"/><Relationship Id="rId1" Type="http://schemas.openxmlformats.org/officeDocument/2006/relationships/hyperlink" Target="https://www.tandfonline.com/doi/pdf/10.1080/00022470.1963.10468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D464-B06F-4A53-885C-7ED0278979D9}">
  <dimension ref="A1:CW12"/>
  <sheetViews>
    <sheetView zoomScaleNormal="100" workbookViewId="0">
      <selection activeCell="A4" sqref="A4:XFD4"/>
    </sheetView>
  </sheetViews>
  <sheetFormatPr defaultRowHeight="14.5" x14ac:dyDescent="0.35"/>
  <cols>
    <col min="1" max="1" width="11.08984375" customWidth="1"/>
  </cols>
  <sheetData>
    <row r="1" spans="1:10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35">
      <c r="A2" t="s">
        <v>101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1.2903225806451618E-2</v>
      </c>
      <c r="AX2">
        <v>3.1612903225806455E-2</v>
      </c>
      <c r="AY2">
        <v>5.0322580645161291E-2</v>
      </c>
      <c r="AZ2">
        <v>6.9032258064516128E-2</v>
      </c>
      <c r="BA2">
        <v>8.7741935483870964E-2</v>
      </c>
      <c r="BB2">
        <v>0.10645161290322581</v>
      </c>
      <c r="BC2">
        <v>0.12516129032258067</v>
      </c>
      <c r="BD2">
        <v>0.14387096774193547</v>
      </c>
      <c r="BE2">
        <v>0.16258064516129034</v>
      </c>
      <c r="BF2">
        <v>0.18129032258064517</v>
      </c>
      <c r="BG2">
        <v>0.2</v>
      </c>
      <c r="BH2">
        <v>0.21870967741935485</v>
      </c>
      <c r="BI2">
        <v>0.23741935483870968</v>
      </c>
      <c r="BJ2">
        <v>0.25612903225806455</v>
      </c>
      <c r="BK2">
        <v>0.27483870967741936</v>
      </c>
      <c r="BL2">
        <v>0.29354838709677422</v>
      </c>
      <c r="BM2">
        <v>0.31225806451612903</v>
      </c>
      <c r="BN2">
        <v>0.33096774193548389</v>
      </c>
      <c r="BO2">
        <v>0.34967741935483876</v>
      </c>
      <c r="BP2">
        <v>0.36838709677419357</v>
      </c>
      <c r="BQ2">
        <v>0.38709677419354838</v>
      </c>
      <c r="BR2">
        <v>0.40580645161290324</v>
      </c>
      <c r="BS2">
        <v>0.4245161290322581</v>
      </c>
      <c r="BT2">
        <v>0.44322580645161291</v>
      </c>
      <c r="BU2">
        <v>0.46193548387096778</v>
      </c>
      <c r="BV2">
        <v>0.48064516129032259</v>
      </c>
      <c r="BW2">
        <v>0.49935483870967745</v>
      </c>
      <c r="BX2">
        <v>0.51806451612903226</v>
      </c>
      <c r="BY2">
        <v>0.53677419354838718</v>
      </c>
      <c r="BZ2">
        <v>0.55548387096774199</v>
      </c>
      <c r="CA2">
        <v>0.5741935483870968</v>
      </c>
      <c r="CB2">
        <v>0.59290322580645172</v>
      </c>
      <c r="CC2">
        <v>0.61161290322580641</v>
      </c>
      <c r="CD2">
        <v>0.63032258064516133</v>
      </c>
      <c r="CE2">
        <v>0.64903225806451625</v>
      </c>
      <c r="CF2">
        <v>0.66774193548387095</v>
      </c>
      <c r="CG2">
        <v>0.68645161290322587</v>
      </c>
      <c r="CH2">
        <v>0.70516129032258079</v>
      </c>
      <c r="CI2">
        <v>0.72387096774193549</v>
      </c>
      <c r="CJ2">
        <v>0.74258064516129041</v>
      </c>
      <c r="CK2">
        <v>0.78</v>
      </c>
      <c r="CL2">
        <v>0.78</v>
      </c>
      <c r="CM2">
        <v>0.78</v>
      </c>
      <c r="CN2">
        <v>0.78</v>
      </c>
      <c r="CO2">
        <v>0.78</v>
      </c>
      <c r="CP2">
        <v>0.78</v>
      </c>
      <c r="CQ2">
        <v>0.78</v>
      </c>
      <c r="CR2">
        <v>0.78</v>
      </c>
      <c r="CS2">
        <v>0.78</v>
      </c>
      <c r="CT2">
        <v>0.78</v>
      </c>
      <c r="CU2">
        <v>0.78</v>
      </c>
      <c r="CV2">
        <v>0.78</v>
      </c>
      <c r="CW2">
        <v>0.78</v>
      </c>
    </row>
    <row r="3" spans="1:101" x14ac:dyDescent="0.35">
      <c r="A3" t="s">
        <v>102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3.3333333333333333E-2</v>
      </c>
      <c r="AH3">
        <v>6.6666666666666666E-2</v>
      </c>
      <c r="AI3">
        <v>0.1</v>
      </c>
      <c r="AJ3">
        <v>0.13333333333333333</v>
      </c>
      <c r="AK3">
        <v>0.16666666666666666</v>
      </c>
      <c r="AL3">
        <v>0.2</v>
      </c>
      <c r="AM3">
        <v>0.23333333333333334</v>
      </c>
      <c r="AN3">
        <v>0.26666666666666666</v>
      </c>
      <c r="AO3">
        <v>0.3</v>
      </c>
      <c r="AP3">
        <v>0.33333333333333331</v>
      </c>
      <c r="AQ3">
        <v>0.36666666666666664</v>
      </c>
      <c r="AR3">
        <v>0.4</v>
      </c>
      <c r="AS3">
        <v>0.43333333333333335</v>
      </c>
      <c r="AT3">
        <v>0.46666666666666667</v>
      </c>
      <c r="AU3">
        <v>0.5</v>
      </c>
      <c r="AV3">
        <v>0.53333333333333333</v>
      </c>
      <c r="AW3">
        <v>0.56666666666666665</v>
      </c>
      <c r="AX3">
        <v>0.6</v>
      </c>
      <c r="AY3">
        <v>0.6333333333333333</v>
      </c>
      <c r="AZ3">
        <v>0.66666666666666663</v>
      </c>
      <c r="BA3">
        <v>0.7</v>
      </c>
      <c r="BB3">
        <v>0.73333333333333328</v>
      </c>
      <c r="BC3">
        <v>0.76666666666666661</v>
      </c>
      <c r="BD3">
        <v>0.8</v>
      </c>
      <c r="BE3">
        <v>0.83333333333333337</v>
      </c>
      <c r="BF3">
        <v>0.8666666666666667</v>
      </c>
      <c r="BG3">
        <v>0.9</v>
      </c>
      <c r="BH3">
        <v>0.9</v>
      </c>
      <c r="BI3">
        <v>0.9</v>
      </c>
      <c r="BJ3">
        <v>0.9</v>
      </c>
      <c r="BK3">
        <v>0.9</v>
      </c>
      <c r="BL3">
        <v>0.9</v>
      </c>
      <c r="BM3">
        <v>0.9</v>
      </c>
      <c r="BN3">
        <v>0.9</v>
      </c>
      <c r="BO3">
        <v>0.9</v>
      </c>
      <c r="BP3">
        <v>0.9</v>
      </c>
      <c r="BQ3">
        <v>0.9</v>
      </c>
      <c r="BR3">
        <v>0.9</v>
      </c>
      <c r="BS3">
        <v>0.9</v>
      </c>
      <c r="BT3">
        <v>0.9</v>
      </c>
      <c r="BU3">
        <v>0.9</v>
      </c>
      <c r="BV3">
        <v>0.9</v>
      </c>
      <c r="BW3">
        <v>0.9</v>
      </c>
      <c r="BX3">
        <v>0.9</v>
      </c>
      <c r="BY3">
        <v>0.9</v>
      </c>
      <c r="BZ3">
        <v>0.9</v>
      </c>
      <c r="CA3">
        <v>0.9</v>
      </c>
      <c r="CB3">
        <v>0.9</v>
      </c>
      <c r="CC3">
        <v>0.9</v>
      </c>
      <c r="CD3">
        <v>0.9</v>
      </c>
      <c r="CE3">
        <v>0.9</v>
      </c>
      <c r="CF3">
        <v>0.9</v>
      </c>
      <c r="CG3">
        <v>0.9</v>
      </c>
      <c r="CH3">
        <v>0.9</v>
      </c>
      <c r="CI3">
        <v>0.9</v>
      </c>
      <c r="CJ3">
        <v>0.9</v>
      </c>
      <c r="CK3">
        <v>0.9</v>
      </c>
      <c r="CL3">
        <v>0.9</v>
      </c>
      <c r="CM3">
        <v>0.9</v>
      </c>
      <c r="CN3">
        <v>0.9</v>
      </c>
      <c r="CO3">
        <v>0.9</v>
      </c>
      <c r="CP3">
        <v>0.9</v>
      </c>
      <c r="CQ3">
        <v>0.9</v>
      </c>
      <c r="CR3">
        <v>0.9</v>
      </c>
      <c r="CS3">
        <v>0.9</v>
      </c>
      <c r="CT3">
        <v>0.9</v>
      </c>
      <c r="CU3">
        <v>0.9</v>
      </c>
      <c r="CV3">
        <v>0.9</v>
      </c>
      <c r="CW3">
        <v>0.9</v>
      </c>
    </row>
    <row r="4" spans="1:101" x14ac:dyDescent="0.35">
      <c r="A4" t="s">
        <v>103</v>
      </c>
      <c r="B4">
        <v>0.1</v>
      </c>
      <c r="C4">
        <v>0.115</v>
      </c>
      <c r="D4">
        <v>0.13</v>
      </c>
      <c r="E4">
        <v>0.14500000000000002</v>
      </c>
      <c r="F4">
        <v>0.16</v>
      </c>
      <c r="G4">
        <v>0.17499999999999999</v>
      </c>
      <c r="H4">
        <v>0.19</v>
      </c>
      <c r="I4">
        <v>0.20500000000000002</v>
      </c>
      <c r="J4">
        <v>0.22</v>
      </c>
      <c r="K4">
        <v>0.23500000000000001</v>
      </c>
      <c r="L4">
        <v>0.25</v>
      </c>
      <c r="M4">
        <v>0.30499999999999999</v>
      </c>
      <c r="N4">
        <v>0.36</v>
      </c>
      <c r="O4">
        <v>0.41500000000000004</v>
      </c>
      <c r="P4">
        <v>0.47000000000000003</v>
      </c>
      <c r="Q4">
        <v>0.52500000000000002</v>
      </c>
      <c r="R4">
        <v>0.58000000000000007</v>
      </c>
      <c r="S4">
        <v>0.63500000000000001</v>
      </c>
      <c r="T4">
        <v>0.69000000000000006</v>
      </c>
      <c r="U4">
        <v>0.74500000000000011</v>
      </c>
      <c r="V4">
        <v>0.8</v>
      </c>
      <c r="W4">
        <v>0.81</v>
      </c>
      <c r="X4">
        <v>0.82000000000000006</v>
      </c>
      <c r="Y4">
        <v>0.83000000000000007</v>
      </c>
      <c r="Z4">
        <v>0.84000000000000008</v>
      </c>
      <c r="AA4">
        <v>0.85000000000000009</v>
      </c>
      <c r="AB4">
        <v>0.86</v>
      </c>
      <c r="AC4">
        <v>0.87</v>
      </c>
      <c r="AD4">
        <v>0.88</v>
      </c>
      <c r="AE4">
        <v>0.89</v>
      </c>
      <c r="AF4">
        <v>0.9</v>
      </c>
      <c r="AG4">
        <v>0.91</v>
      </c>
      <c r="AH4">
        <v>0.92</v>
      </c>
      <c r="AI4">
        <v>0.93</v>
      </c>
      <c r="AJ4">
        <v>0.94</v>
      </c>
      <c r="AK4">
        <v>0.95</v>
      </c>
      <c r="AL4">
        <v>0.96</v>
      </c>
      <c r="AM4">
        <v>0.97</v>
      </c>
      <c r="AN4">
        <v>0.98</v>
      </c>
      <c r="AO4">
        <v>0.98</v>
      </c>
      <c r="AP4">
        <v>0.98</v>
      </c>
      <c r="AQ4">
        <v>0.98</v>
      </c>
      <c r="AR4">
        <v>0.98</v>
      </c>
      <c r="AS4">
        <v>0.98</v>
      </c>
      <c r="AT4">
        <v>0.98</v>
      </c>
      <c r="AU4">
        <v>0.98</v>
      </c>
      <c r="AV4">
        <v>0.98</v>
      </c>
      <c r="AW4">
        <v>0.98</v>
      </c>
      <c r="AX4">
        <v>0.98</v>
      </c>
      <c r="AY4">
        <v>0.98</v>
      </c>
      <c r="AZ4">
        <v>0.98</v>
      </c>
      <c r="BA4">
        <v>0.98</v>
      </c>
      <c r="BB4">
        <v>0.98</v>
      </c>
      <c r="BC4">
        <v>0.98</v>
      </c>
      <c r="BD4">
        <v>0.98</v>
      </c>
      <c r="BE4">
        <v>0.98</v>
      </c>
      <c r="BF4">
        <v>0.98</v>
      </c>
      <c r="BG4">
        <v>0.98</v>
      </c>
      <c r="BH4">
        <v>0.98</v>
      </c>
      <c r="BI4">
        <v>0.98</v>
      </c>
      <c r="BJ4">
        <v>0.98</v>
      </c>
      <c r="BK4">
        <v>0.98</v>
      </c>
      <c r="BL4">
        <v>0.98</v>
      </c>
      <c r="BM4">
        <v>0.98</v>
      </c>
      <c r="BN4">
        <v>0.98</v>
      </c>
      <c r="BO4">
        <v>0.98</v>
      </c>
      <c r="BP4">
        <v>0.98</v>
      </c>
      <c r="BQ4">
        <v>0.98</v>
      </c>
      <c r="BR4">
        <v>0.98</v>
      </c>
      <c r="BS4">
        <v>0.98</v>
      </c>
      <c r="BT4">
        <v>0.98</v>
      </c>
      <c r="BU4">
        <v>0.98</v>
      </c>
      <c r="BV4">
        <v>0.98</v>
      </c>
      <c r="BW4">
        <v>0.98</v>
      </c>
      <c r="BX4">
        <v>0.98</v>
      </c>
      <c r="BY4">
        <v>0.98</v>
      </c>
      <c r="BZ4">
        <v>0.98</v>
      </c>
      <c r="CA4">
        <v>0.98</v>
      </c>
      <c r="CB4">
        <v>0.98</v>
      </c>
      <c r="CC4">
        <v>0.98</v>
      </c>
      <c r="CD4">
        <v>0.98</v>
      </c>
      <c r="CE4">
        <v>0.98</v>
      </c>
      <c r="CF4">
        <v>0.98</v>
      </c>
      <c r="CG4">
        <v>0.98</v>
      </c>
      <c r="CH4">
        <v>0.98</v>
      </c>
      <c r="CI4">
        <v>0.98</v>
      </c>
      <c r="CJ4">
        <v>0.98</v>
      </c>
      <c r="CK4">
        <v>0.98</v>
      </c>
      <c r="CL4">
        <v>0.98</v>
      </c>
      <c r="CM4">
        <v>0.98</v>
      </c>
      <c r="CN4">
        <v>0.98</v>
      </c>
      <c r="CO4">
        <v>0.98</v>
      </c>
      <c r="CP4">
        <v>0.98</v>
      </c>
      <c r="CQ4">
        <v>0.98</v>
      </c>
      <c r="CR4">
        <v>0.98</v>
      </c>
      <c r="CS4">
        <v>0.98</v>
      </c>
      <c r="CT4">
        <v>0.98</v>
      </c>
      <c r="CU4">
        <v>0.98</v>
      </c>
      <c r="CV4">
        <v>0.98</v>
      </c>
      <c r="CW4">
        <v>0.98</v>
      </c>
    </row>
    <row r="5" spans="1:101" x14ac:dyDescent="0.3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6.9230769230769242E-3</v>
      </c>
      <c r="M5">
        <v>8.076923076923077E-3</v>
      </c>
      <c r="N5">
        <v>9.2307692307692299E-3</v>
      </c>
      <c r="O5">
        <v>1.0384615384615384E-2</v>
      </c>
      <c r="P5">
        <v>1.1538461538461539E-2</v>
      </c>
      <c r="Q5">
        <v>1.2692307692307692E-2</v>
      </c>
      <c r="R5">
        <v>1.3846153846153845E-2</v>
      </c>
      <c r="S5">
        <v>1.4999999999999999E-2</v>
      </c>
      <c r="T5">
        <v>1.6153846153846154E-2</v>
      </c>
      <c r="U5">
        <v>1.7307692307692309E-2</v>
      </c>
      <c r="V5">
        <v>1.846153846153846E-2</v>
      </c>
      <c r="W5">
        <v>1.9615384615384614E-2</v>
      </c>
      <c r="X5">
        <v>2.0769230769230769E-2</v>
      </c>
      <c r="Y5">
        <v>2.192307692307692E-2</v>
      </c>
      <c r="Z5">
        <v>2.3076923076923075E-2</v>
      </c>
      <c r="AA5">
        <v>2.4230769230769229E-2</v>
      </c>
      <c r="AB5">
        <v>2.5384615384615384E-2</v>
      </c>
      <c r="AC5">
        <v>2.6538461538461539E-2</v>
      </c>
      <c r="AD5">
        <v>2.769230769230769E-2</v>
      </c>
      <c r="AE5">
        <v>2.8846153846153844E-2</v>
      </c>
      <c r="AF5">
        <v>0.03</v>
      </c>
      <c r="AG5">
        <v>3.5624999999999997E-2</v>
      </c>
      <c r="AH5">
        <v>4.1249999999999995E-2</v>
      </c>
      <c r="AI5">
        <v>4.6875E-2</v>
      </c>
      <c r="AJ5">
        <v>5.2499999999999998E-2</v>
      </c>
      <c r="AK5">
        <v>5.8124999999999996E-2</v>
      </c>
      <c r="AL5">
        <v>6.3750000000000001E-2</v>
      </c>
      <c r="AM5">
        <v>6.9374999999999992E-2</v>
      </c>
      <c r="AN5">
        <v>7.4999999999999997E-2</v>
      </c>
      <c r="AO5">
        <v>0.1195</v>
      </c>
      <c r="AP5">
        <v>0.16399999999999998</v>
      </c>
      <c r="AQ5">
        <v>0.20850000000000002</v>
      </c>
      <c r="AR5">
        <v>0.253</v>
      </c>
      <c r="AS5">
        <v>0.29749999999999999</v>
      </c>
      <c r="AT5">
        <v>0.34200000000000003</v>
      </c>
      <c r="AU5">
        <v>0.38650000000000001</v>
      </c>
      <c r="AV5">
        <v>0.43099999999999999</v>
      </c>
      <c r="AW5">
        <v>0.47549999999999998</v>
      </c>
      <c r="AX5">
        <v>0.51999999999999991</v>
      </c>
      <c r="AY5">
        <v>0.5645</v>
      </c>
      <c r="AZ5">
        <v>0.60899999999999999</v>
      </c>
      <c r="BA5">
        <v>0.65349999999999997</v>
      </c>
      <c r="BB5">
        <v>0.69799999999999995</v>
      </c>
      <c r="BC5">
        <v>0.7</v>
      </c>
      <c r="BD5">
        <v>0.7</v>
      </c>
      <c r="BE5">
        <v>0.7</v>
      </c>
      <c r="BF5">
        <v>0.7</v>
      </c>
      <c r="BG5">
        <v>0.7</v>
      </c>
      <c r="BH5">
        <v>0.7</v>
      </c>
      <c r="BI5">
        <v>0.7</v>
      </c>
      <c r="BJ5">
        <v>0.7</v>
      </c>
      <c r="BK5">
        <v>0.7</v>
      </c>
      <c r="BL5">
        <v>0.7</v>
      </c>
      <c r="BM5">
        <v>0.7</v>
      </c>
      <c r="BN5">
        <v>0.7</v>
      </c>
      <c r="BO5">
        <v>0.7</v>
      </c>
      <c r="BP5">
        <v>0.7</v>
      </c>
      <c r="BQ5">
        <v>0.7</v>
      </c>
      <c r="BR5">
        <v>0.7</v>
      </c>
      <c r="BS5">
        <v>0.7</v>
      </c>
      <c r="BT5">
        <v>0.7</v>
      </c>
      <c r="BU5">
        <v>0.7</v>
      </c>
      <c r="BV5">
        <v>0.7</v>
      </c>
      <c r="BW5">
        <v>0.7</v>
      </c>
      <c r="BX5">
        <v>0.7</v>
      </c>
      <c r="BY5">
        <v>0.7</v>
      </c>
      <c r="BZ5">
        <v>0.7</v>
      </c>
      <c r="CA5">
        <v>0.7</v>
      </c>
      <c r="CB5">
        <v>0.7</v>
      </c>
      <c r="CC5">
        <v>0.7</v>
      </c>
      <c r="CD5">
        <v>0.7</v>
      </c>
      <c r="CE5">
        <v>0.7</v>
      </c>
      <c r="CF5">
        <v>0.7</v>
      </c>
      <c r="CG5">
        <v>0.7</v>
      </c>
      <c r="CH5">
        <v>0.7</v>
      </c>
      <c r="CI5">
        <v>0.7</v>
      </c>
      <c r="CJ5">
        <v>0.7</v>
      </c>
      <c r="CK5">
        <v>0.7</v>
      </c>
      <c r="CL5">
        <v>0.7</v>
      </c>
      <c r="CM5">
        <v>0.7</v>
      </c>
      <c r="CN5">
        <v>0.7</v>
      </c>
      <c r="CO5">
        <v>0.7</v>
      </c>
      <c r="CP5">
        <v>0.7</v>
      </c>
      <c r="CQ5">
        <v>0.7</v>
      </c>
      <c r="CR5">
        <v>0.7</v>
      </c>
      <c r="CS5">
        <v>0.7</v>
      </c>
      <c r="CT5">
        <v>0.7</v>
      </c>
      <c r="CU5">
        <v>0.7</v>
      </c>
      <c r="CV5">
        <v>0.7</v>
      </c>
      <c r="CW5">
        <v>0.7</v>
      </c>
    </row>
    <row r="6" spans="1:101" x14ac:dyDescent="0.35">
      <c r="A6" t="s">
        <v>112</v>
      </c>
      <c r="B6">
        <v>9.999999999999995E-3</v>
      </c>
      <c r="C6">
        <v>1.4999999999999999E-2</v>
      </c>
      <c r="D6">
        <v>2.0000000000000004E-2</v>
      </c>
      <c r="E6">
        <v>2.4999999999999994E-2</v>
      </c>
      <c r="F6">
        <v>0.03</v>
      </c>
      <c r="G6">
        <v>3.5000000000000003E-2</v>
      </c>
      <c r="H6">
        <v>3.9999999999999994E-2</v>
      </c>
      <c r="I6">
        <v>4.4999999999999998E-2</v>
      </c>
      <c r="J6">
        <v>0.05</v>
      </c>
      <c r="K6">
        <v>5.5E-2</v>
      </c>
      <c r="L6">
        <v>0.06</v>
      </c>
      <c r="M6">
        <v>6.5000000000000002E-2</v>
      </c>
      <c r="N6">
        <v>7.0000000000000007E-2</v>
      </c>
      <c r="O6">
        <v>7.4999999999999997E-2</v>
      </c>
      <c r="P6">
        <v>0.08</v>
      </c>
      <c r="Q6">
        <v>8.4999999999999992E-2</v>
      </c>
      <c r="R6">
        <v>0.09</v>
      </c>
      <c r="S6">
        <v>9.5000000000000001E-2</v>
      </c>
      <c r="T6">
        <v>0.1</v>
      </c>
      <c r="U6">
        <v>0.105</v>
      </c>
      <c r="V6">
        <v>0.11</v>
      </c>
      <c r="W6">
        <v>0.115</v>
      </c>
      <c r="X6">
        <v>0.12</v>
      </c>
      <c r="Y6">
        <v>0.125</v>
      </c>
      <c r="Z6">
        <v>0.13</v>
      </c>
      <c r="AA6">
        <v>0.16</v>
      </c>
      <c r="AB6">
        <v>0.17461538461538462</v>
      </c>
      <c r="AC6">
        <v>0.18923076923076923</v>
      </c>
      <c r="AD6">
        <v>0.20384615384615384</v>
      </c>
      <c r="AE6">
        <v>0.21846153846153846</v>
      </c>
      <c r="AF6">
        <v>0.23307692307692307</v>
      </c>
      <c r="AG6">
        <v>0.24769230769230768</v>
      </c>
      <c r="AH6">
        <v>0.2623076923076923</v>
      </c>
      <c r="AI6">
        <v>0.27692307692307694</v>
      </c>
      <c r="AJ6">
        <v>0.29153846153846152</v>
      </c>
      <c r="AK6">
        <v>0.30615384615384611</v>
      </c>
      <c r="AL6">
        <v>0.32076923076923075</v>
      </c>
      <c r="AM6">
        <v>0.33538461538461539</v>
      </c>
      <c r="AN6">
        <v>0.35</v>
      </c>
      <c r="AO6">
        <v>0.375</v>
      </c>
      <c r="AP6">
        <v>0.4</v>
      </c>
      <c r="AQ6">
        <v>0.42499999999999999</v>
      </c>
      <c r="AR6">
        <v>0.45</v>
      </c>
      <c r="AS6">
        <v>0.47500000000000003</v>
      </c>
      <c r="AT6">
        <v>0.5</v>
      </c>
      <c r="AU6">
        <v>0.52500000000000002</v>
      </c>
      <c r="AV6">
        <v>0.55000000000000004</v>
      </c>
      <c r="AW6">
        <v>0.57500000000000007</v>
      </c>
      <c r="AX6">
        <v>0.60000000000000009</v>
      </c>
      <c r="AY6">
        <v>0.625</v>
      </c>
      <c r="AZ6">
        <v>0.65000000000000013</v>
      </c>
      <c r="BA6">
        <v>0.67500000000000004</v>
      </c>
      <c r="BB6">
        <v>0.70000000000000007</v>
      </c>
      <c r="BC6">
        <v>0.7</v>
      </c>
      <c r="BD6">
        <v>0.7</v>
      </c>
      <c r="BE6">
        <v>0.7</v>
      </c>
      <c r="BF6">
        <v>0.7</v>
      </c>
      <c r="BG6">
        <v>0.7</v>
      </c>
      <c r="BH6">
        <v>0.7</v>
      </c>
      <c r="BI6">
        <v>0.7</v>
      </c>
      <c r="BJ6">
        <v>0.7</v>
      </c>
      <c r="BK6">
        <v>0.7</v>
      </c>
      <c r="BL6">
        <v>0.7</v>
      </c>
      <c r="BM6">
        <v>0.7</v>
      </c>
      <c r="BN6">
        <v>0.7</v>
      </c>
      <c r="BO6">
        <v>0.7</v>
      </c>
      <c r="BP6">
        <v>0.7</v>
      </c>
      <c r="BQ6">
        <v>0.7</v>
      </c>
      <c r="BR6">
        <v>0.7</v>
      </c>
      <c r="BS6">
        <v>0.7</v>
      </c>
      <c r="BT6">
        <v>0.7</v>
      </c>
      <c r="BU6">
        <v>0.7</v>
      </c>
      <c r="BV6">
        <v>0.7</v>
      </c>
      <c r="BW6">
        <v>0.7</v>
      </c>
      <c r="BX6">
        <v>0.7</v>
      </c>
      <c r="BY6">
        <v>0.7</v>
      </c>
      <c r="BZ6">
        <v>0.7</v>
      </c>
      <c r="CA6">
        <v>0.7</v>
      </c>
      <c r="CB6">
        <v>0.7</v>
      </c>
      <c r="CC6">
        <v>0.7</v>
      </c>
      <c r="CD6">
        <v>0.7</v>
      </c>
      <c r="CE6">
        <v>0.7</v>
      </c>
      <c r="CF6">
        <v>0.7</v>
      </c>
      <c r="CG6">
        <v>0.7</v>
      </c>
      <c r="CH6">
        <v>0.7</v>
      </c>
      <c r="CI6">
        <v>0.7</v>
      </c>
      <c r="CJ6">
        <v>0.7</v>
      </c>
      <c r="CK6">
        <v>0.7</v>
      </c>
      <c r="CL6">
        <v>0.7</v>
      </c>
      <c r="CM6">
        <v>0.7</v>
      </c>
      <c r="CN6">
        <v>0.7</v>
      </c>
      <c r="CO6">
        <v>0.7</v>
      </c>
      <c r="CP6">
        <v>0.7</v>
      </c>
      <c r="CQ6">
        <v>0.7</v>
      </c>
      <c r="CR6">
        <v>0.7</v>
      </c>
      <c r="CS6">
        <v>0.7</v>
      </c>
      <c r="CT6">
        <v>0.7</v>
      </c>
      <c r="CU6">
        <v>0.7</v>
      </c>
      <c r="CV6">
        <v>0.7</v>
      </c>
      <c r="CW6">
        <v>0.7</v>
      </c>
    </row>
    <row r="7" spans="1:101" x14ac:dyDescent="0.3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1.0000000000000037E-2</v>
      </c>
      <c r="I7">
        <v>2.0000000000000046E-2</v>
      </c>
      <c r="J7">
        <v>3.0000000000000027E-2</v>
      </c>
      <c r="K7">
        <v>4.0000000000000036E-2</v>
      </c>
      <c r="L7">
        <v>5.0000000000000044E-2</v>
      </c>
      <c r="M7">
        <v>6.0000000000000026E-2</v>
      </c>
      <c r="N7">
        <v>7.0000000000000034E-2</v>
      </c>
      <c r="O7">
        <v>8.0000000000000029E-2</v>
      </c>
      <c r="P7">
        <v>9.0000000000000024E-2</v>
      </c>
      <c r="Q7">
        <v>0.10000000000000003</v>
      </c>
      <c r="R7">
        <v>0.11000000000000003</v>
      </c>
      <c r="S7">
        <v>0.12000000000000002</v>
      </c>
      <c r="T7">
        <v>0.13</v>
      </c>
      <c r="U7">
        <v>0.14000000000000001</v>
      </c>
      <c r="V7">
        <v>0.15000000000000002</v>
      </c>
      <c r="W7">
        <v>0.16000000000000003</v>
      </c>
      <c r="X7">
        <v>0.17</v>
      </c>
      <c r="Y7">
        <v>0.18000000000000002</v>
      </c>
      <c r="Z7">
        <v>0.19</v>
      </c>
      <c r="AA7">
        <v>0.2</v>
      </c>
      <c r="AB7">
        <v>0.21000000000000002</v>
      </c>
      <c r="AC7">
        <v>0.22</v>
      </c>
      <c r="AD7">
        <v>0.23</v>
      </c>
      <c r="AE7">
        <v>0.24</v>
      </c>
      <c r="AF7">
        <v>0.25</v>
      </c>
      <c r="AG7">
        <v>0.26</v>
      </c>
      <c r="AH7">
        <v>0.27</v>
      </c>
      <c r="AI7">
        <v>0.28000000000000003</v>
      </c>
      <c r="AJ7">
        <v>0.28999999999999998</v>
      </c>
      <c r="AK7">
        <v>0.3</v>
      </c>
      <c r="AL7">
        <v>0.41500000000000004</v>
      </c>
      <c r="AM7">
        <v>0.53</v>
      </c>
      <c r="AN7">
        <v>0.64500000000000002</v>
      </c>
      <c r="AO7">
        <v>0.76</v>
      </c>
      <c r="AP7">
        <v>0.75538461538461543</v>
      </c>
      <c r="AQ7">
        <v>0.75076923076923074</v>
      </c>
      <c r="AR7">
        <v>0.74615384615384617</v>
      </c>
      <c r="AS7">
        <v>0.74153846153846148</v>
      </c>
      <c r="AT7">
        <v>0.7369230769230769</v>
      </c>
      <c r="AU7">
        <v>0.73230769230769233</v>
      </c>
      <c r="AV7">
        <v>0.72769230769230764</v>
      </c>
      <c r="AW7">
        <v>0.72307692307692306</v>
      </c>
      <c r="AX7">
        <v>0.71846153846153848</v>
      </c>
      <c r="AY7">
        <v>0.7138461538461538</v>
      </c>
      <c r="AZ7">
        <v>0.70923076923076922</v>
      </c>
      <c r="BA7">
        <v>0.70461538461538453</v>
      </c>
      <c r="BB7">
        <v>0.7</v>
      </c>
      <c r="BC7">
        <v>0.7</v>
      </c>
      <c r="BD7">
        <v>0.7</v>
      </c>
      <c r="BE7">
        <v>0.7</v>
      </c>
      <c r="BF7">
        <v>0.7</v>
      </c>
      <c r="BG7">
        <v>0.7</v>
      </c>
      <c r="BH7">
        <v>0.7</v>
      </c>
      <c r="BI7">
        <v>0.7</v>
      </c>
      <c r="BJ7">
        <v>0.7</v>
      </c>
      <c r="BK7">
        <v>0.7</v>
      </c>
      <c r="BL7">
        <v>0.7</v>
      </c>
      <c r="BM7">
        <v>0.7</v>
      </c>
      <c r="BN7">
        <v>0.7</v>
      </c>
      <c r="BO7">
        <v>0.7</v>
      </c>
      <c r="BP7">
        <v>0.7</v>
      </c>
      <c r="BQ7">
        <v>0.7</v>
      </c>
      <c r="BR7">
        <v>0.7</v>
      </c>
      <c r="BS7">
        <v>0.7</v>
      </c>
      <c r="BT7">
        <v>0.7</v>
      </c>
      <c r="BU7">
        <v>0.7</v>
      </c>
      <c r="BV7">
        <v>0.7</v>
      </c>
      <c r="BW7">
        <v>0.7</v>
      </c>
      <c r="BX7">
        <v>0.7</v>
      </c>
      <c r="BY7">
        <v>0.7</v>
      </c>
      <c r="BZ7">
        <v>0.7</v>
      </c>
      <c r="CA7">
        <v>0.7</v>
      </c>
      <c r="CB7">
        <v>0.7</v>
      </c>
      <c r="CC7">
        <v>0.7</v>
      </c>
      <c r="CD7">
        <v>0.7</v>
      </c>
      <c r="CE7">
        <v>0.7</v>
      </c>
      <c r="CF7">
        <v>0.7</v>
      </c>
      <c r="CG7">
        <v>0.7</v>
      </c>
      <c r="CH7">
        <v>0.7</v>
      </c>
      <c r="CI7">
        <v>0.7</v>
      </c>
      <c r="CJ7">
        <v>0.7</v>
      </c>
      <c r="CK7">
        <v>0.7</v>
      </c>
      <c r="CL7">
        <v>0.7</v>
      </c>
      <c r="CM7">
        <v>0.7</v>
      </c>
      <c r="CN7">
        <v>0.7</v>
      </c>
      <c r="CO7">
        <v>0.7</v>
      </c>
      <c r="CP7">
        <v>0.7</v>
      </c>
      <c r="CQ7">
        <v>0.7</v>
      </c>
      <c r="CR7">
        <v>0.7</v>
      </c>
      <c r="CS7">
        <v>0.7</v>
      </c>
      <c r="CT7">
        <v>0.7</v>
      </c>
      <c r="CU7">
        <v>0.7</v>
      </c>
      <c r="CV7">
        <v>0.7</v>
      </c>
      <c r="CW7">
        <v>0.7</v>
      </c>
    </row>
    <row r="8" spans="1:101" x14ac:dyDescent="0.35">
      <c r="A8" t="s">
        <v>114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0.12454545454545451</v>
      </c>
      <c r="M8">
        <v>0.12636363636363634</v>
      </c>
      <c r="N8">
        <v>0.12818181818181815</v>
      </c>
      <c r="O8">
        <v>0.12999999999999998</v>
      </c>
      <c r="P8">
        <v>0.13181818181818181</v>
      </c>
      <c r="Q8">
        <v>0.13363636363636361</v>
      </c>
      <c r="R8">
        <v>0.13545454545454544</v>
      </c>
      <c r="S8">
        <v>0.13727272727272727</v>
      </c>
      <c r="T8">
        <v>0.13909090909090907</v>
      </c>
      <c r="U8">
        <v>0.1409090909090909</v>
      </c>
      <c r="V8">
        <v>0.1427272727272727</v>
      </c>
      <c r="W8">
        <v>0.14454545454545453</v>
      </c>
      <c r="X8">
        <v>0.14636363636363636</v>
      </c>
      <c r="Y8">
        <v>0.14818181818181816</v>
      </c>
      <c r="Z8">
        <v>0.15</v>
      </c>
      <c r="AA8">
        <v>0.15181818181818182</v>
      </c>
      <c r="AB8">
        <v>0.15363636363636363</v>
      </c>
      <c r="AC8">
        <v>0.15545454545454546</v>
      </c>
      <c r="AD8">
        <v>0.15727272727272729</v>
      </c>
      <c r="AE8">
        <v>0.15909090909090909</v>
      </c>
      <c r="AF8">
        <v>0.16090909090909092</v>
      </c>
      <c r="AG8">
        <v>0.16272727272727272</v>
      </c>
      <c r="AH8">
        <v>0.16454545454545455</v>
      </c>
      <c r="AI8">
        <v>0.16636363636363638</v>
      </c>
      <c r="AJ8">
        <v>0.16818181818181818</v>
      </c>
      <c r="AK8">
        <v>0.17</v>
      </c>
      <c r="AL8">
        <v>0.255</v>
      </c>
      <c r="AM8">
        <v>0.34</v>
      </c>
      <c r="AN8">
        <v>0.39333333333333337</v>
      </c>
      <c r="AO8">
        <v>0.44666666666666666</v>
      </c>
      <c r="AP8">
        <v>0.5</v>
      </c>
      <c r="AQ8">
        <v>0.52307692307692311</v>
      </c>
      <c r="AR8">
        <v>0.54615384615384621</v>
      </c>
      <c r="AS8">
        <v>0.56923076923076921</v>
      </c>
      <c r="AT8">
        <v>0.59230769230769231</v>
      </c>
      <c r="AU8">
        <v>0.61538461538461542</v>
      </c>
      <c r="AV8">
        <v>0.63846153846153852</v>
      </c>
      <c r="AW8">
        <v>0.66153846153846163</v>
      </c>
      <c r="AX8">
        <v>0.68461538461538463</v>
      </c>
      <c r="AY8">
        <v>0.70769230769230773</v>
      </c>
      <c r="AZ8">
        <v>0.73076923076923084</v>
      </c>
      <c r="BA8">
        <v>0.75384615384615383</v>
      </c>
      <c r="BB8">
        <v>0.77692307692307705</v>
      </c>
      <c r="BC8">
        <v>0.8</v>
      </c>
      <c r="BD8">
        <v>0.77914285714285714</v>
      </c>
      <c r="BE8">
        <v>0.75828571428571434</v>
      </c>
      <c r="BF8">
        <v>0.73742857142857143</v>
      </c>
      <c r="BG8">
        <v>0.71657142857142864</v>
      </c>
      <c r="BH8">
        <v>0.69571428571428573</v>
      </c>
      <c r="BI8">
        <v>0.67485714285714293</v>
      </c>
      <c r="BJ8">
        <v>0.65400000000000003</v>
      </c>
      <c r="BK8">
        <v>0.63314285714285723</v>
      </c>
      <c r="BL8">
        <v>0.61228571428571432</v>
      </c>
      <c r="BM8">
        <v>0.59142857142857153</v>
      </c>
      <c r="BN8">
        <v>0.57057142857142862</v>
      </c>
      <c r="BO8">
        <v>0.54971428571428582</v>
      </c>
      <c r="BP8">
        <v>0.52885714285714291</v>
      </c>
      <c r="BQ8">
        <v>0.50800000000000001</v>
      </c>
      <c r="BR8">
        <v>0.48714285714285721</v>
      </c>
      <c r="BS8">
        <v>0.46628571428571436</v>
      </c>
      <c r="BT8">
        <v>0.44542857142857151</v>
      </c>
      <c r="BU8">
        <v>0.42457142857142866</v>
      </c>
      <c r="BV8">
        <v>0.4037142857142858</v>
      </c>
      <c r="BW8">
        <v>0.38285714285714295</v>
      </c>
      <c r="BX8">
        <v>0.3620000000000001</v>
      </c>
      <c r="BY8">
        <v>0.34114285714285725</v>
      </c>
      <c r="BZ8">
        <v>0.3202857142857144</v>
      </c>
      <c r="CA8">
        <v>0.29942857142857149</v>
      </c>
      <c r="CB8">
        <v>0.27857142857142869</v>
      </c>
      <c r="CC8">
        <v>0.25771428571428578</v>
      </c>
      <c r="CD8">
        <v>0.23685714285714299</v>
      </c>
      <c r="CE8">
        <v>0.21600000000000008</v>
      </c>
      <c r="CF8">
        <v>0.19514285714285728</v>
      </c>
      <c r="CG8">
        <v>0.17428571428571438</v>
      </c>
      <c r="CH8">
        <v>0.15342857142857158</v>
      </c>
      <c r="CI8">
        <v>0.13257142857142867</v>
      </c>
      <c r="CJ8">
        <v>0.11171428571428577</v>
      </c>
      <c r="CK8">
        <v>9.085714285714297E-2</v>
      </c>
      <c r="CL8">
        <v>7.0000000000000007E-2</v>
      </c>
      <c r="CM8">
        <v>7.0000000000000007E-2</v>
      </c>
      <c r="CN8">
        <v>7.0000000000000007E-2</v>
      </c>
      <c r="CO8">
        <v>7.0000000000000007E-2</v>
      </c>
      <c r="CP8">
        <v>7.0000000000000007E-2</v>
      </c>
      <c r="CQ8">
        <v>7.0000000000000007E-2</v>
      </c>
      <c r="CR8">
        <v>7.0000000000000007E-2</v>
      </c>
      <c r="CS8">
        <v>7.0000000000000007E-2</v>
      </c>
      <c r="CT8">
        <v>7.0000000000000007E-2</v>
      </c>
      <c r="CU8">
        <v>7.0000000000000007E-2</v>
      </c>
      <c r="CV8">
        <v>7.0000000000000007E-2</v>
      </c>
      <c r="CW8">
        <v>7.0000000000000007E-2</v>
      </c>
    </row>
    <row r="9" spans="1:101" x14ac:dyDescent="0.35">
      <c r="A9" t="s">
        <v>159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5.00000000000006E-3</v>
      </c>
      <c r="J9">
        <v>2.0000000000000073E-2</v>
      </c>
      <c r="K9">
        <v>3.5000000000000059E-2</v>
      </c>
      <c r="L9">
        <v>5.0000000000000044E-2</v>
      </c>
      <c r="M9">
        <v>6.5000000000000058E-2</v>
      </c>
      <c r="N9">
        <v>8.0000000000000043E-2</v>
      </c>
      <c r="O9">
        <v>9.5000000000000043E-2</v>
      </c>
      <c r="P9">
        <v>0.11000000000000004</v>
      </c>
      <c r="Q9">
        <v>0.12500000000000003</v>
      </c>
      <c r="R9">
        <v>0.14000000000000001</v>
      </c>
      <c r="S9">
        <v>0.15500000000000003</v>
      </c>
      <c r="T9">
        <v>0.17</v>
      </c>
      <c r="U9">
        <v>0.18500000000000003</v>
      </c>
      <c r="V9">
        <v>0.2</v>
      </c>
      <c r="W9">
        <v>0.215</v>
      </c>
      <c r="X9">
        <v>0.23</v>
      </c>
      <c r="Y9">
        <v>0.245</v>
      </c>
      <c r="Z9">
        <v>0.26</v>
      </c>
      <c r="AA9">
        <v>0.27500000000000002</v>
      </c>
      <c r="AB9">
        <v>0.28999999999999998</v>
      </c>
      <c r="AC9">
        <v>0.30499999999999999</v>
      </c>
      <c r="AD9">
        <v>0.31999999999999995</v>
      </c>
      <c r="AE9">
        <v>0.33499999999999996</v>
      </c>
      <c r="AF9">
        <v>0.35</v>
      </c>
      <c r="AG9">
        <v>0.39</v>
      </c>
      <c r="AH9">
        <v>0.43</v>
      </c>
      <c r="AI9">
        <v>0.47</v>
      </c>
      <c r="AJ9">
        <v>0.51</v>
      </c>
      <c r="AK9">
        <v>0.55000000000000004</v>
      </c>
      <c r="AL9">
        <v>0.59000000000000008</v>
      </c>
      <c r="AM9">
        <v>0.63</v>
      </c>
      <c r="AN9">
        <v>0.67</v>
      </c>
      <c r="AO9">
        <v>0.71666666666666667</v>
      </c>
      <c r="AP9">
        <v>0.76333333333333331</v>
      </c>
      <c r="AQ9">
        <v>0.81</v>
      </c>
      <c r="AR9">
        <v>0.85666666666666669</v>
      </c>
      <c r="AS9">
        <v>0.90333333333333332</v>
      </c>
      <c r="AT9">
        <v>0.95</v>
      </c>
      <c r="AU9">
        <v>0.95</v>
      </c>
      <c r="AV9">
        <v>0.95</v>
      </c>
      <c r="AW9">
        <v>0.95</v>
      </c>
      <c r="AX9">
        <v>0.95</v>
      </c>
      <c r="AY9">
        <v>0.95</v>
      </c>
      <c r="AZ9">
        <v>0.95</v>
      </c>
      <c r="BA9">
        <v>0.95</v>
      </c>
      <c r="BB9">
        <v>0.95</v>
      </c>
      <c r="BC9">
        <v>0.95</v>
      </c>
      <c r="BD9">
        <v>0.95</v>
      </c>
      <c r="BE9">
        <v>0.95</v>
      </c>
      <c r="BF9">
        <v>0.95</v>
      </c>
      <c r="BG9">
        <v>0.95</v>
      </c>
      <c r="BH9">
        <v>0.95</v>
      </c>
      <c r="BI9">
        <v>0.95</v>
      </c>
      <c r="BJ9">
        <v>0.95</v>
      </c>
      <c r="BK9">
        <v>0.95</v>
      </c>
      <c r="BL9">
        <v>0.95</v>
      </c>
      <c r="BM9">
        <v>0.95</v>
      </c>
      <c r="BN9">
        <v>0.95</v>
      </c>
      <c r="BO9">
        <v>0.95</v>
      </c>
      <c r="BP9">
        <v>0.95</v>
      </c>
      <c r="BQ9">
        <v>0.95</v>
      </c>
      <c r="BR9">
        <v>0.95</v>
      </c>
      <c r="BS9">
        <v>0.94</v>
      </c>
      <c r="BT9">
        <v>0.92999999999999994</v>
      </c>
      <c r="BU9">
        <v>0.91999999999999993</v>
      </c>
      <c r="BV9">
        <v>0.90999999999999992</v>
      </c>
      <c r="BW9">
        <v>0.89999999999999991</v>
      </c>
      <c r="BX9">
        <v>0.89</v>
      </c>
      <c r="BY9">
        <v>0.88</v>
      </c>
      <c r="BZ9">
        <v>0.87</v>
      </c>
      <c r="CA9">
        <v>0.86</v>
      </c>
      <c r="CB9">
        <v>0.85</v>
      </c>
      <c r="CC9">
        <v>0.84</v>
      </c>
      <c r="CD9">
        <v>0.83</v>
      </c>
      <c r="CE9">
        <v>0.82</v>
      </c>
      <c r="CF9">
        <v>0.80999999999999994</v>
      </c>
      <c r="CG9">
        <v>0.8</v>
      </c>
      <c r="CH9">
        <v>0.79</v>
      </c>
      <c r="CI9">
        <v>0.78</v>
      </c>
      <c r="CJ9">
        <v>0.77</v>
      </c>
      <c r="CK9">
        <v>0.76</v>
      </c>
      <c r="CL9">
        <v>0.75</v>
      </c>
      <c r="CM9">
        <v>0.75</v>
      </c>
      <c r="CN9">
        <v>0.75</v>
      </c>
      <c r="CO9">
        <v>0.75</v>
      </c>
      <c r="CP9">
        <v>0.75</v>
      </c>
      <c r="CQ9">
        <v>0.75</v>
      </c>
      <c r="CR9">
        <v>0.75</v>
      </c>
      <c r="CS9">
        <v>0.75</v>
      </c>
      <c r="CT9">
        <v>0.75</v>
      </c>
      <c r="CU9">
        <v>0.75</v>
      </c>
      <c r="CV9">
        <v>0.75</v>
      </c>
      <c r="CW9">
        <v>0.75</v>
      </c>
    </row>
    <row r="10" spans="1:101" x14ac:dyDescent="0.35">
      <c r="A10" t="s">
        <v>123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0.12454545454545451</v>
      </c>
      <c r="M10">
        <v>0.12636363636363634</v>
      </c>
      <c r="N10">
        <v>0.12818181818181815</v>
      </c>
      <c r="O10">
        <v>0.12999999999999998</v>
      </c>
      <c r="P10">
        <v>0.13181818181818181</v>
      </c>
      <c r="Q10">
        <v>0.13363636363636361</v>
      </c>
      <c r="R10">
        <v>0.13545454545454544</v>
      </c>
      <c r="S10">
        <v>0.13727272727272727</v>
      </c>
      <c r="T10">
        <v>0.13909090909090907</v>
      </c>
      <c r="U10">
        <v>0.1409090909090909</v>
      </c>
      <c r="V10">
        <v>0.1427272727272727</v>
      </c>
      <c r="W10">
        <v>0.14454545454545453</v>
      </c>
      <c r="X10">
        <v>0.14636363636363636</v>
      </c>
      <c r="Y10">
        <v>0.14818181818181816</v>
      </c>
      <c r="Z10">
        <v>0.15</v>
      </c>
      <c r="AA10">
        <v>0.15181818181818182</v>
      </c>
      <c r="AB10">
        <v>0.15363636363636363</v>
      </c>
      <c r="AC10">
        <v>0.15545454545454546</v>
      </c>
      <c r="AD10">
        <v>0.15727272727272729</v>
      </c>
      <c r="AE10">
        <v>0.15909090909090909</v>
      </c>
      <c r="AF10">
        <v>0.16090909090909092</v>
      </c>
      <c r="AG10">
        <v>0.16272727272727272</v>
      </c>
      <c r="AH10">
        <v>0.16454545454545455</v>
      </c>
      <c r="AI10">
        <v>0.16636363636363638</v>
      </c>
      <c r="AJ10">
        <v>0.16818181818181818</v>
      </c>
      <c r="AK10">
        <v>0.17</v>
      </c>
      <c r="AL10">
        <v>0.255</v>
      </c>
      <c r="AM10">
        <v>0.34</v>
      </c>
      <c r="AN10">
        <v>0.39333333333333337</v>
      </c>
      <c r="AO10">
        <v>0.44666666666666666</v>
      </c>
      <c r="AP10">
        <v>0.5</v>
      </c>
      <c r="AQ10">
        <v>0.52307692307692311</v>
      </c>
      <c r="AR10">
        <v>0.54615384615384621</v>
      </c>
      <c r="AS10">
        <v>0.56923076923076921</v>
      </c>
      <c r="AT10">
        <v>0.59230769230769231</v>
      </c>
      <c r="AU10">
        <v>0.61538461538461542</v>
      </c>
      <c r="AV10">
        <v>0.63846153846153852</v>
      </c>
      <c r="AW10">
        <v>0.66153846153846163</v>
      </c>
      <c r="AX10">
        <v>0.68461538461538463</v>
      </c>
      <c r="AY10">
        <v>0.70769230769230773</v>
      </c>
      <c r="AZ10">
        <v>0.73076923076923084</v>
      </c>
      <c r="BA10">
        <v>0.75384615384615383</v>
      </c>
      <c r="BB10">
        <v>0.77692307692307705</v>
      </c>
      <c r="BC10">
        <v>0.8</v>
      </c>
      <c r="BD10">
        <v>0.77914285714285714</v>
      </c>
      <c r="BE10">
        <v>0.75828571428571434</v>
      </c>
      <c r="BF10">
        <v>0.73742857142857143</v>
      </c>
      <c r="BG10">
        <v>0.71657142857142864</v>
      </c>
      <c r="BH10">
        <v>0.69571428571428573</v>
      </c>
      <c r="BI10">
        <v>0.67485714285714293</v>
      </c>
      <c r="BJ10">
        <v>0.65400000000000003</v>
      </c>
      <c r="BK10">
        <v>0.63314285714285723</v>
      </c>
      <c r="BL10">
        <v>0.61228571428571432</v>
      </c>
      <c r="BM10">
        <v>0.59142857142857153</v>
      </c>
      <c r="BN10">
        <v>0.57057142857142862</v>
      </c>
      <c r="BO10">
        <v>0.54971428571428582</v>
      </c>
      <c r="BP10">
        <v>0.52885714285714291</v>
      </c>
      <c r="BQ10">
        <v>0.50800000000000001</v>
      </c>
      <c r="BR10">
        <v>0.48714285714285721</v>
      </c>
      <c r="BS10">
        <v>0.46628571428571436</v>
      </c>
      <c r="BT10">
        <v>0.44542857142857151</v>
      </c>
      <c r="BU10">
        <v>0.42457142857142866</v>
      </c>
      <c r="BV10">
        <v>0.4037142857142858</v>
      </c>
      <c r="BW10">
        <v>0.38285714285714295</v>
      </c>
      <c r="BX10">
        <v>0.3620000000000001</v>
      </c>
      <c r="BY10">
        <v>0.34114285714285725</v>
      </c>
      <c r="BZ10">
        <v>0.3202857142857144</v>
      </c>
      <c r="CA10">
        <v>0.29942857142857149</v>
      </c>
      <c r="CB10">
        <v>0.27857142857142869</v>
      </c>
      <c r="CC10">
        <v>0.25771428571428578</v>
      </c>
      <c r="CD10">
        <v>0.23685714285714299</v>
      </c>
      <c r="CE10">
        <v>0.21600000000000008</v>
      </c>
      <c r="CF10">
        <v>0.19514285714285728</v>
      </c>
      <c r="CG10">
        <v>0.17428571428571438</v>
      </c>
      <c r="CH10">
        <v>0.15342857142857158</v>
      </c>
      <c r="CI10">
        <v>0.13257142857142867</v>
      </c>
      <c r="CJ10">
        <v>0.11171428571428577</v>
      </c>
      <c r="CK10">
        <v>9.085714285714297E-2</v>
      </c>
      <c r="CL10">
        <v>7.0000000000000007E-2</v>
      </c>
      <c r="CM10">
        <v>7.0000000000000007E-2</v>
      </c>
      <c r="CN10">
        <v>7.0000000000000007E-2</v>
      </c>
      <c r="CO10">
        <v>7.0000000000000007E-2</v>
      </c>
      <c r="CP10">
        <v>7.0000000000000007E-2</v>
      </c>
      <c r="CQ10">
        <v>7.0000000000000007E-2</v>
      </c>
      <c r="CR10">
        <v>7.0000000000000007E-2</v>
      </c>
      <c r="CS10">
        <v>7.0000000000000007E-2</v>
      </c>
      <c r="CT10">
        <v>7.0000000000000007E-2</v>
      </c>
      <c r="CU10">
        <v>7.0000000000000007E-2</v>
      </c>
      <c r="CV10">
        <v>7.0000000000000007E-2</v>
      </c>
      <c r="CW10">
        <v>7.0000000000000007E-2</v>
      </c>
    </row>
    <row r="11" spans="1:101" x14ac:dyDescent="0.35">
      <c r="A11" t="s">
        <v>145</v>
      </c>
      <c r="B11">
        <v>4.9999999999999975E-3</v>
      </c>
      <c r="C11">
        <v>7.4999999999999997E-3</v>
      </c>
      <c r="D11">
        <v>1.0000000000000002E-2</v>
      </c>
      <c r="E11">
        <v>1.2499999999999997E-2</v>
      </c>
      <c r="F11">
        <v>1.4999999999999999E-2</v>
      </c>
      <c r="G11">
        <v>1.7500000000000002E-2</v>
      </c>
      <c r="H11">
        <v>2.5000000000000015E-2</v>
      </c>
      <c r="I11">
        <v>3.2500000000000022E-2</v>
      </c>
      <c r="J11">
        <v>4.0000000000000015E-2</v>
      </c>
      <c r="K11">
        <v>4.7500000000000014E-2</v>
      </c>
      <c r="L11">
        <v>5.5000000000000021E-2</v>
      </c>
      <c r="M11">
        <v>6.2500000000000014E-2</v>
      </c>
      <c r="N11">
        <v>7.0000000000000021E-2</v>
      </c>
      <c r="O11">
        <v>7.7500000000000013E-2</v>
      </c>
      <c r="P11">
        <v>8.500000000000002E-2</v>
      </c>
      <c r="Q11">
        <v>9.2500000000000013E-2</v>
      </c>
      <c r="R11">
        <v>0.1</v>
      </c>
      <c r="S11">
        <v>0.10750000000000001</v>
      </c>
      <c r="T11">
        <v>0.115</v>
      </c>
      <c r="U11">
        <v>0.1225</v>
      </c>
      <c r="V11">
        <v>0.13</v>
      </c>
      <c r="W11">
        <v>0.13750000000000001</v>
      </c>
      <c r="X11">
        <v>0.14500000000000002</v>
      </c>
      <c r="Y11">
        <v>0.15250000000000002</v>
      </c>
      <c r="Z11">
        <v>0.16</v>
      </c>
      <c r="AA11">
        <v>0.18</v>
      </c>
      <c r="AB11">
        <v>0.19230769230769232</v>
      </c>
      <c r="AC11">
        <v>0.20461538461538462</v>
      </c>
      <c r="AD11">
        <v>0.21692307692307694</v>
      </c>
      <c r="AE11">
        <v>0.22923076923076924</v>
      </c>
      <c r="AF11">
        <v>0.24153846153846154</v>
      </c>
      <c r="AG11">
        <v>0.25384615384615383</v>
      </c>
      <c r="AH11">
        <v>0.26615384615384619</v>
      </c>
      <c r="AI11">
        <v>0.27846153846153848</v>
      </c>
      <c r="AJ11">
        <v>0.29076923076923078</v>
      </c>
      <c r="AK11">
        <v>0.30307692307692302</v>
      </c>
      <c r="AL11">
        <v>0.36788461538461537</v>
      </c>
      <c r="AM11">
        <v>0.43269230769230771</v>
      </c>
      <c r="AN11">
        <v>0.4975</v>
      </c>
      <c r="AO11">
        <v>0.5675</v>
      </c>
      <c r="AP11">
        <v>0.57769230769230773</v>
      </c>
      <c r="AQ11">
        <v>0.58788461538461534</v>
      </c>
      <c r="AR11">
        <v>0.59807692307692306</v>
      </c>
      <c r="AS11">
        <v>0.60826923076923078</v>
      </c>
      <c r="AT11">
        <v>0.6184615384615384</v>
      </c>
      <c r="AU11">
        <v>0.62865384615384623</v>
      </c>
      <c r="AV11">
        <v>0.63884615384615384</v>
      </c>
      <c r="AW11">
        <v>0.64903846153846156</v>
      </c>
      <c r="AX11">
        <v>0.65923076923076929</v>
      </c>
      <c r="AY11">
        <v>0.6694230769230769</v>
      </c>
      <c r="AZ11">
        <v>0.67961538461538473</v>
      </c>
      <c r="BA11">
        <v>0.68980769230769234</v>
      </c>
      <c r="BB11">
        <v>0.7</v>
      </c>
      <c r="BC11">
        <v>0.7</v>
      </c>
      <c r="BD11">
        <v>0.7</v>
      </c>
      <c r="BE11">
        <v>0.7</v>
      </c>
      <c r="BF11">
        <v>0.7</v>
      </c>
      <c r="BG11">
        <v>0.7</v>
      </c>
      <c r="BH11">
        <v>0.7</v>
      </c>
      <c r="BI11">
        <v>0.7</v>
      </c>
      <c r="BJ11">
        <v>0.7</v>
      </c>
      <c r="BK11">
        <v>0.7</v>
      </c>
      <c r="BL11">
        <v>0.7</v>
      </c>
      <c r="BM11">
        <v>0.7</v>
      </c>
      <c r="BN11">
        <v>0.7</v>
      </c>
      <c r="BO11">
        <v>0.7</v>
      </c>
      <c r="BP11">
        <v>0.7</v>
      </c>
      <c r="BQ11">
        <v>0.7</v>
      </c>
      <c r="BR11">
        <v>0.7</v>
      </c>
      <c r="BS11">
        <v>0.7</v>
      </c>
      <c r="BT11">
        <v>0.7</v>
      </c>
      <c r="BU11">
        <v>0.7</v>
      </c>
      <c r="BV11">
        <v>0.7</v>
      </c>
      <c r="BW11">
        <v>0.7</v>
      </c>
      <c r="BX11">
        <v>0.7</v>
      </c>
      <c r="BY11">
        <v>0.7</v>
      </c>
      <c r="BZ11">
        <v>0.7</v>
      </c>
      <c r="CA11">
        <v>0.7</v>
      </c>
      <c r="CB11">
        <v>0.7</v>
      </c>
      <c r="CC11">
        <v>0.7</v>
      </c>
      <c r="CD11">
        <v>0.7</v>
      </c>
      <c r="CE11">
        <v>0.7</v>
      </c>
      <c r="CF11">
        <v>0.7</v>
      </c>
      <c r="CG11">
        <v>0.7</v>
      </c>
      <c r="CH11">
        <v>0.7</v>
      </c>
      <c r="CI11">
        <v>0.7</v>
      </c>
      <c r="CJ11">
        <v>0.7</v>
      </c>
      <c r="CK11">
        <v>0.7</v>
      </c>
      <c r="CL11">
        <v>0.7</v>
      </c>
      <c r="CM11">
        <v>0.7</v>
      </c>
      <c r="CN11">
        <v>0.7</v>
      </c>
      <c r="CO11">
        <v>0.7</v>
      </c>
      <c r="CP11">
        <v>0.7</v>
      </c>
      <c r="CQ11">
        <v>0.7</v>
      </c>
      <c r="CR11">
        <v>0.7</v>
      </c>
      <c r="CS11">
        <v>0.7</v>
      </c>
      <c r="CT11">
        <v>0.7</v>
      </c>
      <c r="CU11">
        <v>0.7</v>
      </c>
      <c r="CV11">
        <v>0.7</v>
      </c>
      <c r="CW11">
        <v>0.7</v>
      </c>
    </row>
    <row r="12" spans="1:101" x14ac:dyDescent="0.35">
      <c r="A12" t="s">
        <v>147</v>
      </c>
      <c r="B12">
        <v>2.4999999999999988E-3</v>
      </c>
      <c r="C12">
        <v>3.7499999999999999E-3</v>
      </c>
      <c r="D12">
        <v>5.000000000000001E-3</v>
      </c>
      <c r="E12">
        <v>6.2499999999999986E-3</v>
      </c>
      <c r="F12">
        <v>7.4999999999999997E-3</v>
      </c>
      <c r="G12">
        <v>8.7500000000000008E-3</v>
      </c>
      <c r="H12">
        <v>1.2500000000000008E-2</v>
      </c>
      <c r="I12">
        <v>1.6250000000000011E-2</v>
      </c>
      <c r="J12">
        <v>2.0000000000000007E-2</v>
      </c>
      <c r="K12">
        <v>2.3750000000000007E-2</v>
      </c>
      <c r="L12">
        <v>2.9230769230769241E-2</v>
      </c>
      <c r="M12">
        <v>3.3269230769230773E-2</v>
      </c>
      <c r="N12">
        <v>3.7307692307692319E-2</v>
      </c>
      <c r="O12">
        <v>4.1346153846153852E-2</v>
      </c>
      <c r="P12">
        <v>4.5384615384615391E-2</v>
      </c>
      <c r="Q12">
        <v>4.9423076923076931E-2</v>
      </c>
      <c r="R12">
        <v>5.3461538461538463E-2</v>
      </c>
      <c r="S12">
        <v>5.7500000000000009E-2</v>
      </c>
      <c r="T12">
        <v>6.1538461538461542E-2</v>
      </c>
      <c r="U12">
        <v>6.5576923076923088E-2</v>
      </c>
      <c r="V12">
        <v>6.9615384615384621E-2</v>
      </c>
      <c r="W12">
        <v>7.3653846153846153E-2</v>
      </c>
      <c r="X12">
        <v>7.7692307692307699E-2</v>
      </c>
      <c r="Y12">
        <v>8.1730769230769246E-2</v>
      </c>
      <c r="Z12">
        <v>8.5769230769230764E-2</v>
      </c>
      <c r="AA12">
        <v>9.6057692307692316E-2</v>
      </c>
      <c r="AB12">
        <v>0.10250000000000001</v>
      </c>
      <c r="AC12">
        <v>0.1089423076923077</v>
      </c>
      <c r="AD12">
        <v>0.11538461538461539</v>
      </c>
      <c r="AE12">
        <v>0.12182692307692308</v>
      </c>
      <c r="AF12">
        <v>0.12826923076923077</v>
      </c>
      <c r="AG12">
        <v>0.14416266025641025</v>
      </c>
      <c r="AH12">
        <v>0.16005608974358976</v>
      </c>
      <c r="AI12">
        <v>0.17594951923076924</v>
      </c>
      <c r="AJ12">
        <v>0.19184294871794871</v>
      </c>
      <c r="AK12">
        <v>0.20773637820512819</v>
      </c>
      <c r="AL12">
        <v>0.24987980769230772</v>
      </c>
      <c r="AM12">
        <v>0.29202323717948719</v>
      </c>
      <c r="AN12">
        <v>0.33416666666666667</v>
      </c>
      <c r="AO12">
        <v>0.388625</v>
      </c>
      <c r="AP12">
        <v>0.41317948717948716</v>
      </c>
      <c r="AQ12">
        <v>0.43773397435897432</v>
      </c>
      <c r="AR12">
        <v>0.46228846153846154</v>
      </c>
      <c r="AS12">
        <v>0.4868429487179487</v>
      </c>
      <c r="AT12">
        <v>0.51139743589743591</v>
      </c>
      <c r="AU12">
        <v>0.53595192307692319</v>
      </c>
      <c r="AV12">
        <v>0.56050641025641024</v>
      </c>
      <c r="AW12">
        <v>0.58506089743589751</v>
      </c>
      <c r="AX12">
        <v>0.60961538461538467</v>
      </c>
      <c r="AY12">
        <v>0.63416987179487183</v>
      </c>
      <c r="AZ12">
        <v>0.65872435897435899</v>
      </c>
      <c r="BA12">
        <v>0.68327884615384615</v>
      </c>
      <c r="BB12">
        <v>0.70783333333333331</v>
      </c>
      <c r="BC12">
        <v>0.71666666666666656</v>
      </c>
      <c r="BD12">
        <v>0.72500000000000009</v>
      </c>
      <c r="BE12">
        <v>0.73333333333333339</v>
      </c>
      <c r="BF12">
        <v>0.7416666666666667</v>
      </c>
      <c r="BG12">
        <v>0.75</v>
      </c>
      <c r="BH12">
        <v>0.75</v>
      </c>
      <c r="BI12">
        <v>0.75</v>
      </c>
      <c r="BJ12">
        <v>0.75</v>
      </c>
      <c r="BK12">
        <v>0.75</v>
      </c>
      <c r="BL12">
        <v>0.75</v>
      </c>
      <c r="BM12">
        <v>0.75</v>
      </c>
      <c r="BN12">
        <v>0.75</v>
      </c>
      <c r="BO12">
        <v>0.75</v>
      </c>
      <c r="BP12">
        <v>0.75</v>
      </c>
      <c r="BQ12">
        <v>0.75</v>
      </c>
      <c r="BR12">
        <v>0.75</v>
      </c>
      <c r="BS12">
        <v>0.75</v>
      </c>
      <c r="BT12">
        <v>0.75</v>
      </c>
      <c r="BU12">
        <v>0.75</v>
      </c>
      <c r="BV12">
        <v>0.75</v>
      </c>
      <c r="BW12">
        <v>0.75</v>
      </c>
      <c r="BX12">
        <v>0.75</v>
      </c>
      <c r="BY12">
        <v>0.75</v>
      </c>
      <c r="BZ12">
        <v>0.75</v>
      </c>
      <c r="CA12">
        <v>0.75</v>
      </c>
      <c r="CB12">
        <v>0.75</v>
      </c>
      <c r="CC12">
        <v>0.75</v>
      </c>
      <c r="CD12">
        <v>0.75</v>
      </c>
      <c r="CE12">
        <v>0.75</v>
      </c>
      <c r="CF12">
        <v>0.75</v>
      </c>
      <c r="CG12">
        <v>0.75</v>
      </c>
      <c r="CH12">
        <v>0.75</v>
      </c>
      <c r="CI12">
        <v>0.75</v>
      </c>
      <c r="CJ12">
        <v>0.75</v>
      </c>
      <c r="CK12">
        <v>0.75</v>
      </c>
      <c r="CL12">
        <v>0.75</v>
      </c>
      <c r="CM12">
        <v>0.75</v>
      </c>
      <c r="CN12">
        <v>0.75</v>
      </c>
      <c r="CO12">
        <v>0.75</v>
      </c>
      <c r="CP12">
        <v>0.75</v>
      </c>
      <c r="CQ12">
        <v>0.75</v>
      </c>
      <c r="CR12">
        <v>0.75</v>
      </c>
      <c r="CS12">
        <v>0.75</v>
      </c>
      <c r="CT12">
        <v>0.75</v>
      </c>
      <c r="CU12">
        <v>0.75</v>
      </c>
      <c r="CV12">
        <v>0.75</v>
      </c>
      <c r="CW12">
        <v>0.75</v>
      </c>
    </row>
  </sheetData>
  <phoneticPr fontId="3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57DE-F0CB-4B0B-B80C-EAAE987E9875}">
  <dimension ref="A2:CX26"/>
  <sheetViews>
    <sheetView tabSelected="1" zoomScaleNormal="100" workbookViewId="0">
      <pane xSplit="2" ySplit="2" topLeftCell="BF3" activePane="bottomRight" state="frozen"/>
      <selection pane="topRight" activeCell="B1" sqref="B1"/>
      <selection pane="bottomLeft" activeCell="A2" sqref="A2"/>
      <selection pane="bottomRight" activeCell="O21" sqref="O21"/>
    </sheetView>
  </sheetViews>
  <sheetFormatPr defaultRowHeight="14.5" x14ac:dyDescent="0.35"/>
  <cols>
    <col min="1" max="1" width="27.81640625" customWidth="1"/>
    <col min="2" max="2" width="11.08984375" customWidth="1"/>
  </cols>
  <sheetData>
    <row r="2" spans="1:102" x14ac:dyDescent="0.35">
      <c r="B2" t="s">
        <v>0</v>
      </c>
      <c r="C2">
        <v>1920</v>
      </c>
      <c r="D2">
        <v>1921</v>
      </c>
      <c r="E2">
        <v>1922</v>
      </c>
      <c r="F2">
        <v>1923</v>
      </c>
      <c r="G2">
        <v>1924</v>
      </c>
      <c r="H2">
        <v>1925</v>
      </c>
      <c r="I2">
        <v>1926</v>
      </c>
      <c r="J2">
        <v>1927</v>
      </c>
      <c r="K2">
        <v>1928</v>
      </c>
      <c r="L2">
        <v>1929</v>
      </c>
      <c r="M2">
        <v>1930</v>
      </c>
      <c r="N2">
        <v>1931</v>
      </c>
      <c r="O2">
        <v>1932</v>
      </c>
      <c r="P2">
        <v>1933</v>
      </c>
      <c r="Q2">
        <v>1934</v>
      </c>
      <c r="R2">
        <v>1935</v>
      </c>
      <c r="S2">
        <v>1936</v>
      </c>
      <c r="T2">
        <v>1937</v>
      </c>
      <c r="U2">
        <v>1938</v>
      </c>
      <c r="V2">
        <v>1939</v>
      </c>
      <c r="W2">
        <v>1940</v>
      </c>
      <c r="X2">
        <v>1941</v>
      </c>
      <c r="Y2">
        <v>1942</v>
      </c>
      <c r="Z2">
        <v>1943</v>
      </c>
      <c r="AA2">
        <v>1944</v>
      </c>
      <c r="AB2">
        <v>1945</v>
      </c>
      <c r="AC2">
        <v>1946</v>
      </c>
      <c r="AD2">
        <v>1947</v>
      </c>
      <c r="AE2">
        <v>1948</v>
      </c>
      <c r="AF2">
        <v>1949</v>
      </c>
      <c r="AG2">
        <v>1950</v>
      </c>
      <c r="AH2">
        <v>1951</v>
      </c>
      <c r="AI2">
        <v>1952</v>
      </c>
      <c r="AJ2">
        <v>1953</v>
      </c>
      <c r="AK2">
        <v>1954</v>
      </c>
      <c r="AL2">
        <v>1955</v>
      </c>
      <c r="AM2">
        <v>1956</v>
      </c>
      <c r="AN2">
        <v>1957</v>
      </c>
      <c r="AO2">
        <v>1958</v>
      </c>
      <c r="AP2">
        <v>1959</v>
      </c>
      <c r="AQ2">
        <v>1960</v>
      </c>
      <c r="AR2">
        <v>1961</v>
      </c>
      <c r="AS2">
        <v>1962</v>
      </c>
      <c r="AT2">
        <v>1963</v>
      </c>
      <c r="AU2">
        <v>1964</v>
      </c>
      <c r="AV2">
        <v>1965</v>
      </c>
      <c r="AW2">
        <v>1966</v>
      </c>
      <c r="AX2">
        <v>1967</v>
      </c>
      <c r="AY2">
        <v>1968</v>
      </c>
      <c r="AZ2">
        <v>1969</v>
      </c>
      <c r="BA2">
        <v>1970</v>
      </c>
      <c r="BB2">
        <v>1971</v>
      </c>
      <c r="BC2">
        <v>1972</v>
      </c>
      <c r="BD2">
        <v>1973</v>
      </c>
      <c r="BE2">
        <v>1974</v>
      </c>
      <c r="BF2">
        <v>1975</v>
      </c>
      <c r="BG2">
        <v>1976</v>
      </c>
      <c r="BH2">
        <v>1977</v>
      </c>
      <c r="BI2">
        <v>1978</v>
      </c>
      <c r="BJ2">
        <v>1979</v>
      </c>
      <c r="BK2">
        <v>1980</v>
      </c>
      <c r="BL2">
        <v>1981</v>
      </c>
      <c r="BM2">
        <v>1982</v>
      </c>
      <c r="BN2">
        <v>1983</v>
      </c>
      <c r="BO2">
        <v>1984</v>
      </c>
      <c r="BP2">
        <v>1985</v>
      </c>
      <c r="BQ2">
        <v>1986</v>
      </c>
      <c r="BR2">
        <v>1987</v>
      </c>
      <c r="BS2">
        <v>1988</v>
      </c>
      <c r="BT2">
        <v>1989</v>
      </c>
      <c r="BU2">
        <v>1990</v>
      </c>
      <c r="BV2">
        <v>1991</v>
      </c>
      <c r="BW2">
        <v>1992</v>
      </c>
      <c r="BX2">
        <v>1993</v>
      </c>
      <c r="BY2">
        <v>1994</v>
      </c>
      <c r="BZ2">
        <v>1995</v>
      </c>
      <c r="CA2">
        <v>1996</v>
      </c>
      <c r="CB2">
        <v>1997</v>
      </c>
      <c r="CC2">
        <v>1998</v>
      </c>
      <c r="CD2">
        <v>1999</v>
      </c>
      <c r="CE2">
        <v>2000</v>
      </c>
      <c r="CF2">
        <v>2001</v>
      </c>
      <c r="CG2">
        <v>2002</v>
      </c>
      <c r="CH2">
        <v>2003</v>
      </c>
      <c r="CI2">
        <v>2004</v>
      </c>
      <c r="CJ2">
        <v>2005</v>
      </c>
      <c r="CK2">
        <v>2006</v>
      </c>
      <c r="CL2">
        <v>2007</v>
      </c>
      <c r="CM2">
        <v>2008</v>
      </c>
      <c r="CN2">
        <v>2009</v>
      </c>
      <c r="CO2">
        <v>2010</v>
      </c>
      <c r="CP2">
        <v>2011</v>
      </c>
      <c r="CQ2">
        <v>2012</v>
      </c>
      <c r="CR2">
        <v>2013</v>
      </c>
      <c r="CS2">
        <v>2014</v>
      </c>
      <c r="CT2">
        <v>2015</v>
      </c>
      <c r="CU2">
        <v>2016</v>
      </c>
      <c r="CV2">
        <v>2017</v>
      </c>
      <c r="CW2">
        <v>2018</v>
      </c>
      <c r="CX2">
        <v>2019</v>
      </c>
    </row>
    <row r="3" spans="1:102" x14ac:dyDescent="0.35">
      <c r="B3" t="s">
        <v>101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f t="shared" ref="AX3" si="0">$BH$3+(AX2-$BH$2)*(($CM$3-$BH$3)/($CM$2-$BH$2))</f>
        <v>1.2903225806451618E-2</v>
      </c>
      <c r="AY3" s="9">
        <f t="shared" ref="AY3" si="1">$BH$3+(AY2-$BH$2)*(($CM$3-$BH$3)/($CM$2-$BH$2))</f>
        <v>3.1612903225806455E-2</v>
      </c>
      <c r="AZ3" s="9">
        <f t="shared" ref="AZ3" si="2">$BH$3+(AZ2-$BH$2)*(($CM$3-$BH$3)/($CM$2-$BH$2))</f>
        <v>5.0322580645161291E-2</v>
      </c>
      <c r="BA3" s="9">
        <f t="shared" ref="BA3" si="3">$BH$3+(BA2-$BH$2)*(($CM$3-$BH$3)/($CM$2-$BH$2))</f>
        <v>6.9032258064516128E-2</v>
      </c>
      <c r="BB3" s="9">
        <f t="shared" ref="BB3" si="4">$BH$3+(BB2-$BH$2)*(($CM$3-$BH$3)/($CM$2-$BH$2))</f>
        <v>8.7741935483870964E-2</v>
      </c>
      <c r="BC3" s="9">
        <f t="shared" ref="BC3" si="5">$BH$3+(BC2-$BH$2)*(($CM$3-$BH$3)/($CM$2-$BH$2))</f>
        <v>0.10645161290322581</v>
      </c>
      <c r="BD3" s="9">
        <f t="shared" ref="BD3" si="6">$BH$3+(BD2-$BH$2)*(($CM$3-$BH$3)/($CM$2-$BH$2))</f>
        <v>0.12516129032258067</v>
      </c>
      <c r="BE3" s="9">
        <f t="shared" ref="BE3" si="7">$BH$3+(BE2-$BH$2)*(($CM$3-$BH$3)/($CM$2-$BH$2))</f>
        <v>0.14387096774193547</v>
      </c>
      <c r="BF3" s="9">
        <f t="shared" ref="BF3" si="8">$BH$3+(BF2-$BH$2)*(($CM$3-$BH$3)/($CM$2-$BH$2))</f>
        <v>0.16258064516129034</v>
      </c>
      <c r="BG3" s="9">
        <f t="shared" ref="BG3:CJ3" si="9">$BH$3+(BG2-$BH$2)*(($CM$3-$BH$3)/($CM$2-$BH$2))</f>
        <v>0.18129032258064517</v>
      </c>
      <c r="BH3" s="7">
        <v>0.2</v>
      </c>
      <c r="BI3" s="7">
        <f t="shared" si="9"/>
        <v>0.21870967741935485</v>
      </c>
      <c r="BJ3" s="7">
        <f t="shared" si="9"/>
        <v>0.23741935483870968</v>
      </c>
      <c r="BK3" s="7">
        <f t="shared" si="9"/>
        <v>0.25612903225806455</v>
      </c>
      <c r="BL3" s="7">
        <f t="shared" si="9"/>
        <v>0.27483870967741936</v>
      </c>
      <c r="BM3" s="7">
        <f t="shared" si="9"/>
        <v>0.29354838709677422</v>
      </c>
      <c r="BN3" s="7">
        <f t="shared" si="9"/>
        <v>0.31225806451612903</v>
      </c>
      <c r="BO3" s="7">
        <f t="shared" si="9"/>
        <v>0.33096774193548389</v>
      </c>
      <c r="BP3" s="7">
        <f t="shared" si="9"/>
        <v>0.34967741935483876</v>
      </c>
      <c r="BQ3" s="7">
        <f t="shared" si="9"/>
        <v>0.36838709677419357</v>
      </c>
      <c r="BR3" s="7">
        <f t="shared" si="9"/>
        <v>0.38709677419354838</v>
      </c>
      <c r="BS3" s="7">
        <f t="shared" si="9"/>
        <v>0.40580645161290324</v>
      </c>
      <c r="BT3" s="7">
        <f t="shared" si="9"/>
        <v>0.4245161290322581</v>
      </c>
      <c r="BU3" s="7">
        <f t="shared" si="9"/>
        <v>0.44322580645161291</v>
      </c>
      <c r="BV3" s="7">
        <f t="shared" si="9"/>
        <v>0.46193548387096778</v>
      </c>
      <c r="BW3" s="7">
        <f t="shared" si="9"/>
        <v>0.48064516129032259</v>
      </c>
      <c r="BX3" s="7">
        <f t="shared" si="9"/>
        <v>0.49935483870967745</v>
      </c>
      <c r="BY3" s="7">
        <f t="shared" si="9"/>
        <v>0.51806451612903226</v>
      </c>
      <c r="BZ3" s="7">
        <f t="shared" si="9"/>
        <v>0.53677419354838718</v>
      </c>
      <c r="CA3" s="7">
        <f t="shared" si="9"/>
        <v>0.55548387096774199</v>
      </c>
      <c r="CB3" s="7">
        <f t="shared" si="9"/>
        <v>0.5741935483870968</v>
      </c>
      <c r="CC3" s="7">
        <f t="shared" si="9"/>
        <v>0.59290322580645172</v>
      </c>
      <c r="CD3" s="7">
        <f t="shared" si="9"/>
        <v>0.61161290322580641</v>
      </c>
      <c r="CE3" s="7">
        <f t="shared" si="9"/>
        <v>0.63032258064516133</v>
      </c>
      <c r="CF3" s="7">
        <f t="shared" si="9"/>
        <v>0.64903225806451625</v>
      </c>
      <c r="CG3" s="7">
        <f t="shared" si="9"/>
        <v>0.66774193548387095</v>
      </c>
      <c r="CH3" s="7">
        <f t="shared" si="9"/>
        <v>0.68645161290322587</v>
      </c>
      <c r="CI3" s="7">
        <f t="shared" si="9"/>
        <v>0.70516129032258079</v>
      </c>
      <c r="CJ3" s="7">
        <f t="shared" si="9"/>
        <v>0.72387096774193549</v>
      </c>
      <c r="CK3" s="7">
        <f>$BH$3+(CK2-$BH$2)*(($CM$3-$BH$3)/($CM$2-$BH$2))</f>
        <v>0.74258064516129041</v>
      </c>
      <c r="CL3" s="1">
        <f>data_and_assumptions!$D$13</f>
        <v>0.78</v>
      </c>
      <c r="CM3" s="6">
        <f>data_and_assumptions!$D$13</f>
        <v>0.78</v>
      </c>
      <c r="CN3" s="6">
        <f>data_and_assumptions!$D$13</f>
        <v>0.78</v>
      </c>
      <c r="CO3" s="6">
        <f>data_and_assumptions!$D$13</f>
        <v>0.78</v>
      </c>
      <c r="CP3" s="6">
        <f>data_and_assumptions!$D$13</f>
        <v>0.78</v>
      </c>
      <c r="CQ3" s="6">
        <f>data_and_assumptions!$D$13</f>
        <v>0.78</v>
      </c>
      <c r="CR3" s="6">
        <f>data_and_assumptions!$D$13</f>
        <v>0.78</v>
      </c>
      <c r="CS3" s="6">
        <f>data_and_assumptions!$D$13</f>
        <v>0.78</v>
      </c>
      <c r="CT3" s="6">
        <f>data_and_assumptions!$D$13</f>
        <v>0.78</v>
      </c>
      <c r="CU3" s="6">
        <f>data_and_assumptions!$D$13</f>
        <v>0.78</v>
      </c>
      <c r="CV3" s="6">
        <f>data_and_assumptions!$D$13</f>
        <v>0.78</v>
      </c>
      <c r="CW3" s="6">
        <f>data_and_assumptions!$D$13</f>
        <v>0.78</v>
      </c>
      <c r="CX3" s="6">
        <f>data_and_assumptions!$D$13</f>
        <v>0.78</v>
      </c>
    </row>
    <row r="4" spans="1:102" x14ac:dyDescent="0.35">
      <c r="B4" t="s">
        <v>102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7">
        <f>$AG$4+(AH2-$AG$2)*(($BH$4-$AG$4)/($BH$2-$AG$2))</f>
        <v>3.3333333333333333E-2</v>
      </c>
      <c r="AI4" s="7">
        <f t="shared" ref="AI4:BG4" si="10">$AG$4+(AI2-$AG$2)*(($BH$4-$AG$4)/($BH$2-$AG$2))</f>
        <v>6.6666666666666666E-2</v>
      </c>
      <c r="AJ4" s="7">
        <f t="shared" si="10"/>
        <v>0.1</v>
      </c>
      <c r="AK4" s="7">
        <f t="shared" si="10"/>
        <v>0.13333333333333333</v>
      </c>
      <c r="AL4" s="7">
        <f t="shared" si="10"/>
        <v>0.16666666666666666</v>
      </c>
      <c r="AM4" s="7">
        <f t="shared" si="10"/>
        <v>0.2</v>
      </c>
      <c r="AN4" s="7">
        <f t="shared" si="10"/>
        <v>0.23333333333333334</v>
      </c>
      <c r="AO4" s="7">
        <f t="shared" si="10"/>
        <v>0.26666666666666666</v>
      </c>
      <c r="AP4" s="7">
        <f t="shared" si="10"/>
        <v>0.3</v>
      </c>
      <c r="AQ4" s="7">
        <f t="shared" si="10"/>
        <v>0.33333333333333331</v>
      </c>
      <c r="AR4" s="7">
        <f t="shared" si="10"/>
        <v>0.36666666666666664</v>
      </c>
      <c r="AS4" s="7">
        <f t="shared" si="10"/>
        <v>0.4</v>
      </c>
      <c r="AT4" s="7">
        <f t="shared" si="10"/>
        <v>0.43333333333333335</v>
      </c>
      <c r="AU4" s="7">
        <f t="shared" si="10"/>
        <v>0.46666666666666667</v>
      </c>
      <c r="AV4" s="7">
        <f t="shared" si="10"/>
        <v>0.5</v>
      </c>
      <c r="AW4" s="7">
        <f t="shared" si="10"/>
        <v>0.53333333333333333</v>
      </c>
      <c r="AX4" s="7">
        <f t="shared" si="10"/>
        <v>0.56666666666666665</v>
      </c>
      <c r="AY4" s="7">
        <f t="shared" si="10"/>
        <v>0.6</v>
      </c>
      <c r="AZ4" s="7">
        <f t="shared" si="10"/>
        <v>0.6333333333333333</v>
      </c>
      <c r="BA4" s="7">
        <f t="shared" si="10"/>
        <v>0.66666666666666663</v>
      </c>
      <c r="BB4" s="7">
        <f t="shared" si="10"/>
        <v>0.7</v>
      </c>
      <c r="BC4" s="7">
        <f t="shared" si="10"/>
        <v>0.73333333333333328</v>
      </c>
      <c r="BD4" s="7">
        <f t="shared" si="10"/>
        <v>0.76666666666666661</v>
      </c>
      <c r="BE4" s="7">
        <f t="shared" si="10"/>
        <v>0.8</v>
      </c>
      <c r="BF4" s="7">
        <f t="shared" si="10"/>
        <v>0.83333333333333337</v>
      </c>
      <c r="BG4" s="7">
        <f t="shared" si="10"/>
        <v>0.8666666666666667</v>
      </c>
      <c r="BH4" s="8">
        <v>0.9</v>
      </c>
      <c r="BI4" s="6">
        <v>0.9</v>
      </c>
      <c r="BJ4" s="6">
        <v>0.9</v>
      </c>
      <c r="BK4" s="6">
        <v>0.9</v>
      </c>
      <c r="BL4" s="6">
        <v>0.9</v>
      </c>
      <c r="BM4" s="6">
        <v>0.9</v>
      </c>
      <c r="BN4" s="6">
        <v>0.9</v>
      </c>
      <c r="BO4" s="6">
        <v>0.9</v>
      </c>
      <c r="BP4" s="6">
        <v>0.9</v>
      </c>
      <c r="BQ4" s="6">
        <v>0.9</v>
      </c>
      <c r="BR4" s="6">
        <v>0.9</v>
      </c>
      <c r="BS4" s="6">
        <v>0.9</v>
      </c>
      <c r="BT4" s="6">
        <v>0.9</v>
      </c>
      <c r="BU4" s="6">
        <v>0.9</v>
      </c>
      <c r="BV4" s="6">
        <v>0.9</v>
      </c>
      <c r="BW4" s="6">
        <v>0.9</v>
      </c>
      <c r="BX4" s="6">
        <v>0.9</v>
      </c>
      <c r="BY4" s="6">
        <v>0.9</v>
      </c>
      <c r="BZ4" s="6">
        <v>0.9</v>
      </c>
      <c r="CA4" s="6">
        <v>0.9</v>
      </c>
      <c r="CB4" s="6">
        <v>0.9</v>
      </c>
      <c r="CC4" s="6">
        <v>0.9</v>
      </c>
      <c r="CD4" s="6">
        <v>0.9</v>
      </c>
      <c r="CE4" s="6">
        <v>0.9</v>
      </c>
      <c r="CF4" s="6">
        <v>0.9</v>
      </c>
      <c r="CG4" s="6">
        <v>0.9</v>
      </c>
      <c r="CH4" s="6">
        <v>0.9</v>
      </c>
      <c r="CI4" s="6">
        <v>0.9</v>
      </c>
      <c r="CJ4" s="6">
        <v>0.9</v>
      </c>
      <c r="CK4" s="6">
        <v>0.9</v>
      </c>
      <c r="CL4" s="6">
        <v>0.9</v>
      </c>
      <c r="CM4" s="6">
        <v>0.9</v>
      </c>
      <c r="CN4" s="6">
        <v>0.9</v>
      </c>
      <c r="CO4" s="1">
        <f>data_and_assumptions!$D$14</f>
        <v>0.9</v>
      </c>
      <c r="CP4" s="6">
        <f>data_and_assumptions!$D$14</f>
        <v>0.9</v>
      </c>
      <c r="CQ4" s="6">
        <f>data_and_assumptions!$D$14</f>
        <v>0.9</v>
      </c>
      <c r="CR4" s="6">
        <f>data_and_assumptions!$D$14</f>
        <v>0.9</v>
      </c>
      <c r="CS4" s="6">
        <f>data_and_assumptions!$D$14</f>
        <v>0.9</v>
      </c>
      <c r="CT4" s="6">
        <f>data_and_assumptions!$D$14</f>
        <v>0.9</v>
      </c>
      <c r="CU4" s="6">
        <f>data_and_assumptions!$D$14</f>
        <v>0.9</v>
      </c>
      <c r="CV4" s="6">
        <f>data_and_assumptions!$D$14</f>
        <v>0.9</v>
      </c>
      <c r="CW4" s="6">
        <f>data_and_assumptions!$D$14</f>
        <v>0.9</v>
      </c>
      <c r="CX4" s="6">
        <f>data_and_assumptions!$D$14</f>
        <v>0.9</v>
      </c>
    </row>
    <row r="5" spans="1:102" x14ac:dyDescent="0.35">
      <c r="B5" t="s">
        <v>103</v>
      </c>
      <c r="C5" s="2">
        <f>data_and_assumptions!C4</f>
        <v>0.1</v>
      </c>
      <c r="D5" s="4">
        <f>$C$5+(D2-$C$2)*(($M$5-$C$5)/($M$2-$C$2))</f>
        <v>0.115</v>
      </c>
      <c r="E5" s="4">
        <f t="shared" ref="E5:L5" si="11">$C$5+(E2-$C$2)*(($M$5-$C$5)/($M$2-$C$2))</f>
        <v>0.13</v>
      </c>
      <c r="F5" s="4">
        <f t="shared" si="11"/>
        <v>0.14500000000000002</v>
      </c>
      <c r="G5" s="4">
        <f t="shared" si="11"/>
        <v>0.16</v>
      </c>
      <c r="H5" s="4">
        <f t="shared" si="11"/>
        <v>0.17499999999999999</v>
      </c>
      <c r="I5" s="4">
        <f t="shared" si="11"/>
        <v>0.19</v>
      </c>
      <c r="J5" s="4">
        <f t="shared" si="11"/>
        <v>0.20500000000000002</v>
      </c>
      <c r="K5" s="4">
        <f t="shared" si="11"/>
        <v>0.22</v>
      </c>
      <c r="L5" s="4">
        <f t="shared" si="11"/>
        <v>0.23500000000000001</v>
      </c>
      <c r="M5" s="2">
        <f>data_and_assumptions!D4</f>
        <v>0.25</v>
      </c>
      <c r="N5" s="4">
        <f>$M$5+(N2-$M$2)*(($W$5-$M$5)/($W$2-$M$2))</f>
        <v>0.30499999999999999</v>
      </c>
      <c r="O5" s="4">
        <f t="shared" ref="O5:V5" si="12">$M$5+(O2-$M$2)*(($W$5-$M$5)/($W$2-$M$2))</f>
        <v>0.36</v>
      </c>
      <c r="P5" s="4">
        <f t="shared" si="12"/>
        <v>0.41500000000000004</v>
      </c>
      <c r="Q5" s="4">
        <f t="shared" si="12"/>
        <v>0.47000000000000003</v>
      </c>
      <c r="R5" s="4">
        <f t="shared" si="12"/>
        <v>0.52500000000000002</v>
      </c>
      <c r="S5" s="4">
        <f t="shared" si="12"/>
        <v>0.58000000000000007</v>
      </c>
      <c r="T5" s="4">
        <f t="shared" si="12"/>
        <v>0.63500000000000001</v>
      </c>
      <c r="U5" s="4">
        <f t="shared" si="12"/>
        <v>0.69000000000000006</v>
      </c>
      <c r="V5" s="4">
        <f t="shared" si="12"/>
        <v>0.74500000000000011</v>
      </c>
      <c r="W5" s="2">
        <f>data_and_assumptions!F4</f>
        <v>0.8</v>
      </c>
      <c r="X5" s="4">
        <f>$W$5+(X2-$W$2)*(($AG$5-$W$5)/($AG$2-$W$2))</f>
        <v>0.81</v>
      </c>
      <c r="Y5" s="4">
        <f t="shared" ref="Y5:AF5" si="13">$W$5+(Y2-$W$2)*(($AG$5-$W$5)/($AG$2-$W$2))</f>
        <v>0.82000000000000006</v>
      </c>
      <c r="Z5" s="4">
        <f t="shared" si="13"/>
        <v>0.83000000000000007</v>
      </c>
      <c r="AA5" s="4">
        <f t="shared" si="13"/>
        <v>0.84000000000000008</v>
      </c>
      <c r="AB5" s="4">
        <f t="shared" si="13"/>
        <v>0.85000000000000009</v>
      </c>
      <c r="AC5" s="4">
        <f t="shared" si="13"/>
        <v>0.86</v>
      </c>
      <c r="AD5" s="4">
        <f t="shared" si="13"/>
        <v>0.87</v>
      </c>
      <c r="AE5" s="4">
        <f t="shared" si="13"/>
        <v>0.88</v>
      </c>
      <c r="AF5" s="4">
        <f t="shared" si="13"/>
        <v>0.89</v>
      </c>
      <c r="AG5" s="2">
        <f>data_and_assumptions!I4</f>
        <v>0.9</v>
      </c>
      <c r="AH5" s="4">
        <f>$AG$5+(AH2-$AG$2)*(($AO$5-$AG$5)/($AO$2-$AG$2))</f>
        <v>0.91</v>
      </c>
      <c r="AI5" s="4">
        <f t="shared" ref="AI5:AN5" si="14">$AG$5+(AI2-$AG$2)*(($AO$5-$AG$5)/($AO$2-$AG$2))</f>
        <v>0.92</v>
      </c>
      <c r="AJ5" s="4">
        <f t="shared" si="14"/>
        <v>0.93</v>
      </c>
      <c r="AK5" s="4">
        <f t="shared" si="14"/>
        <v>0.94</v>
      </c>
      <c r="AL5" s="4">
        <f t="shared" si="14"/>
        <v>0.95</v>
      </c>
      <c r="AM5" s="4">
        <f t="shared" si="14"/>
        <v>0.96</v>
      </c>
      <c r="AN5" s="4">
        <f t="shared" si="14"/>
        <v>0.97</v>
      </c>
      <c r="AO5" s="2">
        <f>data_and_assumptions!$L$4</f>
        <v>0.98</v>
      </c>
      <c r="AP5" s="7">
        <f>data_and_assumptions!$L$4</f>
        <v>0.98</v>
      </c>
      <c r="AQ5" s="7">
        <f>data_and_assumptions!$L$4</f>
        <v>0.98</v>
      </c>
      <c r="AR5" s="7">
        <f>data_and_assumptions!$L$4</f>
        <v>0.98</v>
      </c>
      <c r="AS5" s="7">
        <f>data_and_assumptions!$L$4</f>
        <v>0.98</v>
      </c>
      <c r="AT5" s="7">
        <f>data_and_assumptions!$L$4</f>
        <v>0.98</v>
      </c>
      <c r="AU5" s="7">
        <f>data_and_assumptions!$L$4</f>
        <v>0.98</v>
      </c>
      <c r="AV5" s="7">
        <f>data_and_assumptions!$L$4</f>
        <v>0.98</v>
      </c>
      <c r="AW5" s="7">
        <f>data_and_assumptions!$L$4</f>
        <v>0.98</v>
      </c>
      <c r="AX5" s="7">
        <f>data_and_assumptions!$L$4</f>
        <v>0.98</v>
      </c>
      <c r="AY5" s="7">
        <f>data_and_assumptions!$L$4</f>
        <v>0.98</v>
      </c>
      <c r="AZ5" s="7">
        <f>data_and_assumptions!$L$4</f>
        <v>0.98</v>
      </c>
      <c r="BA5" s="7">
        <f>data_and_assumptions!$L$4</f>
        <v>0.98</v>
      </c>
      <c r="BB5" s="7">
        <f>data_and_assumptions!$L$4</f>
        <v>0.98</v>
      </c>
      <c r="BC5" s="7">
        <f>data_and_assumptions!$L$4</f>
        <v>0.98</v>
      </c>
      <c r="BD5" s="7">
        <f>data_and_assumptions!$L$4</f>
        <v>0.98</v>
      </c>
      <c r="BE5" s="7">
        <f>data_and_assumptions!$L$4</f>
        <v>0.98</v>
      </c>
      <c r="BF5" s="7">
        <f>data_and_assumptions!$L$4</f>
        <v>0.98</v>
      </c>
      <c r="BG5" s="7">
        <f>data_and_assumptions!$L$4</f>
        <v>0.98</v>
      </c>
      <c r="BH5" s="7">
        <f>data_and_assumptions!$L$4</f>
        <v>0.98</v>
      </c>
      <c r="BI5" s="7">
        <f>data_and_assumptions!$L$4</f>
        <v>0.98</v>
      </c>
      <c r="BJ5" s="7">
        <f>data_and_assumptions!$L$4</f>
        <v>0.98</v>
      </c>
      <c r="BK5" s="7">
        <f>data_and_assumptions!$L$4</f>
        <v>0.98</v>
      </c>
      <c r="BL5" s="7">
        <f>data_and_assumptions!$L$4</f>
        <v>0.98</v>
      </c>
      <c r="BM5" s="7">
        <f>data_and_assumptions!$L$4</f>
        <v>0.98</v>
      </c>
      <c r="BN5" s="7">
        <f>data_and_assumptions!$L$4</f>
        <v>0.98</v>
      </c>
      <c r="BO5" s="7">
        <f>data_and_assumptions!$L$4</f>
        <v>0.98</v>
      </c>
      <c r="BP5" s="7">
        <f>data_and_assumptions!$L$4</f>
        <v>0.98</v>
      </c>
      <c r="BQ5" s="7">
        <f>data_and_assumptions!$L$4</f>
        <v>0.98</v>
      </c>
      <c r="BR5" s="7">
        <f>data_and_assumptions!$L$4</f>
        <v>0.98</v>
      </c>
      <c r="BS5" s="7">
        <f>data_and_assumptions!$L$4</f>
        <v>0.98</v>
      </c>
      <c r="BT5" s="7">
        <f>data_and_assumptions!$L$4</f>
        <v>0.98</v>
      </c>
      <c r="BU5" s="7">
        <f>data_and_assumptions!$L$4</f>
        <v>0.98</v>
      </c>
      <c r="BV5" s="7">
        <f>data_and_assumptions!$L$4</f>
        <v>0.98</v>
      </c>
      <c r="BW5" s="7">
        <f>data_and_assumptions!$L$4</f>
        <v>0.98</v>
      </c>
      <c r="BX5" s="7">
        <f>data_and_assumptions!$L$4</f>
        <v>0.98</v>
      </c>
      <c r="BY5" s="7">
        <f>data_and_assumptions!$L$4</f>
        <v>0.98</v>
      </c>
      <c r="BZ5" s="7">
        <f>data_and_assumptions!$L$4</f>
        <v>0.98</v>
      </c>
      <c r="CA5" s="7">
        <f>data_and_assumptions!$L$4</f>
        <v>0.98</v>
      </c>
      <c r="CB5" s="7">
        <f>data_and_assumptions!$L$4</f>
        <v>0.98</v>
      </c>
      <c r="CC5" s="7">
        <f>data_and_assumptions!$L$4</f>
        <v>0.98</v>
      </c>
      <c r="CD5" s="7">
        <f>data_and_assumptions!$L$4</f>
        <v>0.98</v>
      </c>
      <c r="CE5" s="7">
        <f>data_and_assumptions!$L$4</f>
        <v>0.98</v>
      </c>
      <c r="CF5" s="7">
        <f>data_and_assumptions!$L$4</f>
        <v>0.98</v>
      </c>
      <c r="CG5" s="7">
        <f>data_and_assumptions!$L$4</f>
        <v>0.98</v>
      </c>
      <c r="CH5" s="7">
        <f>data_and_assumptions!$L$4</f>
        <v>0.98</v>
      </c>
      <c r="CI5" s="7">
        <f>data_and_assumptions!$L$4</f>
        <v>0.98</v>
      </c>
      <c r="CJ5" s="7">
        <f>data_and_assumptions!$L$4</f>
        <v>0.98</v>
      </c>
      <c r="CK5" s="7">
        <f>data_and_assumptions!$L$4</f>
        <v>0.98</v>
      </c>
      <c r="CL5" s="7">
        <f>data_and_assumptions!$L$4</f>
        <v>0.98</v>
      </c>
      <c r="CM5" s="7">
        <f>data_and_assumptions!$L$4</f>
        <v>0.98</v>
      </c>
      <c r="CN5" s="7">
        <f>data_and_assumptions!$L$4</f>
        <v>0.98</v>
      </c>
      <c r="CO5" s="7">
        <f>data_and_assumptions!$L$4</f>
        <v>0.98</v>
      </c>
      <c r="CP5" s="7">
        <f>data_and_assumptions!$L$4</f>
        <v>0.98</v>
      </c>
      <c r="CQ5" s="7">
        <f>data_and_assumptions!$L$4</f>
        <v>0.98</v>
      </c>
      <c r="CR5" s="7">
        <f>data_and_assumptions!$L$4</f>
        <v>0.98</v>
      </c>
      <c r="CS5" s="7">
        <f>data_and_assumptions!$L$4</f>
        <v>0.98</v>
      </c>
      <c r="CT5" s="7">
        <f>data_and_assumptions!$L$4</f>
        <v>0.98</v>
      </c>
      <c r="CU5" s="7">
        <f>data_and_assumptions!$L$4</f>
        <v>0.98</v>
      </c>
      <c r="CV5" s="7">
        <f>data_and_assumptions!$L$4</f>
        <v>0.98</v>
      </c>
      <c r="CW5" s="7">
        <f>data_and_assumptions!$L$4</f>
        <v>0.98</v>
      </c>
      <c r="CX5" s="7">
        <f>data_and_assumptions!$L$4</f>
        <v>0.98</v>
      </c>
    </row>
    <row r="6" spans="1:102" x14ac:dyDescent="0.35">
      <c r="B6" t="s">
        <v>111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9">
        <f t="shared" ref="M6:R6" si="15">$T$6+(M2-$T$2)*(($AG$6-$T$6)/($AG$2-$T$2))</f>
        <v>6.9230769230769242E-3</v>
      </c>
      <c r="N6" s="9">
        <f t="shared" si="15"/>
        <v>8.076923076923077E-3</v>
      </c>
      <c r="O6" s="9">
        <f t="shared" si="15"/>
        <v>9.2307692307692299E-3</v>
      </c>
      <c r="P6" s="9">
        <f t="shared" si="15"/>
        <v>1.0384615384615384E-2</v>
      </c>
      <c r="Q6" s="9">
        <f t="shared" si="15"/>
        <v>1.1538461538461539E-2</v>
      </c>
      <c r="R6" s="9">
        <f t="shared" si="15"/>
        <v>1.2692307692307692E-2</v>
      </c>
      <c r="S6" s="9">
        <f>$T$6+(S2-$T$2)*(($AG$6-$T$6)/($AG$2-$T$2))</f>
        <v>1.3846153846153845E-2</v>
      </c>
      <c r="T6" s="2">
        <f>data_and_assumptions!E7</f>
        <v>1.4999999999999999E-2</v>
      </c>
      <c r="U6" s="4">
        <f>$T$6+(U2-$T$2)*(($AG$6-$T$6)/($AG$2-$T$2))</f>
        <v>1.6153846153846154E-2</v>
      </c>
      <c r="V6" s="4">
        <f t="shared" ref="V6:AF6" si="16">$T$6+(V2-$T$2)*(($AG$6-$T$6)/($AG$2-$T$2))</f>
        <v>1.7307692307692309E-2</v>
      </c>
      <c r="W6" s="4">
        <f t="shared" si="16"/>
        <v>1.846153846153846E-2</v>
      </c>
      <c r="X6" s="4">
        <f t="shared" si="16"/>
        <v>1.9615384615384614E-2</v>
      </c>
      <c r="Y6" s="4">
        <f t="shared" si="16"/>
        <v>2.0769230769230769E-2</v>
      </c>
      <c r="Z6" s="4">
        <f t="shared" si="16"/>
        <v>2.192307692307692E-2</v>
      </c>
      <c r="AA6" s="4">
        <f t="shared" si="16"/>
        <v>2.3076923076923075E-2</v>
      </c>
      <c r="AB6" s="4">
        <f t="shared" si="16"/>
        <v>2.4230769230769229E-2</v>
      </c>
      <c r="AC6" s="4">
        <f t="shared" si="16"/>
        <v>2.5384615384615384E-2</v>
      </c>
      <c r="AD6" s="4">
        <f t="shared" si="16"/>
        <v>2.6538461538461539E-2</v>
      </c>
      <c r="AE6" s="4">
        <f t="shared" si="16"/>
        <v>2.769230769230769E-2</v>
      </c>
      <c r="AF6" s="4">
        <f t="shared" si="16"/>
        <v>2.8846153846153844E-2</v>
      </c>
      <c r="AG6" s="2">
        <f>data_and_assumptions!I7</f>
        <v>0.03</v>
      </c>
      <c r="AH6" s="4">
        <f t="shared" ref="AH6:AN6" si="17">$AG$6+(AH2-$AG$2)*(($AO$6-$AG$6)/($AO$2-$AG$2))</f>
        <v>3.5624999999999997E-2</v>
      </c>
      <c r="AI6" s="4">
        <f t="shared" si="17"/>
        <v>4.1249999999999995E-2</v>
      </c>
      <c r="AJ6" s="4">
        <f t="shared" si="17"/>
        <v>4.6875E-2</v>
      </c>
      <c r="AK6" s="4">
        <f t="shared" si="17"/>
        <v>5.2499999999999998E-2</v>
      </c>
      <c r="AL6" s="4">
        <f t="shared" si="17"/>
        <v>5.8124999999999996E-2</v>
      </c>
      <c r="AM6" s="4">
        <f t="shared" si="17"/>
        <v>6.3750000000000001E-2</v>
      </c>
      <c r="AN6" s="4">
        <f t="shared" si="17"/>
        <v>6.9374999999999992E-2</v>
      </c>
      <c r="AO6" s="2">
        <f>data_and_assumptions!L7</f>
        <v>7.4999999999999997E-2</v>
      </c>
      <c r="AP6" s="5">
        <f>$AO$6+(AP2-$AO$2)*(($AS$6-$AO$6)/($AS$2-$AO$2))</f>
        <v>0.1195</v>
      </c>
      <c r="AQ6" s="5">
        <f t="shared" ref="AQ6:AR6" si="18">$AO$6+(AQ2-$AO$2)*(($AS$6-$AO$6)/($AS$2-$AO$2))</f>
        <v>0.16399999999999998</v>
      </c>
      <c r="AR6" s="5">
        <f t="shared" si="18"/>
        <v>0.20850000000000002</v>
      </c>
      <c r="AS6" s="2">
        <f>data_and_assumptions!N7</f>
        <v>0.253</v>
      </c>
      <c r="AT6" s="5">
        <f t="shared" ref="AT6:BC6" si="19">$AO$6+(AT2-$AO$2)*(($AS$6-$AO$6)/($AS$2-$AO$2))</f>
        <v>0.29749999999999999</v>
      </c>
      <c r="AU6" s="5">
        <f t="shared" si="19"/>
        <v>0.34200000000000003</v>
      </c>
      <c r="AV6" s="5">
        <f t="shared" si="19"/>
        <v>0.38650000000000001</v>
      </c>
      <c r="AW6" s="5">
        <f t="shared" si="19"/>
        <v>0.43099999999999999</v>
      </c>
      <c r="AX6" s="5">
        <f t="shared" si="19"/>
        <v>0.47549999999999998</v>
      </c>
      <c r="AY6" s="5">
        <f t="shared" si="19"/>
        <v>0.51999999999999991</v>
      </c>
      <c r="AZ6" s="5">
        <f t="shared" si="19"/>
        <v>0.5645</v>
      </c>
      <c r="BA6" s="5">
        <f t="shared" si="19"/>
        <v>0.60899999999999999</v>
      </c>
      <c r="BB6" s="5">
        <f t="shared" si="19"/>
        <v>0.65349999999999997</v>
      </c>
      <c r="BC6" s="5">
        <f t="shared" si="19"/>
        <v>0.69799999999999995</v>
      </c>
      <c r="BD6" s="6">
        <v>0.7</v>
      </c>
      <c r="BE6" s="6">
        <v>0.7</v>
      </c>
      <c r="BF6" s="6">
        <v>0.7</v>
      </c>
      <c r="BG6" s="6">
        <v>0.7</v>
      </c>
      <c r="BH6" s="6">
        <v>0.7</v>
      </c>
      <c r="BI6" s="6">
        <v>0.7</v>
      </c>
      <c r="BJ6" s="6">
        <v>0.7</v>
      </c>
      <c r="BK6" s="6">
        <v>0.7</v>
      </c>
      <c r="BL6" s="6">
        <v>0.7</v>
      </c>
      <c r="BM6" s="6">
        <v>0.7</v>
      </c>
      <c r="BN6" s="6">
        <v>0.7</v>
      </c>
      <c r="BO6" s="6">
        <v>0.7</v>
      </c>
      <c r="BP6" s="6">
        <v>0.7</v>
      </c>
      <c r="BQ6" s="6">
        <v>0.7</v>
      </c>
      <c r="BR6" s="6">
        <v>0.7</v>
      </c>
      <c r="BS6" s="6">
        <v>0.7</v>
      </c>
      <c r="BT6" s="6">
        <v>0.7</v>
      </c>
      <c r="BU6" s="6">
        <v>0.7</v>
      </c>
      <c r="BV6" s="6">
        <v>0.7</v>
      </c>
      <c r="BW6" s="6">
        <v>0.7</v>
      </c>
      <c r="BX6" s="6">
        <v>0.7</v>
      </c>
      <c r="BY6" s="6">
        <v>0.7</v>
      </c>
      <c r="BZ6" s="6">
        <v>0.7</v>
      </c>
      <c r="CA6" s="6">
        <v>0.7</v>
      </c>
      <c r="CB6" s="6">
        <v>0.7</v>
      </c>
      <c r="CC6" s="6">
        <v>0.7</v>
      </c>
      <c r="CD6" s="6">
        <v>0.7</v>
      </c>
      <c r="CE6" s="6">
        <v>0.7</v>
      </c>
      <c r="CF6" s="6">
        <v>0.7</v>
      </c>
      <c r="CG6" s="6">
        <v>0.7</v>
      </c>
      <c r="CH6" s="6">
        <v>0.7</v>
      </c>
      <c r="CI6" s="6">
        <v>0.7</v>
      </c>
      <c r="CJ6" s="6">
        <v>0.7</v>
      </c>
      <c r="CK6" s="6">
        <v>0.7</v>
      </c>
      <c r="CL6" s="6">
        <v>0.7</v>
      </c>
      <c r="CM6" s="6">
        <v>0.7</v>
      </c>
      <c r="CN6" s="6">
        <v>0.7</v>
      </c>
      <c r="CO6" s="6">
        <v>0.7</v>
      </c>
      <c r="CP6" s="6">
        <v>0.7</v>
      </c>
      <c r="CQ6" s="6">
        <v>0.7</v>
      </c>
      <c r="CR6" s="1">
        <f>data_and_assumptions!D15</f>
        <v>0.7</v>
      </c>
      <c r="CS6" s="3">
        <f>$CR$6</f>
        <v>0.7</v>
      </c>
      <c r="CT6" s="3">
        <f t="shared" ref="CT6:CX6" si="20">$CR$6</f>
        <v>0.7</v>
      </c>
      <c r="CU6" s="3">
        <f t="shared" si="20"/>
        <v>0.7</v>
      </c>
      <c r="CV6" s="3">
        <f t="shared" si="20"/>
        <v>0.7</v>
      </c>
      <c r="CW6" s="3">
        <f t="shared" si="20"/>
        <v>0.7</v>
      </c>
      <c r="CX6" s="3">
        <f t="shared" si="20"/>
        <v>0.7</v>
      </c>
    </row>
    <row r="7" spans="1:102" x14ac:dyDescent="0.35">
      <c r="B7" t="s">
        <v>112</v>
      </c>
      <c r="C7" s="9">
        <f t="shared" ref="C7:H7" si="21">$W$7+(C2-$W$2)*(($AB$7-$W$7)/($AG$2-$W$2))</f>
        <v>9.999999999999995E-3</v>
      </c>
      <c r="D7" s="9">
        <f t="shared" si="21"/>
        <v>1.4999999999999999E-2</v>
      </c>
      <c r="E7" s="9">
        <f t="shared" si="21"/>
        <v>2.0000000000000004E-2</v>
      </c>
      <c r="F7" s="9">
        <f t="shared" si="21"/>
        <v>2.4999999999999994E-2</v>
      </c>
      <c r="G7" s="9">
        <f t="shared" si="21"/>
        <v>0.03</v>
      </c>
      <c r="H7" s="9">
        <f t="shared" si="21"/>
        <v>3.5000000000000003E-2</v>
      </c>
      <c r="I7" s="9">
        <f t="shared" ref="I7:L7" si="22">$W$7+(I2-$W$2)*(($AB$7-$W$7)/($AG$2-$W$2))</f>
        <v>3.9999999999999994E-2</v>
      </c>
      <c r="J7" s="9">
        <f t="shared" si="22"/>
        <v>4.4999999999999998E-2</v>
      </c>
      <c r="K7" s="9">
        <f t="shared" si="22"/>
        <v>0.05</v>
      </c>
      <c r="L7" s="9">
        <f t="shared" si="22"/>
        <v>5.5E-2</v>
      </c>
      <c r="M7" s="9">
        <f t="shared" ref="M7:U7" si="23">$W$7+(M2-$W$2)*(($AB$7-$W$7)/($AG$2-$W$2))</f>
        <v>0.06</v>
      </c>
      <c r="N7" s="9">
        <f t="shared" si="23"/>
        <v>6.5000000000000002E-2</v>
      </c>
      <c r="O7" s="9">
        <f t="shared" si="23"/>
        <v>7.0000000000000007E-2</v>
      </c>
      <c r="P7" s="9">
        <f t="shared" si="23"/>
        <v>7.4999999999999997E-2</v>
      </c>
      <c r="Q7" s="9">
        <f t="shared" si="23"/>
        <v>0.08</v>
      </c>
      <c r="R7" s="9">
        <f t="shared" si="23"/>
        <v>8.4999999999999992E-2</v>
      </c>
      <c r="S7" s="9">
        <f t="shared" si="23"/>
        <v>0.09</v>
      </c>
      <c r="T7" s="9">
        <f t="shared" si="23"/>
        <v>9.5000000000000001E-2</v>
      </c>
      <c r="U7" s="9">
        <f t="shared" si="23"/>
        <v>0.1</v>
      </c>
      <c r="V7" s="9">
        <f>$W$7+(V2-$W$2)*(($AB$7-$W$7)/($AG$2-$W$2))</f>
        <v>0.105</v>
      </c>
      <c r="W7" s="2">
        <f>data_and_assumptions!F9</f>
        <v>0.11</v>
      </c>
      <c r="X7" s="4">
        <f>$W$7+(X2-$W$2)*(($AB$7-$W$7)/($AG$2-$W$2))</f>
        <v>0.115</v>
      </c>
      <c r="Y7" s="4">
        <f t="shared" ref="Y7:Z7" si="24">$W$7+(Y2-$W$2)*(($AB$7-$W$7)/($AG$2-$W$2))</f>
        <v>0.12</v>
      </c>
      <c r="Z7" s="4">
        <f t="shared" si="24"/>
        <v>0.125</v>
      </c>
      <c r="AA7" s="4">
        <f>$W$7+(AA2-$W$2)*(($AB$7-$W$7)/($AG$2-$W$2))</f>
        <v>0.13</v>
      </c>
      <c r="AB7" s="2">
        <f>data_and_assumptions!H9</f>
        <v>0.16</v>
      </c>
      <c r="AC7" s="4">
        <f>$AB$7+(AC2-$AB$2)*(($AO$7-$AB$7)/($AO$2-$AB$2))</f>
        <v>0.17461538461538462</v>
      </c>
      <c r="AD7" s="4">
        <f t="shared" ref="AD7:AN7" si="25">$AB$7+(AD2-$AB$2)*(($AO$7-$AB$7)/($AO$2-$AB$2))</f>
        <v>0.18923076923076923</v>
      </c>
      <c r="AE7" s="4">
        <f t="shared" si="25"/>
        <v>0.20384615384615384</v>
      </c>
      <c r="AF7" s="4">
        <f t="shared" si="25"/>
        <v>0.21846153846153846</v>
      </c>
      <c r="AG7" s="4">
        <f t="shared" si="25"/>
        <v>0.23307692307692307</v>
      </c>
      <c r="AH7" s="4">
        <f t="shared" si="25"/>
        <v>0.24769230769230768</v>
      </c>
      <c r="AI7" s="4">
        <f t="shared" si="25"/>
        <v>0.2623076923076923</v>
      </c>
      <c r="AJ7" s="4">
        <f t="shared" si="25"/>
        <v>0.27692307692307694</v>
      </c>
      <c r="AK7" s="4">
        <f t="shared" si="25"/>
        <v>0.29153846153846152</v>
      </c>
      <c r="AL7" s="4">
        <f t="shared" si="25"/>
        <v>0.30615384615384611</v>
      </c>
      <c r="AM7" s="4">
        <f t="shared" si="25"/>
        <v>0.32076923076923075</v>
      </c>
      <c r="AN7" s="4">
        <f t="shared" si="25"/>
        <v>0.33538461538461539</v>
      </c>
      <c r="AO7" s="2">
        <f>data_and_assumptions!L9</f>
        <v>0.35</v>
      </c>
      <c r="AP7" s="5">
        <f>$AO$7+(AP2-$AO$2)*(($AS$7-$AO$7)/($AS$2-$AO$2))</f>
        <v>0.375</v>
      </c>
      <c r="AQ7" s="5">
        <f>$AO$7+(AQ2-$AO$2)*(($AS$7-$AO$7)/($AS$2-$AO$2))</f>
        <v>0.4</v>
      </c>
      <c r="AR7" s="5">
        <f>$AO$7+(AR2-$AO$2)*(($AS$7-$AO$7)/($AS$2-$AO$2))</f>
        <v>0.42499999999999999</v>
      </c>
      <c r="AS7" s="2">
        <f>data_and_assumptions!N9</f>
        <v>0.45</v>
      </c>
      <c r="AT7" s="7">
        <f>$AO$7+(AT2-$AO$2)*(($AS$7-$AO$7)/($AS$2-$AO$2))</f>
        <v>0.47500000000000003</v>
      </c>
      <c r="AU7" s="7">
        <f t="shared" ref="AU7:BC7" si="26">$AO$7+(AU2-$AO$2)*(($AS$7-$AO$7)/($AS$2-$AO$2))</f>
        <v>0.5</v>
      </c>
      <c r="AV7" s="7">
        <f t="shared" si="26"/>
        <v>0.52500000000000002</v>
      </c>
      <c r="AW7" s="7">
        <f t="shared" si="26"/>
        <v>0.55000000000000004</v>
      </c>
      <c r="AX7" s="7">
        <f t="shared" si="26"/>
        <v>0.57500000000000007</v>
      </c>
      <c r="AY7" s="7">
        <f t="shared" si="26"/>
        <v>0.60000000000000009</v>
      </c>
      <c r="AZ7" s="7">
        <f t="shared" si="26"/>
        <v>0.625</v>
      </c>
      <c r="BA7" s="7">
        <f t="shared" si="26"/>
        <v>0.65000000000000013</v>
      </c>
      <c r="BB7" s="7">
        <f t="shared" si="26"/>
        <v>0.67500000000000004</v>
      </c>
      <c r="BC7" s="7">
        <f t="shared" si="26"/>
        <v>0.70000000000000007</v>
      </c>
      <c r="BD7" s="6">
        <v>0.7</v>
      </c>
      <c r="BE7" s="6">
        <v>0.7</v>
      </c>
      <c r="BF7" s="6">
        <v>0.7</v>
      </c>
      <c r="BG7" s="6">
        <v>0.7</v>
      </c>
      <c r="BH7" s="6">
        <v>0.7</v>
      </c>
      <c r="BI7" s="6">
        <v>0.7</v>
      </c>
      <c r="BJ7" s="6">
        <v>0.7</v>
      </c>
      <c r="BK7" s="6">
        <v>0.7</v>
      </c>
      <c r="BL7" s="6">
        <v>0.7</v>
      </c>
      <c r="BM7" s="6">
        <v>0.7</v>
      </c>
      <c r="BN7" s="6">
        <v>0.7</v>
      </c>
      <c r="BO7" s="6">
        <v>0.7</v>
      </c>
      <c r="BP7" s="6">
        <v>0.7</v>
      </c>
      <c r="BQ7" s="6">
        <v>0.7</v>
      </c>
      <c r="BR7" s="6">
        <v>0.7</v>
      </c>
      <c r="BS7" s="6">
        <v>0.7</v>
      </c>
      <c r="BT7" s="6">
        <v>0.7</v>
      </c>
      <c r="BU7" s="6">
        <v>0.7</v>
      </c>
      <c r="BV7" s="6">
        <v>0.7</v>
      </c>
      <c r="BW7" s="6">
        <v>0.7</v>
      </c>
      <c r="BX7" s="6">
        <v>0.7</v>
      </c>
      <c r="BY7" s="6">
        <v>0.7</v>
      </c>
      <c r="BZ7" s="6">
        <v>0.7</v>
      </c>
      <c r="CA7" s="6">
        <v>0.7</v>
      </c>
      <c r="CB7" s="6">
        <v>0.7</v>
      </c>
      <c r="CC7" s="6">
        <v>0.7</v>
      </c>
      <c r="CD7" s="6">
        <v>0.7</v>
      </c>
      <c r="CE7" s="6">
        <v>0.7</v>
      </c>
      <c r="CF7" s="6">
        <v>0.7</v>
      </c>
      <c r="CG7" s="6">
        <v>0.7</v>
      </c>
      <c r="CH7" s="6">
        <v>0.7</v>
      </c>
      <c r="CI7" s="6">
        <v>0.7</v>
      </c>
      <c r="CJ7" s="6">
        <v>0.7</v>
      </c>
      <c r="CK7" s="6">
        <v>0.7</v>
      </c>
      <c r="CL7" s="6">
        <v>0.7</v>
      </c>
      <c r="CM7" s="6">
        <v>0.7</v>
      </c>
      <c r="CN7" s="6">
        <v>0.7</v>
      </c>
      <c r="CO7" s="6">
        <v>0.7</v>
      </c>
      <c r="CP7" s="6">
        <v>0.7</v>
      </c>
      <c r="CQ7" s="6">
        <v>0.7</v>
      </c>
      <c r="CR7" s="1">
        <f>data_and_assumptions!$D$15</f>
        <v>0.7</v>
      </c>
      <c r="CS7" s="3">
        <f>data_and_assumptions!$D$15</f>
        <v>0.7</v>
      </c>
      <c r="CT7" s="3">
        <f>data_and_assumptions!$D$15</f>
        <v>0.7</v>
      </c>
      <c r="CU7" s="3">
        <f>data_and_assumptions!$D$15</f>
        <v>0.7</v>
      </c>
      <c r="CV7" s="3">
        <f>data_and_assumptions!$D$15</f>
        <v>0.7</v>
      </c>
      <c r="CW7" s="3">
        <f>data_and_assumptions!$D$15</f>
        <v>0.7</v>
      </c>
      <c r="CX7" s="3">
        <f>data_and_assumptions!$D$15</f>
        <v>0.7</v>
      </c>
    </row>
    <row r="8" spans="1:102" x14ac:dyDescent="0.35">
      <c r="B8" t="s">
        <v>113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f t="shared" ref="I8:L8" si="27">$AB$8+(I2-$AB$2)*(($AL$8-$AB$8)/($AL$2-$AB$2))</f>
        <v>1.0000000000000037E-2</v>
      </c>
      <c r="J8" s="9">
        <f t="shared" si="27"/>
        <v>2.0000000000000046E-2</v>
      </c>
      <c r="K8" s="9">
        <f t="shared" si="27"/>
        <v>3.0000000000000027E-2</v>
      </c>
      <c r="L8" s="9">
        <f t="shared" si="27"/>
        <v>4.0000000000000036E-2</v>
      </c>
      <c r="M8" s="9">
        <f t="shared" ref="M8:Z8" si="28">$AB$8+(M2-$AB$2)*(($AL$8-$AB$8)/($AL$2-$AB$2))</f>
        <v>5.0000000000000044E-2</v>
      </c>
      <c r="N8" s="9">
        <f t="shared" si="28"/>
        <v>6.0000000000000026E-2</v>
      </c>
      <c r="O8" s="9">
        <f t="shared" si="28"/>
        <v>7.0000000000000034E-2</v>
      </c>
      <c r="P8" s="9">
        <f t="shared" si="28"/>
        <v>8.0000000000000029E-2</v>
      </c>
      <c r="Q8" s="9">
        <f t="shared" si="28"/>
        <v>9.0000000000000024E-2</v>
      </c>
      <c r="R8" s="9">
        <f t="shared" si="28"/>
        <v>0.10000000000000003</v>
      </c>
      <c r="S8" s="9">
        <f t="shared" si="28"/>
        <v>0.11000000000000003</v>
      </c>
      <c r="T8" s="9">
        <f t="shared" si="28"/>
        <v>0.12000000000000002</v>
      </c>
      <c r="U8" s="9">
        <f t="shared" si="28"/>
        <v>0.13</v>
      </c>
      <c r="V8" s="9">
        <f t="shared" si="28"/>
        <v>0.14000000000000001</v>
      </c>
      <c r="W8" s="9">
        <f t="shared" si="28"/>
        <v>0.15000000000000002</v>
      </c>
      <c r="X8" s="9">
        <f t="shared" si="28"/>
        <v>0.16000000000000003</v>
      </c>
      <c r="Y8" s="9">
        <f t="shared" si="28"/>
        <v>0.17</v>
      </c>
      <c r="Z8" s="9">
        <f t="shared" si="28"/>
        <v>0.18000000000000002</v>
      </c>
      <c r="AA8" s="9">
        <f>$AB$8+(AA2-$AB$2)*(($AL$8-$AB$8)/($AL$2-$AB$2))</f>
        <v>0.19</v>
      </c>
      <c r="AB8" s="2">
        <f>data_and_assumptions!H6</f>
        <v>0.2</v>
      </c>
      <c r="AC8" s="4">
        <f>$AB$8+(AC2-$AB$2)*(($AL$8-$AB$8)/($AL$2-$AB$2))</f>
        <v>0.21000000000000002</v>
      </c>
      <c r="AD8" s="4">
        <f t="shared" ref="AD8:AK8" si="29">$AB$8+(AD2-$AB$2)*(($AL$8-$AB$8)/($AL$2-$AB$2))</f>
        <v>0.22</v>
      </c>
      <c r="AE8" s="4">
        <f t="shared" si="29"/>
        <v>0.23</v>
      </c>
      <c r="AF8" s="4">
        <f t="shared" si="29"/>
        <v>0.24</v>
      </c>
      <c r="AG8" s="4">
        <f t="shared" si="29"/>
        <v>0.25</v>
      </c>
      <c r="AH8" s="4">
        <f t="shared" si="29"/>
        <v>0.26</v>
      </c>
      <c r="AI8" s="4">
        <f t="shared" si="29"/>
        <v>0.27</v>
      </c>
      <c r="AJ8" s="4">
        <f t="shared" si="29"/>
        <v>0.28000000000000003</v>
      </c>
      <c r="AK8" s="4">
        <f t="shared" si="29"/>
        <v>0.28999999999999998</v>
      </c>
      <c r="AL8" s="2">
        <f>data_and_assumptions!J6</f>
        <v>0.3</v>
      </c>
      <c r="AM8" s="4">
        <f>$AL$8+(AM2-$AL$2)*(($AN$8-$AL$8)/($AN$2-$AL$2))</f>
        <v>0.41500000000000004</v>
      </c>
      <c r="AN8" s="2">
        <f>data_and_assumptions!K6</f>
        <v>0.53</v>
      </c>
      <c r="AO8" s="4">
        <f>$AL$8+(AO2-$AL$2)*(($AN$8-$AL$8)/($AN$2-$AL$2))</f>
        <v>0.64500000000000002</v>
      </c>
      <c r="AP8" s="4">
        <f>$AL$8+(AP2-$AL$2)*(($AN$8-$AL$8)/($AN$2-$AL$2))</f>
        <v>0.76</v>
      </c>
      <c r="AQ8" s="6">
        <f>$AP$8+(AQ2-$AP$2)*(($BC$8-$AP$8)/($BC$2-$AP$2))</f>
        <v>0.75538461538461543</v>
      </c>
      <c r="AR8" s="6">
        <f t="shared" ref="AR8:BB8" si="30">$AP$8+(AR2-$AP$2)*(($BC$8-$AP$8)/($BC$2-$AP$2))</f>
        <v>0.75076923076923074</v>
      </c>
      <c r="AS8" s="6">
        <f t="shared" si="30"/>
        <v>0.74615384615384617</v>
      </c>
      <c r="AT8" s="6">
        <f t="shared" si="30"/>
        <v>0.74153846153846148</v>
      </c>
      <c r="AU8" s="6">
        <f t="shared" si="30"/>
        <v>0.7369230769230769</v>
      </c>
      <c r="AV8" s="6">
        <f t="shared" si="30"/>
        <v>0.73230769230769233</v>
      </c>
      <c r="AW8" s="6">
        <f t="shared" si="30"/>
        <v>0.72769230769230764</v>
      </c>
      <c r="AX8" s="6">
        <f t="shared" si="30"/>
        <v>0.72307692307692306</v>
      </c>
      <c r="AY8" s="6">
        <f t="shared" si="30"/>
        <v>0.71846153846153848</v>
      </c>
      <c r="AZ8" s="6">
        <f t="shared" si="30"/>
        <v>0.7138461538461538</v>
      </c>
      <c r="BA8" s="6">
        <f t="shared" si="30"/>
        <v>0.70923076923076922</v>
      </c>
      <c r="BB8" s="6">
        <f t="shared" si="30"/>
        <v>0.70461538461538453</v>
      </c>
      <c r="BC8" s="6">
        <v>0.7</v>
      </c>
      <c r="BD8" s="6">
        <v>0.7</v>
      </c>
      <c r="BE8" s="6">
        <v>0.7</v>
      </c>
      <c r="BF8" s="6">
        <v>0.7</v>
      </c>
      <c r="BG8" s="6">
        <v>0.7</v>
      </c>
      <c r="BH8" s="6">
        <v>0.7</v>
      </c>
      <c r="BI8" s="6">
        <v>0.7</v>
      </c>
      <c r="BJ8" s="6">
        <v>0.7</v>
      </c>
      <c r="BK8" s="6">
        <v>0.7</v>
      </c>
      <c r="BL8" s="6">
        <v>0.7</v>
      </c>
      <c r="BM8" s="6">
        <v>0.7</v>
      </c>
      <c r="BN8" s="6">
        <v>0.7</v>
      </c>
      <c r="BO8" s="6">
        <v>0.7</v>
      </c>
      <c r="BP8" s="6">
        <v>0.7</v>
      </c>
      <c r="BQ8" s="6">
        <v>0.7</v>
      </c>
      <c r="BR8" s="6">
        <v>0.7</v>
      </c>
      <c r="BS8" s="6">
        <v>0.7</v>
      </c>
      <c r="BT8" s="6">
        <v>0.7</v>
      </c>
      <c r="BU8" s="6">
        <v>0.7</v>
      </c>
      <c r="BV8" s="6">
        <v>0.7</v>
      </c>
      <c r="BW8" s="6">
        <v>0.7</v>
      </c>
      <c r="BX8" s="6">
        <v>0.7</v>
      </c>
      <c r="BY8" s="6">
        <v>0.7</v>
      </c>
      <c r="BZ8" s="6">
        <v>0.7</v>
      </c>
      <c r="CA8" s="6">
        <v>0.7</v>
      </c>
      <c r="CB8" s="6">
        <v>0.7</v>
      </c>
      <c r="CC8" s="6">
        <v>0.7</v>
      </c>
      <c r="CD8" s="6">
        <v>0.7</v>
      </c>
      <c r="CE8" s="6">
        <v>0.7</v>
      </c>
      <c r="CF8" s="6">
        <v>0.7</v>
      </c>
      <c r="CG8" s="6">
        <v>0.7</v>
      </c>
      <c r="CH8" s="6">
        <v>0.7</v>
      </c>
      <c r="CI8" s="6">
        <v>0.7</v>
      </c>
      <c r="CJ8" s="6">
        <v>0.7</v>
      </c>
      <c r="CK8" s="6">
        <v>0.7</v>
      </c>
      <c r="CL8" s="6">
        <v>0.7</v>
      </c>
      <c r="CM8" s="6">
        <v>0.7</v>
      </c>
      <c r="CN8" s="6">
        <v>0.7</v>
      </c>
      <c r="CO8" s="6">
        <v>0.7</v>
      </c>
      <c r="CP8" s="6">
        <v>0.7</v>
      </c>
      <c r="CQ8" s="6">
        <v>0.7</v>
      </c>
      <c r="CR8" s="1">
        <f>data_and_assumptions!$D$15</f>
        <v>0.7</v>
      </c>
      <c r="CS8" s="3">
        <f>data_and_assumptions!$D$15</f>
        <v>0.7</v>
      </c>
      <c r="CT8" s="3">
        <f>data_and_assumptions!$D$15</f>
        <v>0.7</v>
      </c>
      <c r="CU8" s="3">
        <f>data_and_assumptions!$D$15</f>
        <v>0.7</v>
      </c>
      <c r="CV8" s="3">
        <f>data_and_assumptions!$D$15</f>
        <v>0.7</v>
      </c>
      <c r="CW8" s="3">
        <f>data_and_assumptions!$D$15</f>
        <v>0.7</v>
      </c>
      <c r="CX8" s="3">
        <f>data_and_assumptions!$D$15</f>
        <v>0.7</v>
      </c>
    </row>
    <row r="9" spans="1:102" x14ac:dyDescent="0.35">
      <c r="B9" t="s">
        <v>114</v>
      </c>
      <c r="C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f t="shared" ref="M9:R9" si="31">$AA$9+(M2-$AA$2)*(($AL$9-$AA$9)/($AL$2-$AA$2))</f>
        <v>0.12454545454545451</v>
      </c>
      <c r="N9" s="9">
        <f t="shared" si="31"/>
        <v>0.12636363636363634</v>
      </c>
      <c r="O9" s="9">
        <f t="shared" si="31"/>
        <v>0.12818181818181815</v>
      </c>
      <c r="P9" s="9">
        <f t="shared" si="31"/>
        <v>0.12999999999999998</v>
      </c>
      <c r="Q9" s="9">
        <f t="shared" si="31"/>
        <v>0.13181818181818181</v>
      </c>
      <c r="R9" s="9">
        <f t="shared" si="31"/>
        <v>0.13363636363636361</v>
      </c>
      <c r="S9" s="9">
        <f>$AA$9+(S2-$AA$2)*(($AL$9-$AA$9)/($AL$2-$AA$2))</f>
        <v>0.13545454545454544</v>
      </c>
      <c r="T9" s="9">
        <f t="shared" ref="T9:Y9" si="32">$AA$9+(T2-$AA$2)*(($AL$9-$AA$9)/($AL$2-$AA$2))</f>
        <v>0.13727272727272727</v>
      </c>
      <c r="U9" s="9">
        <f t="shared" si="32"/>
        <v>0.13909090909090907</v>
      </c>
      <c r="V9" s="9">
        <f t="shared" si="32"/>
        <v>0.1409090909090909</v>
      </c>
      <c r="W9" s="9">
        <f t="shared" si="32"/>
        <v>0.1427272727272727</v>
      </c>
      <c r="X9" s="9">
        <f t="shared" si="32"/>
        <v>0.14454545454545453</v>
      </c>
      <c r="Y9" s="9">
        <f t="shared" si="32"/>
        <v>0.14636363636363636</v>
      </c>
      <c r="Z9" s="9">
        <f>$AA$9+(Z2-$AA$2)*(($AL$9-$AA$9)/($AL$2-$AA$2))</f>
        <v>0.14818181818181816</v>
      </c>
      <c r="AA9" s="2">
        <f>data_and_assumptions!G8</f>
        <v>0.15</v>
      </c>
      <c r="AB9" s="4">
        <f>$AA$9+(AB2-$AA$2)*(($AL$9-$AA$9)/($AL$2-$AA$2))</f>
        <v>0.15181818181818182</v>
      </c>
      <c r="AC9" s="4">
        <f t="shared" ref="AC9:AK9" si="33">$AA$9+(AC2-$AA$2)*(($AL$9-$AA$9)/($AL$2-$AA$2))</f>
        <v>0.15363636363636363</v>
      </c>
      <c r="AD9" s="4">
        <f t="shared" si="33"/>
        <v>0.15545454545454546</v>
      </c>
      <c r="AE9" s="4">
        <f t="shared" si="33"/>
        <v>0.15727272727272729</v>
      </c>
      <c r="AF9" s="4">
        <f t="shared" si="33"/>
        <v>0.15909090909090909</v>
      </c>
      <c r="AG9" s="4">
        <f t="shared" si="33"/>
        <v>0.16090909090909092</v>
      </c>
      <c r="AH9" s="4">
        <f t="shared" si="33"/>
        <v>0.16272727272727272</v>
      </c>
      <c r="AI9" s="4">
        <f t="shared" si="33"/>
        <v>0.16454545454545455</v>
      </c>
      <c r="AJ9" s="4">
        <f t="shared" si="33"/>
        <v>0.16636363636363638</v>
      </c>
      <c r="AK9" s="4">
        <f t="shared" si="33"/>
        <v>0.16818181818181818</v>
      </c>
      <c r="AL9" s="2">
        <f>data_and_assumptions!J8</f>
        <v>0.17</v>
      </c>
      <c r="AM9" s="4">
        <f>$AL$9+(AM2-$AL$2)*(($AN$9-$AL$9)/($AN$2-$AL$2))</f>
        <v>0.255</v>
      </c>
      <c r="AN9" s="2">
        <f>data_and_assumptions!K8</f>
        <v>0.34</v>
      </c>
      <c r="AO9" s="5">
        <f>$AN$9+(AO2-$AN$2)*(($AQ$9-$AN$9)/($AQ$2-$AN$2))</f>
        <v>0.39333333333333337</v>
      </c>
      <c r="AP9" s="5">
        <f>$AN$9+(AP2-$AN$2)*(($AQ$9-$AN$9)/($AQ$2-$AN$2))</f>
        <v>0.44666666666666666</v>
      </c>
      <c r="AQ9" s="2">
        <f>data_and_assumptions!M8</f>
        <v>0.5</v>
      </c>
      <c r="AR9" s="7">
        <f t="shared" ref="AR9:AU9" si="34">$AQ$9+(AR2-$AQ$2)*(($BD$9-$AQ$9)/($BD$2-$AQ$2))</f>
        <v>0.52307692307692311</v>
      </c>
      <c r="AS9" s="7">
        <f t="shared" si="34"/>
        <v>0.54615384615384621</v>
      </c>
      <c r="AT9" s="7">
        <f t="shared" si="34"/>
        <v>0.56923076923076921</v>
      </c>
      <c r="AU9" s="7">
        <f t="shared" si="34"/>
        <v>0.59230769230769231</v>
      </c>
      <c r="AV9" s="7">
        <f>$AQ$9+(AV2-$AQ$2)*(($BD$9-$AQ$9)/($BD$2-$AQ$2))</f>
        <v>0.61538461538461542</v>
      </c>
      <c r="AW9" s="7">
        <f t="shared" ref="AW9:BC9" si="35">$AQ$9+(AW2-$AQ$2)*(($BD$9-$AQ$9)/($BD$2-$AQ$2))</f>
        <v>0.63846153846153852</v>
      </c>
      <c r="AX9" s="7">
        <f t="shared" si="35"/>
        <v>0.66153846153846163</v>
      </c>
      <c r="AY9" s="7">
        <f t="shared" si="35"/>
        <v>0.68461538461538463</v>
      </c>
      <c r="AZ9" s="7">
        <f t="shared" si="35"/>
        <v>0.70769230769230773</v>
      </c>
      <c r="BA9" s="7">
        <f t="shared" si="35"/>
        <v>0.73076923076923084</v>
      </c>
      <c r="BB9" s="7">
        <f t="shared" si="35"/>
        <v>0.75384615384615383</v>
      </c>
      <c r="BC9" s="7">
        <f t="shared" si="35"/>
        <v>0.77692307692307705</v>
      </c>
      <c r="BD9" s="8">
        <f>data_and_assumptions!J23</f>
        <v>0.8</v>
      </c>
      <c r="BE9" s="7">
        <f>$BD$9+(BE2-$BD$2)*(($CM$9-$BD$9)/($CM$2-$BD$2))</f>
        <v>0.77914285714285714</v>
      </c>
      <c r="BF9" s="7">
        <f t="shared" ref="BF9:CL9" si="36">$BD$9+(BF2-$BD$2)*(($CM$9-$BD$9)/($CM$2-$BD$2))</f>
        <v>0.75828571428571434</v>
      </c>
      <c r="BG9" s="7">
        <f t="shared" si="36"/>
        <v>0.73742857142857143</v>
      </c>
      <c r="BH9" s="7">
        <f t="shared" si="36"/>
        <v>0.71657142857142864</v>
      </c>
      <c r="BI9" s="7">
        <f t="shared" si="36"/>
        <v>0.69571428571428573</v>
      </c>
      <c r="BJ9" s="7">
        <f t="shared" si="36"/>
        <v>0.67485714285714293</v>
      </c>
      <c r="BK9" s="7">
        <f t="shared" si="36"/>
        <v>0.65400000000000003</v>
      </c>
      <c r="BL9" s="7">
        <f t="shared" si="36"/>
        <v>0.63314285714285723</v>
      </c>
      <c r="BM9" s="7">
        <f t="shared" si="36"/>
        <v>0.61228571428571432</v>
      </c>
      <c r="BN9" s="7">
        <f t="shared" si="36"/>
        <v>0.59142857142857153</v>
      </c>
      <c r="BO9" s="7">
        <f t="shared" si="36"/>
        <v>0.57057142857142862</v>
      </c>
      <c r="BP9" s="7">
        <f t="shared" si="36"/>
        <v>0.54971428571428582</v>
      </c>
      <c r="BQ9" s="7">
        <f t="shared" si="36"/>
        <v>0.52885714285714291</v>
      </c>
      <c r="BR9" s="7">
        <f t="shared" si="36"/>
        <v>0.50800000000000001</v>
      </c>
      <c r="BS9" s="7">
        <f t="shared" si="36"/>
        <v>0.48714285714285721</v>
      </c>
      <c r="BT9" s="7">
        <f t="shared" si="36"/>
        <v>0.46628571428571436</v>
      </c>
      <c r="BU9" s="7">
        <f t="shared" si="36"/>
        <v>0.44542857142857151</v>
      </c>
      <c r="BV9" s="7">
        <f t="shared" si="36"/>
        <v>0.42457142857142866</v>
      </c>
      <c r="BW9" s="7">
        <f t="shared" si="36"/>
        <v>0.4037142857142858</v>
      </c>
      <c r="BX9" s="7">
        <f t="shared" si="36"/>
        <v>0.38285714285714295</v>
      </c>
      <c r="BY9" s="7">
        <f t="shared" si="36"/>
        <v>0.3620000000000001</v>
      </c>
      <c r="BZ9" s="7">
        <f t="shared" si="36"/>
        <v>0.34114285714285725</v>
      </c>
      <c r="CA9" s="7">
        <f t="shared" si="36"/>
        <v>0.3202857142857144</v>
      </c>
      <c r="CB9" s="7">
        <f t="shared" si="36"/>
        <v>0.29942857142857149</v>
      </c>
      <c r="CC9" s="7">
        <f t="shared" si="36"/>
        <v>0.27857142857142869</v>
      </c>
      <c r="CD9" s="7">
        <f t="shared" si="36"/>
        <v>0.25771428571428578</v>
      </c>
      <c r="CE9" s="7">
        <f t="shared" si="36"/>
        <v>0.23685714285714299</v>
      </c>
      <c r="CF9" s="7">
        <f t="shared" si="36"/>
        <v>0.21600000000000008</v>
      </c>
      <c r="CG9" s="7">
        <f t="shared" si="36"/>
        <v>0.19514285714285728</v>
      </c>
      <c r="CH9" s="7">
        <f t="shared" si="36"/>
        <v>0.17428571428571438</v>
      </c>
      <c r="CI9" s="7">
        <f t="shared" si="36"/>
        <v>0.15342857142857158</v>
      </c>
      <c r="CJ9" s="7">
        <f t="shared" si="36"/>
        <v>0.13257142857142867</v>
      </c>
      <c r="CK9" s="7">
        <f t="shared" si="36"/>
        <v>0.11171428571428577</v>
      </c>
      <c r="CL9" s="7">
        <f t="shared" si="36"/>
        <v>9.085714285714297E-2</v>
      </c>
      <c r="CM9" s="8">
        <v>7.0000000000000007E-2</v>
      </c>
      <c r="CN9" s="6">
        <v>7.0000000000000007E-2</v>
      </c>
      <c r="CO9" s="6">
        <v>7.0000000000000007E-2</v>
      </c>
      <c r="CP9" s="6">
        <v>7.0000000000000007E-2</v>
      </c>
      <c r="CQ9" s="6">
        <v>7.0000000000000007E-2</v>
      </c>
      <c r="CR9" s="6">
        <v>7.0000000000000007E-2</v>
      </c>
      <c r="CS9" s="1">
        <f>data_and_assumptions!$D$18</f>
        <v>7.0000000000000007E-2</v>
      </c>
      <c r="CT9" s="3">
        <f>data_and_assumptions!$D$18</f>
        <v>7.0000000000000007E-2</v>
      </c>
      <c r="CU9" s="3">
        <f>data_and_assumptions!$D$18</f>
        <v>7.0000000000000007E-2</v>
      </c>
      <c r="CV9" s="3">
        <f>data_and_assumptions!$D$18</f>
        <v>7.0000000000000007E-2</v>
      </c>
      <c r="CW9" s="3">
        <f>data_and_assumptions!$D$18</f>
        <v>7.0000000000000007E-2</v>
      </c>
      <c r="CX9" s="3">
        <f>data_and_assumptions!$D$18</f>
        <v>7.0000000000000007E-2</v>
      </c>
    </row>
    <row r="10" spans="1:102" x14ac:dyDescent="0.35">
      <c r="B10" t="s">
        <v>106</v>
      </c>
      <c r="C10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f t="shared" ref="J10:L10" si="37">$W$10+(J2-$W$2)*(($AG$10-$W$10)/($AG$2-$W$2))</f>
        <v>5.00000000000006E-3</v>
      </c>
      <c r="K10" s="9">
        <f t="shared" si="37"/>
        <v>2.0000000000000073E-2</v>
      </c>
      <c r="L10" s="9">
        <f t="shared" si="37"/>
        <v>3.5000000000000059E-2</v>
      </c>
      <c r="M10" s="9">
        <f>$W$10+(M2-$W$2)*(($AG$10-$W$10)/($AG$2-$W$2))</f>
        <v>5.0000000000000044E-2</v>
      </c>
      <c r="N10" s="9">
        <f>$W$10+(N2-$W$2)*(($AG$10-$W$10)/($AG$2-$W$2))</f>
        <v>6.5000000000000058E-2</v>
      </c>
      <c r="O10" s="9">
        <f t="shared" ref="O10:P10" si="38">$W$10+(O2-$W$2)*(($AG$10-$W$10)/($AG$2-$W$2))</f>
        <v>8.0000000000000043E-2</v>
      </c>
      <c r="P10" s="9">
        <f t="shared" si="38"/>
        <v>9.5000000000000043E-2</v>
      </c>
      <c r="Q10" s="9">
        <f>$W$10+(Q2-$W$2)*(($AG$10-$W$10)/($AG$2-$W$2))</f>
        <v>0.11000000000000004</v>
      </c>
      <c r="R10" s="9">
        <f t="shared" ref="R10:U10" si="39">$W$10+(R2-$W$2)*(($AG$10-$W$10)/($AG$2-$W$2))</f>
        <v>0.12500000000000003</v>
      </c>
      <c r="S10" s="9">
        <f t="shared" si="39"/>
        <v>0.14000000000000001</v>
      </c>
      <c r="T10" s="9">
        <f t="shared" si="39"/>
        <v>0.15500000000000003</v>
      </c>
      <c r="U10" s="9">
        <f t="shared" si="39"/>
        <v>0.17</v>
      </c>
      <c r="V10" s="9">
        <f>$W$10+(V2-$W$2)*(($AG$10-$W$10)/($AG$2-$W$2))</f>
        <v>0.18500000000000003</v>
      </c>
      <c r="W10" s="2">
        <f>data_and_assumptions!F5</f>
        <v>0.2</v>
      </c>
      <c r="X10" s="4">
        <f>$W$10+(X2-$W$2)*(($AG$10-$W$10)/($AG$2-$W$2))</f>
        <v>0.215</v>
      </c>
      <c r="Y10" s="4">
        <f t="shared" ref="Y10:AF10" si="40">$W$10+(Y2-$W$2)*(($AG$10-$W$10)/($AG$2-$W$2))</f>
        <v>0.23</v>
      </c>
      <c r="Z10" s="4">
        <f t="shared" si="40"/>
        <v>0.245</v>
      </c>
      <c r="AA10" s="4">
        <f t="shared" si="40"/>
        <v>0.26</v>
      </c>
      <c r="AB10" s="4">
        <f t="shared" si="40"/>
        <v>0.27500000000000002</v>
      </c>
      <c r="AC10" s="4">
        <f t="shared" si="40"/>
        <v>0.28999999999999998</v>
      </c>
      <c r="AD10" s="4">
        <f t="shared" si="40"/>
        <v>0.30499999999999999</v>
      </c>
      <c r="AE10" s="4">
        <f t="shared" si="40"/>
        <v>0.31999999999999995</v>
      </c>
      <c r="AF10" s="4">
        <f t="shared" si="40"/>
        <v>0.33499999999999996</v>
      </c>
      <c r="AG10" s="2">
        <f>data_and_assumptions!I5</f>
        <v>0.35</v>
      </c>
      <c r="AH10" s="4">
        <f>$AG$10+(AH2-$AG$2)*(($AO$10-$AG$10)/($AO$2-$AG$2))</f>
        <v>0.39</v>
      </c>
      <c r="AI10" s="4">
        <f t="shared" ref="AI10:AN10" si="41">$AG$10+(AI2-$AG$2)*(($AO$10-$AG$10)/($AO$2-$AG$2))</f>
        <v>0.43</v>
      </c>
      <c r="AJ10" s="4">
        <f t="shared" si="41"/>
        <v>0.47</v>
      </c>
      <c r="AK10" s="4">
        <f t="shared" si="41"/>
        <v>0.51</v>
      </c>
      <c r="AL10" s="4">
        <f t="shared" si="41"/>
        <v>0.55000000000000004</v>
      </c>
      <c r="AM10" s="4">
        <f t="shared" si="41"/>
        <v>0.59000000000000008</v>
      </c>
      <c r="AN10" s="4">
        <f t="shared" si="41"/>
        <v>0.63</v>
      </c>
      <c r="AO10" s="2">
        <f>data_and_assumptions!L5</f>
        <v>0.67</v>
      </c>
      <c r="AP10" s="5">
        <f>$AO$10+(AP2-$AO$2)*(($AU$10-$AO$10)/($AU$2-$AO$2))</f>
        <v>0.71666666666666667</v>
      </c>
      <c r="AQ10" s="5">
        <f t="shared" ref="AQ10:AT10" si="42">$AO$10+(AQ2-$AO$2)*(($AU$10-$AO$10)/($AU$2-$AO$2))</f>
        <v>0.76333333333333331</v>
      </c>
      <c r="AR10" s="5">
        <f t="shared" si="42"/>
        <v>0.81</v>
      </c>
      <c r="AS10" s="5">
        <f t="shared" si="42"/>
        <v>0.85666666666666669</v>
      </c>
      <c r="AT10" s="5">
        <f t="shared" si="42"/>
        <v>0.90333333333333332</v>
      </c>
      <c r="AU10" s="7">
        <f>data_and_assumptions!$O$5</f>
        <v>0.95</v>
      </c>
      <c r="AV10" s="7">
        <f>data_and_assumptions!$O$5</f>
        <v>0.95</v>
      </c>
      <c r="AW10" s="7">
        <f>data_and_assumptions!$O$5</f>
        <v>0.95</v>
      </c>
      <c r="AX10" s="7">
        <f>data_and_assumptions!$O$5</f>
        <v>0.95</v>
      </c>
      <c r="AY10" s="7">
        <f>data_and_assumptions!$O$5</f>
        <v>0.95</v>
      </c>
      <c r="AZ10" s="7">
        <f>data_and_assumptions!$O$5</f>
        <v>0.95</v>
      </c>
      <c r="BA10" s="7">
        <f>data_and_assumptions!$O$5</f>
        <v>0.95</v>
      </c>
      <c r="BB10" s="7">
        <f>data_and_assumptions!$O$5</f>
        <v>0.95</v>
      </c>
      <c r="BC10" s="7">
        <f>data_and_assumptions!$O$5</f>
        <v>0.95</v>
      </c>
      <c r="BD10" s="7">
        <f>data_and_assumptions!$O$5</f>
        <v>0.95</v>
      </c>
      <c r="BE10" s="7">
        <f>data_and_assumptions!$O$5</f>
        <v>0.95</v>
      </c>
      <c r="BF10" s="7">
        <f>data_and_assumptions!$O$5</f>
        <v>0.95</v>
      </c>
      <c r="BG10" s="7">
        <f>data_and_assumptions!$O$5</f>
        <v>0.95</v>
      </c>
      <c r="BH10" s="7">
        <f>data_and_assumptions!$O$5</f>
        <v>0.95</v>
      </c>
      <c r="BI10" s="7">
        <f>data_and_assumptions!$O$5</f>
        <v>0.95</v>
      </c>
      <c r="BJ10" s="7">
        <f>data_and_assumptions!$O$5</f>
        <v>0.95</v>
      </c>
      <c r="BK10" s="7">
        <f>data_and_assumptions!$O$5</f>
        <v>0.95</v>
      </c>
      <c r="BL10" s="7">
        <f>data_and_assumptions!$O$5</f>
        <v>0.95</v>
      </c>
      <c r="BM10" s="7">
        <f>data_and_assumptions!$O$5</f>
        <v>0.95</v>
      </c>
      <c r="BN10" s="7">
        <f>data_and_assumptions!$O$5</f>
        <v>0.95</v>
      </c>
      <c r="BO10" s="7">
        <f>data_and_assumptions!$O$5</f>
        <v>0.95</v>
      </c>
      <c r="BP10" s="7">
        <f>data_and_assumptions!$O$5</f>
        <v>0.95</v>
      </c>
      <c r="BQ10" s="7">
        <f>data_and_assumptions!$O$5</f>
        <v>0.95</v>
      </c>
      <c r="BR10" s="7">
        <f>data_and_assumptions!$O$5</f>
        <v>0.95</v>
      </c>
      <c r="BS10" s="7">
        <f>data_and_assumptions!$O$5</f>
        <v>0.95</v>
      </c>
      <c r="BT10" s="7">
        <f t="shared" ref="BT10:CJ10" si="43">$BS$10+(BT2-$BS$2)*(($CM$10-$BS$10)/($CM$2-$BS$2))</f>
        <v>0.94</v>
      </c>
      <c r="BU10" s="7">
        <f t="shared" si="43"/>
        <v>0.92999999999999994</v>
      </c>
      <c r="BV10" s="7">
        <f t="shared" si="43"/>
        <v>0.91999999999999993</v>
      </c>
      <c r="BW10" s="7">
        <f t="shared" si="43"/>
        <v>0.90999999999999992</v>
      </c>
      <c r="BX10" s="7">
        <f t="shared" si="43"/>
        <v>0.89999999999999991</v>
      </c>
      <c r="BY10" s="7">
        <f t="shared" si="43"/>
        <v>0.89</v>
      </c>
      <c r="BZ10" s="7">
        <f t="shared" si="43"/>
        <v>0.88</v>
      </c>
      <c r="CA10" s="7">
        <f t="shared" si="43"/>
        <v>0.87</v>
      </c>
      <c r="CB10" s="7">
        <f t="shared" si="43"/>
        <v>0.86</v>
      </c>
      <c r="CC10" s="7">
        <f t="shared" si="43"/>
        <v>0.85</v>
      </c>
      <c r="CD10" s="7">
        <f t="shared" si="43"/>
        <v>0.84</v>
      </c>
      <c r="CE10" s="7">
        <f t="shared" si="43"/>
        <v>0.83</v>
      </c>
      <c r="CF10" s="7">
        <f t="shared" si="43"/>
        <v>0.82</v>
      </c>
      <c r="CG10" s="7">
        <f t="shared" si="43"/>
        <v>0.80999999999999994</v>
      </c>
      <c r="CH10" s="7">
        <f t="shared" si="43"/>
        <v>0.8</v>
      </c>
      <c r="CI10" s="7">
        <f t="shared" si="43"/>
        <v>0.79</v>
      </c>
      <c r="CJ10" s="7">
        <f t="shared" si="43"/>
        <v>0.78</v>
      </c>
      <c r="CK10" s="7">
        <f>$BS$10+(CK2-$BS$2)*(($CM$10-$BS$10)/($CM$2-$BS$2))</f>
        <v>0.77</v>
      </c>
      <c r="CL10" s="7">
        <f>$BS$10+(CL2-$BS$2)*(($CM$10-$BS$10)/($CM$2-$BS$2))</f>
        <v>0.76</v>
      </c>
      <c r="CM10" s="8">
        <v>0.75</v>
      </c>
      <c r="CN10" s="7">
        <f>$CM$10</f>
        <v>0.75</v>
      </c>
      <c r="CO10" s="7">
        <f t="shared" ref="CO10:CX10" si="44">$CM$10</f>
        <v>0.75</v>
      </c>
      <c r="CP10" s="7">
        <f t="shared" si="44"/>
        <v>0.75</v>
      </c>
      <c r="CQ10" s="7">
        <f t="shared" si="44"/>
        <v>0.75</v>
      </c>
      <c r="CR10" s="7">
        <f t="shared" si="44"/>
        <v>0.75</v>
      </c>
      <c r="CS10" s="7">
        <f t="shared" si="44"/>
        <v>0.75</v>
      </c>
      <c r="CT10" s="7">
        <f t="shared" si="44"/>
        <v>0.75</v>
      </c>
      <c r="CU10" s="7">
        <f t="shared" si="44"/>
        <v>0.75</v>
      </c>
      <c r="CV10" s="7">
        <f t="shared" si="44"/>
        <v>0.75</v>
      </c>
      <c r="CW10" s="7">
        <f t="shared" si="44"/>
        <v>0.75</v>
      </c>
      <c r="CX10" s="7">
        <f t="shared" si="44"/>
        <v>0.75</v>
      </c>
    </row>
    <row r="11" spans="1:102" x14ac:dyDescent="0.35">
      <c r="B11" t="s">
        <v>123</v>
      </c>
      <c r="C11">
        <f>C9</f>
        <v>0</v>
      </c>
      <c r="D11">
        <f t="shared" ref="D11:BO11" si="45">D9</f>
        <v>0</v>
      </c>
      <c r="E11">
        <f t="shared" si="45"/>
        <v>0</v>
      </c>
      <c r="F11">
        <f t="shared" si="45"/>
        <v>0</v>
      </c>
      <c r="G11">
        <f t="shared" si="45"/>
        <v>0</v>
      </c>
      <c r="H11">
        <f t="shared" si="45"/>
        <v>0</v>
      </c>
      <c r="I11">
        <f t="shared" si="45"/>
        <v>0</v>
      </c>
      <c r="J11">
        <f t="shared" si="45"/>
        <v>0</v>
      </c>
      <c r="K11">
        <f t="shared" si="45"/>
        <v>0</v>
      </c>
      <c r="L11">
        <f>L9</f>
        <v>0</v>
      </c>
      <c r="M11">
        <f t="shared" si="45"/>
        <v>0.12454545454545451</v>
      </c>
      <c r="N11">
        <f t="shared" si="45"/>
        <v>0.12636363636363634</v>
      </c>
      <c r="O11">
        <f t="shared" si="45"/>
        <v>0.12818181818181815</v>
      </c>
      <c r="P11">
        <f t="shared" si="45"/>
        <v>0.12999999999999998</v>
      </c>
      <c r="Q11">
        <f t="shared" si="45"/>
        <v>0.13181818181818181</v>
      </c>
      <c r="R11">
        <f t="shared" si="45"/>
        <v>0.13363636363636361</v>
      </c>
      <c r="S11">
        <f t="shared" si="45"/>
        <v>0.13545454545454544</v>
      </c>
      <c r="T11">
        <f t="shared" si="45"/>
        <v>0.13727272727272727</v>
      </c>
      <c r="U11">
        <f t="shared" si="45"/>
        <v>0.13909090909090907</v>
      </c>
      <c r="V11">
        <f t="shared" si="45"/>
        <v>0.1409090909090909</v>
      </c>
      <c r="W11">
        <f t="shared" si="45"/>
        <v>0.1427272727272727</v>
      </c>
      <c r="X11">
        <f t="shared" si="45"/>
        <v>0.14454545454545453</v>
      </c>
      <c r="Y11">
        <f t="shared" si="45"/>
        <v>0.14636363636363636</v>
      </c>
      <c r="Z11">
        <f t="shared" si="45"/>
        <v>0.14818181818181816</v>
      </c>
      <c r="AA11">
        <f t="shared" si="45"/>
        <v>0.15</v>
      </c>
      <c r="AB11">
        <f t="shared" si="45"/>
        <v>0.15181818181818182</v>
      </c>
      <c r="AC11">
        <f t="shared" si="45"/>
        <v>0.15363636363636363</v>
      </c>
      <c r="AD11">
        <f t="shared" si="45"/>
        <v>0.15545454545454546</v>
      </c>
      <c r="AE11">
        <f t="shared" si="45"/>
        <v>0.15727272727272729</v>
      </c>
      <c r="AF11">
        <f t="shared" si="45"/>
        <v>0.15909090909090909</v>
      </c>
      <c r="AG11">
        <f t="shared" si="45"/>
        <v>0.16090909090909092</v>
      </c>
      <c r="AH11">
        <f t="shared" si="45"/>
        <v>0.16272727272727272</v>
      </c>
      <c r="AI11">
        <f t="shared" si="45"/>
        <v>0.16454545454545455</v>
      </c>
      <c r="AJ11">
        <f t="shared" si="45"/>
        <v>0.16636363636363638</v>
      </c>
      <c r="AK11">
        <f t="shared" si="45"/>
        <v>0.16818181818181818</v>
      </c>
      <c r="AL11">
        <f t="shared" si="45"/>
        <v>0.17</v>
      </c>
      <c r="AM11">
        <f t="shared" si="45"/>
        <v>0.255</v>
      </c>
      <c r="AN11">
        <f t="shared" si="45"/>
        <v>0.34</v>
      </c>
      <c r="AO11">
        <f t="shared" si="45"/>
        <v>0.39333333333333337</v>
      </c>
      <c r="AP11">
        <f t="shared" si="45"/>
        <v>0.44666666666666666</v>
      </c>
      <c r="AQ11">
        <f t="shared" si="45"/>
        <v>0.5</v>
      </c>
      <c r="AR11">
        <f t="shared" si="45"/>
        <v>0.52307692307692311</v>
      </c>
      <c r="AS11">
        <f t="shared" si="45"/>
        <v>0.54615384615384621</v>
      </c>
      <c r="AT11">
        <f t="shared" si="45"/>
        <v>0.56923076923076921</v>
      </c>
      <c r="AU11">
        <f t="shared" si="45"/>
        <v>0.59230769230769231</v>
      </c>
      <c r="AV11">
        <f t="shared" si="45"/>
        <v>0.61538461538461542</v>
      </c>
      <c r="AW11">
        <f t="shared" si="45"/>
        <v>0.63846153846153852</v>
      </c>
      <c r="AX11">
        <f t="shared" si="45"/>
        <v>0.66153846153846163</v>
      </c>
      <c r="AY11">
        <f t="shared" si="45"/>
        <v>0.68461538461538463</v>
      </c>
      <c r="AZ11">
        <f t="shared" si="45"/>
        <v>0.70769230769230773</v>
      </c>
      <c r="BA11">
        <f t="shared" si="45"/>
        <v>0.73076923076923084</v>
      </c>
      <c r="BB11">
        <f t="shared" si="45"/>
        <v>0.75384615384615383</v>
      </c>
      <c r="BC11">
        <f t="shared" si="45"/>
        <v>0.77692307692307705</v>
      </c>
      <c r="BD11">
        <f t="shared" si="45"/>
        <v>0.8</v>
      </c>
      <c r="BE11">
        <f t="shared" si="45"/>
        <v>0.77914285714285714</v>
      </c>
      <c r="BF11">
        <f t="shared" si="45"/>
        <v>0.75828571428571434</v>
      </c>
      <c r="BG11">
        <f t="shared" si="45"/>
        <v>0.73742857142857143</v>
      </c>
      <c r="BH11">
        <f t="shared" si="45"/>
        <v>0.71657142857142864</v>
      </c>
      <c r="BI11">
        <f t="shared" si="45"/>
        <v>0.69571428571428573</v>
      </c>
      <c r="BJ11">
        <f t="shared" si="45"/>
        <v>0.67485714285714293</v>
      </c>
      <c r="BK11">
        <f t="shared" si="45"/>
        <v>0.65400000000000003</v>
      </c>
      <c r="BL11">
        <f t="shared" si="45"/>
        <v>0.63314285714285723</v>
      </c>
      <c r="BM11">
        <f t="shared" si="45"/>
        <v>0.61228571428571432</v>
      </c>
      <c r="BN11">
        <f>BN9</f>
        <v>0.59142857142857153</v>
      </c>
      <c r="BO11">
        <f t="shared" si="45"/>
        <v>0.57057142857142862</v>
      </c>
      <c r="BP11">
        <f t="shared" ref="BP11:CX11" si="46">BP9</f>
        <v>0.54971428571428582</v>
      </c>
      <c r="BQ11">
        <f t="shared" si="46"/>
        <v>0.52885714285714291</v>
      </c>
      <c r="BR11">
        <f t="shared" si="46"/>
        <v>0.50800000000000001</v>
      </c>
      <c r="BS11">
        <f t="shared" si="46"/>
        <v>0.48714285714285721</v>
      </c>
      <c r="BT11">
        <f t="shared" si="46"/>
        <v>0.46628571428571436</v>
      </c>
      <c r="BU11">
        <f t="shared" si="46"/>
        <v>0.44542857142857151</v>
      </c>
      <c r="BV11">
        <f t="shared" si="46"/>
        <v>0.42457142857142866</v>
      </c>
      <c r="BW11">
        <f t="shared" si="46"/>
        <v>0.4037142857142858</v>
      </c>
      <c r="BX11">
        <f t="shared" si="46"/>
        <v>0.38285714285714295</v>
      </c>
      <c r="BY11">
        <f t="shared" si="46"/>
        <v>0.3620000000000001</v>
      </c>
      <c r="BZ11">
        <f t="shared" si="46"/>
        <v>0.34114285714285725</v>
      </c>
      <c r="CA11">
        <f t="shared" si="46"/>
        <v>0.3202857142857144</v>
      </c>
      <c r="CB11">
        <f t="shared" si="46"/>
        <v>0.29942857142857149</v>
      </c>
      <c r="CC11">
        <f t="shared" si="46"/>
        <v>0.27857142857142869</v>
      </c>
      <c r="CD11">
        <f t="shared" si="46"/>
        <v>0.25771428571428578</v>
      </c>
      <c r="CE11">
        <f t="shared" si="46"/>
        <v>0.23685714285714299</v>
      </c>
      <c r="CF11">
        <f t="shared" si="46"/>
        <v>0.21600000000000008</v>
      </c>
      <c r="CG11">
        <f t="shared" si="46"/>
        <v>0.19514285714285728</v>
      </c>
      <c r="CH11">
        <f t="shared" si="46"/>
        <v>0.17428571428571438</v>
      </c>
      <c r="CI11">
        <f t="shared" si="46"/>
        <v>0.15342857142857158</v>
      </c>
      <c r="CJ11">
        <f t="shared" si="46"/>
        <v>0.13257142857142867</v>
      </c>
      <c r="CK11">
        <f t="shared" si="46"/>
        <v>0.11171428571428577</v>
      </c>
      <c r="CL11">
        <f t="shared" si="46"/>
        <v>9.085714285714297E-2</v>
      </c>
      <c r="CM11">
        <f t="shared" si="46"/>
        <v>7.0000000000000007E-2</v>
      </c>
      <c r="CN11">
        <f t="shared" si="46"/>
        <v>7.0000000000000007E-2</v>
      </c>
      <c r="CO11">
        <f t="shared" si="46"/>
        <v>7.0000000000000007E-2</v>
      </c>
      <c r="CP11">
        <f t="shared" si="46"/>
        <v>7.0000000000000007E-2</v>
      </c>
      <c r="CQ11">
        <f t="shared" si="46"/>
        <v>7.0000000000000007E-2</v>
      </c>
      <c r="CR11">
        <f t="shared" si="46"/>
        <v>7.0000000000000007E-2</v>
      </c>
      <c r="CS11">
        <f t="shared" si="46"/>
        <v>7.0000000000000007E-2</v>
      </c>
      <c r="CT11">
        <f t="shared" si="46"/>
        <v>7.0000000000000007E-2</v>
      </c>
      <c r="CU11">
        <f t="shared" si="46"/>
        <v>7.0000000000000007E-2</v>
      </c>
      <c r="CV11">
        <f t="shared" si="46"/>
        <v>7.0000000000000007E-2</v>
      </c>
      <c r="CW11">
        <f t="shared" si="46"/>
        <v>7.0000000000000007E-2</v>
      </c>
      <c r="CX11">
        <f t="shared" si="46"/>
        <v>7.0000000000000007E-2</v>
      </c>
    </row>
    <row r="12" spans="1:102" x14ac:dyDescent="0.35">
      <c r="B12" t="s">
        <v>145</v>
      </c>
      <c r="C12">
        <f t="shared" ref="C12:L12" si="47">AVERAGE(C7:C8)</f>
        <v>4.9999999999999975E-3</v>
      </c>
      <c r="D12">
        <f t="shared" si="47"/>
        <v>7.4999999999999997E-3</v>
      </c>
      <c r="E12">
        <f t="shared" si="47"/>
        <v>1.0000000000000002E-2</v>
      </c>
      <c r="F12">
        <f t="shared" si="47"/>
        <v>1.2499999999999997E-2</v>
      </c>
      <c r="G12">
        <f t="shared" si="47"/>
        <v>1.4999999999999999E-2</v>
      </c>
      <c r="H12">
        <f t="shared" si="47"/>
        <v>1.7500000000000002E-2</v>
      </c>
      <c r="I12">
        <f t="shared" si="47"/>
        <v>2.5000000000000015E-2</v>
      </c>
      <c r="J12">
        <f t="shared" si="47"/>
        <v>3.2500000000000022E-2</v>
      </c>
      <c r="K12">
        <f t="shared" si="47"/>
        <v>4.0000000000000015E-2</v>
      </c>
      <c r="L12">
        <f t="shared" si="47"/>
        <v>4.7500000000000014E-2</v>
      </c>
      <c r="M12">
        <f>AVERAGE(M7:M8)</f>
        <v>5.5000000000000021E-2</v>
      </c>
      <c r="N12">
        <f t="shared" ref="N12:BY12" si="48">AVERAGE(N7:N8)</f>
        <v>6.2500000000000014E-2</v>
      </c>
      <c r="O12">
        <f t="shared" si="48"/>
        <v>7.0000000000000021E-2</v>
      </c>
      <c r="P12">
        <f t="shared" si="48"/>
        <v>7.7500000000000013E-2</v>
      </c>
      <c r="Q12">
        <f t="shared" si="48"/>
        <v>8.500000000000002E-2</v>
      </c>
      <c r="R12">
        <f t="shared" si="48"/>
        <v>9.2500000000000013E-2</v>
      </c>
      <c r="S12">
        <f t="shared" si="48"/>
        <v>0.1</v>
      </c>
      <c r="T12">
        <f t="shared" si="48"/>
        <v>0.10750000000000001</v>
      </c>
      <c r="U12">
        <f t="shared" si="48"/>
        <v>0.115</v>
      </c>
      <c r="V12">
        <f t="shared" si="48"/>
        <v>0.1225</v>
      </c>
      <c r="W12">
        <f t="shared" si="48"/>
        <v>0.13</v>
      </c>
      <c r="X12">
        <f t="shared" si="48"/>
        <v>0.13750000000000001</v>
      </c>
      <c r="Y12">
        <f t="shared" si="48"/>
        <v>0.14500000000000002</v>
      </c>
      <c r="Z12">
        <f t="shared" si="48"/>
        <v>0.15250000000000002</v>
      </c>
      <c r="AA12">
        <f t="shared" si="48"/>
        <v>0.16</v>
      </c>
      <c r="AB12">
        <f t="shared" si="48"/>
        <v>0.18</v>
      </c>
      <c r="AC12">
        <f t="shared" si="48"/>
        <v>0.19230769230769232</v>
      </c>
      <c r="AD12">
        <f t="shared" si="48"/>
        <v>0.20461538461538462</v>
      </c>
      <c r="AE12">
        <f t="shared" si="48"/>
        <v>0.21692307692307694</v>
      </c>
      <c r="AF12">
        <f t="shared" si="48"/>
        <v>0.22923076923076924</v>
      </c>
      <c r="AG12">
        <f t="shared" si="48"/>
        <v>0.24153846153846154</v>
      </c>
      <c r="AH12">
        <f t="shared" si="48"/>
        <v>0.25384615384615383</v>
      </c>
      <c r="AI12">
        <f t="shared" si="48"/>
        <v>0.26615384615384619</v>
      </c>
      <c r="AJ12">
        <f t="shared" si="48"/>
        <v>0.27846153846153848</v>
      </c>
      <c r="AK12">
        <f t="shared" si="48"/>
        <v>0.29076923076923078</v>
      </c>
      <c r="AL12">
        <f t="shared" si="48"/>
        <v>0.30307692307692302</v>
      </c>
      <c r="AM12">
        <f t="shared" si="48"/>
        <v>0.36788461538461537</v>
      </c>
      <c r="AN12">
        <f t="shared" si="48"/>
        <v>0.43269230769230771</v>
      </c>
      <c r="AO12">
        <f t="shared" si="48"/>
        <v>0.4975</v>
      </c>
      <c r="AP12">
        <f t="shared" si="48"/>
        <v>0.5675</v>
      </c>
      <c r="AQ12">
        <f t="shared" si="48"/>
        <v>0.57769230769230773</v>
      </c>
      <c r="AR12">
        <f t="shared" si="48"/>
        <v>0.58788461538461534</v>
      </c>
      <c r="AS12">
        <f t="shared" si="48"/>
        <v>0.59807692307692306</v>
      </c>
      <c r="AT12">
        <f t="shared" si="48"/>
        <v>0.60826923076923078</v>
      </c>
      <c r="AU12">
        <f t="shared" si="48"/>
        <v>0.6184615384615384</v>
      </c>
      <c r="AV12">
        <f t="shared" si="48"/>
        <v>0.62865384615384623</v>
      </c>
      <c r="AW12">
        <f t="shared" si="48"/>
        <v>0.63884615384615384</v>
      </c>
      <c r="AX12">
        <f t="shared" si="48"/>
        <v>0.64903846153846156</v>
      </c>
      <c r="AY12">
        <f t="shared" si="48"/>
        <v>0.65923076923076929</v>
      </c>
      <c r="AZ12">
        <f t="shared" si="48"/>
        <v>0.6694230769230769</v>
      </c>
      <c r="BA12">
        <f t="shared" si="48"/>
        <v>0.67961538461538473</v>
      </c>
      <c r="BB12">
        <f t="shared" si="48"/>
        <v>0.68980769230769234</v>
      </c>
      <c r="BC12">
        <f t="shared" si="48"/>
        <v>0.7</v>
      </c>
      <c r="BD12">
        <f t="shared" si="48"/>
        <v>0.7</v>
      </c>
      <c r="BE12">
        <f t="shared" si="48"/>
        <v>0.7</v>
      </c>
      <c r="BF12">
        <f t="shared" si="48"/>
        <v>0.7</v>
      </c>
      <c r="BG12">
        <f t="shared" si="48"/>
        <v>0.7</v>
      </c>
      <c r="BH12">
        <f t="shared" si="48"/>
        <v>0.7</v>
      </c>
      <c r="BI12">
        <f t="shared" si="48"/>
        <v>0.7</v>
      </c>
      <c r="BJ12">
        <f t="shared" si="48"/>
        <v>0.7</v>
      </c>
      <c r="BK12">
        <f t="shared" si="48"/>
        <v>0.7</v>
      </c>
      <c r="BL12">
        <f t="shared" si="48"/>
        <v>0.7</v>
      </c>
      <c r="BM12">
        <f t="shared" si="48"/>
        <v>0.7</v>
      </c>
      <c r="BN12">
        <f t="shared" si="48"/>
        <v>0.7</v>
      </c>
      <c r="BO12">
        <f t="shared" si="48"/>
        <v>0.7</v>
      </c>
      <c r="BP12">
        <f t="shared" si="48"/>
        <v>0.7</v>
      </c>
      <c r="BQ12">
        <f t="shared" si="48"/>
        <v>0.7</v>
      </c>
      <c r="BR12">
        <f t="shared" si="48"/>
        <v>0.7</v>
      </c>
      <c r="BS12">
        <f t="shared" si="48"/>
        <v>0.7</v>
      </c>
      <c r="BT12">
        <f t="shared" si="48"/>
        <v>0.7</v>
      </c>
      <c r="BU12">
        <f t="shared" si="48"/>
        <v>0.7</v>
      </c>
      <c r="BV12">
        <f t="shared" si="48"/>
        <v>0.7</v>
      </c>
      <c r="BW12">
        <f t="shared" si="48"/>
        <v>0.7</v>
      </c>
      <c r="BX12">
        <f t="shared" si="48"/>
        <v>0.7</v>
      </c>
      <c r="BY12">
        <f t="shared" si="48"/>
        <v>0.7</v>
      </c>
      <c r="BZ12">
        <f t="shared" ref="BZ12:CX12" si="49">AVERAGE(BZ7:BZ8)</f>
        <v>0.7</v>
      </c>
      <c r="CA12">
        <f t="shared" si="49"/>
        <v>0.7</v>
      </c>
      <c r="CB12">
        <f t="shared" si="49"/>
        <v>0.7</v>
      </c>
      <c r="CC12">
        <f t="shared" si="49"/>
        <v>0.7</v>
      </c>
      <c r="CD12">
        <f t="shared" si="49"/>
        <v>0.7</v>
      </c>
      <c r="CE12">
        <f t="shared" si="49"/>
        <v>0.7</v>
      </c>
      <c r="CF12">
        <f t="shared" si="49"/>
        <v>0.7</v>
      </c>
      <c r="CG12">
        <f t="shared" si="49"/>
        <v>0.7</v>
      </c>
      <c r="CH12">
        <f t="shared" si="49"/>
        <v>0.7</v>
      </c>
      <c r="CI12">
        <f t="shared" si="49"/>
        <v>0.7</v>
      </c>
      <c r="CJ12">
        <f t="shared" si="49"/>
        <v>0.7</v>
      </c>
      <c r="CK12">
        <f t="shared" si="49"/>
        <v>0.7</v>
      </c>
      <c r="CL12">
        <f t="shared" si="49"/>
        <v>0.7</v>
      </c>
      <c r="CM12">
        <f t="shared" si="49"/>
        <v>0.7</v>
      </c>
      <c r="CN12">
        <f t="shared" si="49"/>
        <v>0.7</v>
      </c>
      <c r="CO12">
        <f t="shared" si="49"/>
        <v>0.7</v>
      </c>
      <c r="CP12">
        <f t="shared" si="49"/>
        <v>0.7</v>
      </c>
      <c r="CQ12">
        <f t="shared" si="49"/>
        <v>0.7</v>
      </c>
      <c r="CR12">
        <f t="shared" si="49"/>
        <v>0.7</v>
      </c>
      <c r="CS12">
        <f t="shared" si="49"/>
        <v>0.7</v>
      </c>
      <c r="CT12">
        <f t="shared" si="49"/>
        <v>0.7</v>
      </c>
      <c r="CU12">
        <f t="shared" si="49"/>
        <v>0.7</v>
      </c>
      <c r="CV12">
        <f t="shared" si="49"/>
        <v>0.7</v>
      </c>
      <c r="CW12">
        <f t="shared" si="49"/>
        <v>0.7</v>
      </c>
      <c r="CX12">
        <f t="shared" si="49"/>
        <v>0.7</v>
      </c>
    </row>
    <row r="13" spans="1:102" x14ac:dyDescent="0.35">
      <c r="B13" t="s">
        <v>147</v>
      </c>
      <c r="C13">
        <f t="shared" ref="C13:L13" si="50">AVERAGE(C4,C6,C7,C8)</f>
        <v>2.4999999999999988E-3</v>
      </c>
      <c r="D13">
        <f t="shared" si="50"/>
        <v>3.7499999999999999E-3</v>
      </c>
      <c r="E13">
        <f t="shared" si="50"/>
        <v>5.000000000000001E-3</v>
      </c>
      <c r="F13">
        <f t="shared" si="50"/>
        <v>6.2499999999999986E-3</v>
      </c>
      <c r="G13">
        <f t="shared" si="50"/>
        <v>7.4999999999999997E-3</v>
      </c>
      <c r="H13">
        <f t="shared" si="50"/>
        <v>8.7500000000000008E-3</v>
      </c>
      <c r="I13">
        <f t="shared" si="50"/>
        <v>1.2500000000000008E-2</v>
      </c>
      <c r="J13">
        <f t="shared" si="50"/>
        <v>1.6250000000000011E-2</v>
      </c>
      <c r="K13">
        <f t="shared" si="50"/>
        <v>2.0000000000000007E-2</v>
      </c>
      <c r="L13">
        <f t="shared" si="50"/>
        <v>2.3750000000000007E-2</v>
      </c>
      <c r="M13">
        <f>AVERAGE(M4,M6,M7,M8)</f>
        <v>2.9230769230769241E-2</v>
      </c>
      <c r="N13">
        <f t="shared" ref="N13:BY13" si="51">AVERAGE(N4,N6,N7,N8)</f>
        <v>3.3269230769230773E-2</v>
      </c>
      <c r="O13">
        <f>AVERAGE(O4,O6,O7,O8)</f>
        <v>3.7307692307692319E-2</v>
      </c>
      <c r="P13">
        <f t="shared" si="51"/>
        <v>4.1346153846153852E-2</v>
      </c>
      <c r="Q13">
        <f t="shared" si="51"/>
        <v>4.5384615384615391E-2</v>
      </c>
      <c r="R13">
        <f t="shared" si="51"/>
        <v>4.9423076923076931E-2</v>
      </c>
      <c r="S13">
        <f t="shared" si="51"/>
        <v>5.3461538461538463E-2</v>
      </c>
      <c r="T13">
        <f t="shared" si="51"/>
        <v>5.7500000000000009E-2</v>
      </c>
      <c r="U13">
        <f t="shared" si="51"/>
        <v>6.1538461538461542E-2</v>
      </c>
      <c r="V13">
        <f t="shared" si="51"/>
        <v>6.5576923076923088E-2</v>
      </c>
      <c r="W13">
        <f t="shared" si="51"/>
        <v>6.9615384615384621E-2</v>
      </c>
      <c r="X13">
        <f t="shared" si="51"/>
        <v>7.3653846153846153E-2</v>
      </c>
      <c r="Y13">
        <f t="shared" si="51"/>
        <v>7.7692307692307699E-2</v>
      </c>
      <c r="Z13">
        <f t="shared" si="51"/>
        <v>8.1730769230769246E-2</v>
      </c>
      <c r="AA13">
        <f t="shared" si="51"/>
        <v>8.5769230769230764E-2</v>
      </c>
      <c r="AB13">
        <f t="shared" si="51"/>
        <v>9.6057692307692316E-2</v>
      </c>
      <c r="AC13">
        <f t="shared" si="51"/>
        <v>0.10250000000000001</v>
      </c>
      <c r="AD13">
        <f t="shared" si="51"/>
        <v>0.1089423076923077</v>
      </c>
      <c r="AE13">
        <f t="shared" si="51"/>
        <v>0.11538461538461539</v>
      </c>
      <c r="AF13">
        <f t="shared" si="51"/>
        <v>0.12182692307692308</v>
      </c>
      <c r="AG13">
        <f t="shared" si="51"/>
        <v>0.12826923076923077</v>
      </c>
      <c r="AH13">
        <f t="shared" si="51"/>
        <v>0.14416266025641025</v>
      </c>
      <c r="AI13">
        <f t="shared" si="51"/>
        <v>0.16005608974358976</v>
      </c>
      <c r="AJ13">
        <f t="shared" si="51"/>
        <v>0.17594951923076924</v>
      </c>
      <c r="AK13">
        <f t="shared" si="51"/>
        <v>0.19184294871794871</v>
      </c>
      <c r="AL13">
        <f t="shared" si="51"/>
        <v>0.20773637820512819</v>
      </c>
      <c r="AM13">
        <f t="shared" si="51"/>
        <v>0.24987980769230772</v>
      </c>
      <c r="AN13">
        <f t="shared" si="51"/>
        <v>0.29202323717948719</v>
      </c>
      <c r="AO13">
        <f t="shared" si="51"/>
        <v>0.33416666666666667</v>
      </c>
      <c r="AP13">
        <f t="shared" si="51"/>
        <v>0.388625</v>
      </c>
      <c r="AQ13">
        <f t="shared" si="51"/>
        <v>0.41317948717948716</v>
      </c>
      <c r="AR13">
        <f t="shared" si="51"/>
        <v>0.43773397435897432</v>
      </c>
      <c r="AS13">
        <f t="shared" si="51"/>
        <v>0.46228846153846154</v>
      </c>
      <c r="AT13">
        <f t="shared" si="51"/>
        <v>0.4868429487179487</v>
      </c>
      <c r="AU13">
        <f t="shared" si="51"/>
        <v>0.51139743589743591</v>
      </c>
      <c r="AV13">
        <f t="shared" si="51"/>
        <v>0.53595192307692319</v>
      </c>
      <c r="AW13">
        <f t="shared" si="51"/>
        <v>0.56050641025641024</v>
      </c>
      <c r="AX13">
        <f t="shared" si="51"/>
        <v>0.58506089743589751</v>
      </c>
      <c r="AY13">
        <f t="shared" si="51"/>
        <v>0.60961538461538467</v>
      </c>
      <c r="AZ13">
        <f t="shared" si="51"/>
        <v>0.63416987179487183</v>
      </c>
      <c r="BA13">
        <f t="shared" si="51"/>
        <v>0.65872435897435899</v>
      </c>
      <c r="BB13">
        <f t="shared" si="51"/>
        <v>0.68327884615384615</v>
      </c>
      <c r="BC13">
        <f t="shared" si="51"/>
        <v>0.70783333333333331</v>
      </c>
      <c r="BD13">
        <f t="shared" si="51"/>
        <v>0.71666666666666656</v>
      </c>
      <c r="BE13">
        <f t="shared" si="51"/>
        <v>0.72500000000000009</v>
      </c>
      <c r="BF13">
        <f t="shared" si="51"/>
        <v>0.73333333333333339</v>
      </c>
      <c r="BG13">
        <f t="shared" si="51"/>
        <v>0.7416666666666667</v>
      </c>
      <c r="BH13">
        <f t="shared" si="51"/>
        <v>0.75</v>
      </c>
      <c r="BI13">
        <f t="shared" si="51"/>
        <v>0.75</v>
      </c>
      <c r="BJ13">
        <f t="shared" si="51"/>
        <v>0.75</v>
      </c>
      <c r="BK13">
        <f t="shared" si="51"/>
        <v>0.75</v>
      </c>
      <c r="BL13">
        <f t="shared" si="51"/>
        <v>0.75</v>
      </c>
      <c r="BM13">
        <f t="shared" si="51"/>
        <v>0.75</v>
      </c>
      <c r="BN13">
        <f t="shared" si="51"/>
        <v>0.75</v>
      </c>
      <c r="BO13">
        <f t="shared" si="51"/>
        <v>0.75</v>
      </c>
      <c r="BP13">
        <f t="shared" si="51"/>
        <v>0.75</v>
      </c>
      <c r="BQ13">
        <f t="shared" si="51"/>
        <v>0.75</v>
      </c>
      <c r="BR13">
        <f t="shared" si="51"/>
        <v>0.75</v>
      </c>
      <c r="BS13">
        <f t="shared" si="51"/>
        <v>0.75</v>
      </c>
      <c r="BT13">
        <f t="shared" si="51"/>
        <v>0.75</v>
      </c>
      <c r="BU13">
        <f t="shared" si="51"/>
        <v>0.75</v>
      </c>
      <c r="BV13">
        <f t="shared" si="51"/>
        <v>0.75</v>
      </c>
      <c r="BW13">
        <f t="shared" si="51"/>
        <v>0.75</v>
      </c>
      <c r="BX13">
        <f t="shared" si="51"/>
        <v>0.75</v>
      </c>
      <c r="BY13">
        <f t="shared" si="51"/>
        <v>0.75</v>
      </c>
      <c r="BZ13">
        <f t="shared" ref="BZ13:CX13" si="52">AVERAGE(BZ4,BZ6,BZ7,BZ8)</f>
        <v>0.75</v>
      </c>
      <c r="CA13">
        <f t="shared" si="52"/>
        <v>0.75</v>
      </c>
      <c r="CB13">
        <f t="shared" si="52"/>
        <v>0.75</v>
      </c>
      <c r="CC13">
        <f t="shared" si="52"/>
        <v>0.75</v>
      </c>
      <c r="CD13">
        <f t="shared" si="52"/>
        <v>0.75</v>
      </c>
      <c r="CE13">
        <f t="shared" si="52"/>
        <v>0.75</v>
      </c>
      <c r="CF13">
        <f t="shared" si="52"/>
        <v>0.75</v>
      </c>
      <c r="CG13">
        <f t="shared" si="52"/>
        <v>0.75</v>
      </c>
      <c r="CH13">
        <f t="shared" si="52"/>
        <v>0.75</v>
      </c>
      <c r="CI13">
        <f t="shared" si="52"/>
        <v>0.75</v>
      </c>
      <c r="CJ13">
        <f t="shared" si="52"/>
        <v>0.75</v>
      </c>
      <c r="CK13">
        <f t="shared" si="52"/>
        <v>0.75</v>
      </c>
      <c r="CL13">
        <f t="shared" si="52"/>
        <v>0.75</v>
      </c>
      <c r="CM13">
        <f t="shared" si="52"/>
        <v>0.75</v>
      </c>
      <c r="CN13">
        <f t="shared" si="52"/>
        <v>0.75</v>
      </c>
      <c r="CO13">
        <f t="shared" si="52"/>
        <v>0.75</v>
      </c>
      <c r="CP13">
        <f t="shared" si="52"/>
        <v>0.75</v>
      </c>
      <c r="CQ13">
        <f t="shared" si="52"/>
        <v>0.75</v>
      </c>
      <c r="CR13">
        <f t="shared" si="52"/>
        <v>0.75</v>
      </c>
      <c r="CS13">
        <f t="shared" si="52"/>
        <v>0.75</v>
      </c>
      <c r="CT13">
        <f t="shared" si="52"/>
        <v>0.75</v>
      </c>
      <c r="CU13">
        <f t="shared" si="52"/>
        <v>0.75</v>
      </c>
      <c r="CV13">
        <f t="shared" si="52"/>
        <v>0.75</v>
      </c>
      <c r="CW13">
        <f t="shared" si="52"/>
        <v>0.75</v>
      </c>
      <c r="CX13">
        <f t="shared" si="52"/>
        <v>0.75</v>
      </c>
    </row>
    <row r="14" spans="1:102" x14ac:dyDescent="0.35">
      <c r="A14" s="12" t="s">
        <v>139</v>
      </c>
    </row>
    <row r="15" spans="1:102" x14ac:dyDescent="0.35">
      <c r="A15" s="13" t="s">
        <v>134</v>
      </c>
    </row>
    <row r="16" spans="1:102" x14ac:dyDescent="0.35">
      <c r="A16" s="14" t="s">
        <v>135</v>
      </c>
    </row>
    <row r="17" spans="1:1" x14ac:dyDescent="0.35">
      <c r="A17" s="15" t="s">
        <v>136</v>
      </c>
    </row>
    <row r="18" spans="1:1" x14ac:dyDescent="0.35">
      <c r="A18" s="16" t="s">
        <v>137</v>
      </c>
    </row>
    <row r="19" spans="1:1" x14ac:dyDescent="0.35">
      <c r="A19" s="17" t="s">
        <v>140</v>
      </c>
    </row>
    <row r="20" spans="1:1" x14ac:dyDescent="0.35">
      <c r="A20" s="18" t="s">
        <v>138</v>
      </c>
    </row>
    <row r="21" spans="1:1" x14ac:dyDescent="0.35">
      <c r="A21" t="s">
        <v>142</v>
      </c>
    </row>
    <row r="23" spans="1:1" x14ac:dyDescent="0.35">
      <c r="A23" t="s">
        <v>124</v>
      </c>
    </row>
    <row r="24" spans="1:1" x14ac:dyDescent="0.35">
      <c r="A24" t="s">
        <v>125</v>
      </c>
    </row>
    <row r="25" spans="1:1" x14ac:dyDescent="0.35">
      <c r="A25" t="s">
        <v>141</v>
      </c>
    </row>
    <row r="26" spans="1:1" x14ac:dyDescent="0.35">
      <c r="A26" t="s">
        <v>126</v>
      </c>
    </row>
  </sheetData>
  <phoneticPr fontId="3" type="noConversion"/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A1D9-188B-4759-BCB1-0715A68CA3DD}">
  <dimension ref="B2:P33"/>
  <sheetViews>
    <sheetView topLeftCell="E1" zoomScale="85" zoomScaleNormal="85" workbookViewId="0">
      <selection activeCell="E13" sqref="E13"/>
    </sheetView>
  </sheetViews>
  <sheetFormatPr defaultRowHeight="14.5" x14ac:dyDescent="0.35"/>
  <cols>
    <col min="17" max="17" width="8.7265625" customWidth="1"/>
    <col min="21" max="21" width="35.1796875" customWidth="1"/>
  </cols>
  <sheetData>
    <row r="2" spans="2:16" x14ac:dyDescent="0.35">
      <c r="B2" s="21" t="s">
        <v>158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t="s">
        <v>154</v>
      </c>
    </row>
    <row r="3" spans="2:16" x14ac:dyDescent="0.35">
      <c r="B3" s="10" t="s">
        <v>105</v>
      </c>
      <c r="C3" s="10">
        <v>1920</v>
      </c>
      <c r="D3" s="10">
        <v>1930</v>
      </c>
      <c r="E3" s="10">
        <v>1937</v>
      </c>
      <c r="F3" s="10">
        <v>1940</v>
      </c>
      <c r="G3" s="10">
        <v>1944</v>
      </c>
      <c r="H3" s="10">
        <v>1945</v>
      </c>
      <c r="I3" s="10">
        <v>1950</v>
      </c>
      <c r="J3" s="10">
        <v>1955</v>
      </c>
      <c r="K3" s="10">
        <v>1957</v>
      </c>
      <c r="L3" s="10">
        <v>1958</v>
      </c>
      <c r="M3" s="10">
        <v>1960</v>
      </c>
      <c r="N3" s="10">
        <v>1962</v>
      </c>
      <c r="O3" s="10">
        <v>1964</v>
      </c>
      <c r="P3" s="19" t="s">
        <v>152</v>
      </c>
    </row>
    <row r="4" spans="2:16" x14ac:dyDescent="0.35">
      <c r="B4" s="10" t="s">
        <v>104</v>
      </c>
      <c r="C4" s="10">
        <v>0.1</v>
      </c>
      <c r="D4" s="10">
        <v>0.25</v>
      </c>
      <c r="E4" s="10"/>
      <c r="F4" s="10">
        <v>0.8</v>
      </c>
      <c r="G4" s="10"/>
      <c r="H4" s="10"/>
      <c r="I4" s="10">
        <v>0.9</v>
      </c>
      <c r="J4" s="10"/>
      <c r="K4" s="10"/>
      <c r="L4" s="10">
        <v>0.98</v>
      </c>
      <c r="M4" s="10"/>
      <c r="N4" s="10"/>
      <c r="O4" s="10"/>
      <c r="P4" t="s">
        <v>153</v>
      </c>
    </row>
    <row r="5" spans="2:16" x14ac:dyDescent="0.35">
      <c r="B5" s="10" t="s">
        <v>106</v>
      </c>
      <c r="C5" s="10"/>
      <c r="D5" s="10"/>
      <c r="E5" s="10"/>
      <c r="F5" s="10">
        <v>0.2</v>
      </c>
      <c r="G5" s="10"/>
      <c r="H5" s="10"/>
      <c r="I5" s="10">
        <v>0.35</v>
      </c>
      <c r="J5" s="10"/>
      <c r="K5" s="10"/>
      <c r="L5" s="10">
        <v>0.67</v>
      </c>
      <c r="M5" s="10"/>
      <c r="N5" s="10"/>
      <c r="O5" s="10">
        <v>0.95</v>
      </c>
    </row>
    <row r="6" spans="2:16" x14ac:dyDescent="0.35">
      <c r="B6" s="10" t="s">
        <v>107</v>
      </c>
      <c r="C6" s="10"/>
      <c r="D6" s="10"/>
      <c r="E6" s="10"/>
      <c r="F6" s="10"/>
      <c r="G6" s="10"/>
      <c r="H6" s="10">
        <v>0.2</v>
      </c>
      <c r="I6" s="10"/>
      <c r="J6" s="10">
        <v>0.3</v>
      </c>
      <c r="K6" s="10">
        <v>0.53</v>
      </c>
      <c r="L6" s="10"/>
      <c r="M6" s="10"/>
      <c r="N6" s="10"/>
      <c r="O6" s="10"/>
    </row>
    <row r="7" spans="2:16" x14ac:dyDescent="0.35">
      <c r="B7" s="10" t="s">
        <v>108</v>
      </c>
      <c r="C7" s="10"/>
      <c r="D7" s="10"/>
      <c r="E7" s="10">
        <v>1.4999999999999999E-2</v>
      </c>
      <c r="F7" s="10"/>
      <c r="G7" s="10"/>
      <c r="H7" s="10"/>
      <c r="I7" s="10">
        <v>0.03</v>
      </c>
      <c r="J7" s="10"/>
      <c r="K7" s="10"/>
      <c r="L7" s="10">
        <v>7.4999999999999997E-2</v>
      </c>
      <c r="M7" s="10"/>
      <c r="N7" s="10">
        <v>0.253</v>
      </c>
      <c r="O7" s="10"/>
    </row>
    <row r="8" spans="2:16" x14ac:dyDescent="0.35">
      <c r="B8" s="10" t="s">
        <v>109</v>
      </c>
      <c r="C8" s="10"/>
      <c r="D8" s="10"/>
      <c r="E8" s="10"/>
      <c r="F8" s="10"/>
      <c r="G8" s="10">
        <v>0.15</v>
      </c>
      <c r="H8" s="10"/>
      <c r="I8" s="10"/>
      <c r="J8" s="10">
        <v>0.17</v>
      </c>
      <c r="K8" s="10">
        <v>0.34</v>
      </c>
      <c r="L8" s="10"/>
      <c r="M8" s="10">
        <v>0.5</v>
      </c>
      <c r="N8" s="10"/>
      <c r="O8" s="10"/>
    </row>
    <row r="9" spans="2:16" x14ac:dyDescent="0.35">
      <c r="B9" s="10" t="s">
        <v>110</v>
      </c>
      <c r="C9" s="10"/>
      <c r="D9" s="10"/>
      <c r="E9" s="10"/>
      <c r="F9" s="10">
        <v>0.11</v>
      </c>
      <c r="G9" s="10"/>
      <c r="H9" s="10">
        <v>0.16</v>
      </c>
      <c r="I9" s="10"/>
      <c r="J9" s="10"/>
      <c r="K9" s="10"/>
      <c r="L9" s="10">
        <v>0.35</v>
      </c>
      <c r="M9" s="10"/>
      <c r="N9" s="10">
        <v>0.45</v>
      </c>
      <c r="O9" s="10"/>
    </row>
    <row r="11" spans="2:16" x14ac:dyDescent="0.35">
      <c r="B11" s="22" t="s">
        <v>130</v>
      </c>
      <c r="C11" s="23"/>
      <c r="D11" s="24"/>
      <c r="E11" t="s">
        <v>154</v>
      </c>
    </row>
    <row r="12" spans="2:16" x14ac:dyDescent="0.35">
      <c r="B12" s="10"/>
      <c r="C12" s="10" t="s">
        <v>121</v>
      </c>
      <c r="D12" s="10" t="s">
        <v>122</v>
      </c>
      <c r="E12" s="19" t="s">
        <v>155</v>
      </c>
    </row>
    <row r="13" spans="2:16" x14ac:dyDescent="0.35">
      <c r="B13" s="10" t="s">
        <v>115</v>
      </c>
      <c r="C13" s="10">
        <v>2007</v>
      </c>
      <c r="D13" s="10">
        <v>0.78</v>
      </c>
      <c r="E13" t="s">
        <v>156</v>
      </c>
    </row>
    <row r="14" spans="2:16" x14ac:dyDescent="0.35">
      <c r="B14" s="10" t="s">
        <v>116</v>
      </c>
      <c r="C14" s="10">
        <v>2010</v>
      </c>
      <c r="D14" s="10">
        <v>0.9</v>
      </c>
    </row>
    <row r="15" spans="2:16" x14ac:dyDescent="0.35">
      <c r="B15" s="10" t="s">
        <v>117</v>
      </c>
      <c r="C15" s="10">
        <v>2013</v>
      </c>
      <c r="D15" s="10">
        <v>0.7</v>
      </c>
    </row>
    <row r="16" spans="2:16" x14ac:dyDescent="0.35">
      <c r="B16" s="10" t="s">
        <v>118</v>
      </c>
      <c r="C16" s="10">
        <v>2008</v>
      </c>
      <c r="D16" s="10">
        <v>0.75</v>
      </c>
    </row>
    <row r="17" spans="2:10" x14ac:dyDescent="0.35">
      <c r="B17" s="10" t="s">
        <v>119</v>
      </c>
      <c r="C17" s="10">
        <v>1997</v>
      </c>
      <c r="D17" s="10">
        <v>0.8</v>
      </c>
    </row>
    <row r="18" spans="2:10" x14ac:dyDescent="0.35">
      <c r="B18" s="10" t="s">
        <v>120</v>
      </c>
      <c r="C18" s="10">
        <v>2014</v>
      </c>
      <c r="D18" s="10">
        <v>7.0000000000000007E-2</v>
      </c>
    </row>
    <row r="22" spans="2:10" x14ac:dyDescent="0.35">
      <c r="B22" s="11" t="s">
        <v>105</v>
      </c>
      <c r="C22" s="21" t="s">
        <v>157</v>
      </c>
      <c r="D22" s="21"/>
      <c r="E22" s="21"/>
      <c r="F22" s="21"/>
      <c r="G22" s="21"/>
      <c r="H22" s="21"/>
      <c r="I22" s="21"/>
    </row>
    <row r="23" spans="2:10" ht="50" customHeight="1" x14ac:dyDescent="0.35">
      <c r="B23" s="10" t="s">
        <v>109</v>
      </c>
      <c r="C23" s="20" t="s">
        <v>128</v>
      </c>
      <c r="D23" s="20"/>
      <c r="E23" s="20"/>
      <c r="F23" s="20"/>
      <c r="G23" s="20"/>
      <c r="H23" s="20"/>
      <c r="I23" s="20"/>
      <c r="J23">
        <v>0.8</v>
      </c>
    </row>
    <row r="24" spans="2:10" ht="74" customHeight="1" x14ac:dyDescent="0.35">
      <c r="B24" s="10" t="s">
        <v>106</v>
      </c>
      <c r="C24" s="20" t="s">
        <v>129</v>
      </c>
      <c r="D24" s="20"/>
      <c r="E24" s="20"/>
      <c r="F24" s="20"/>
      <c r="G24" s="20"/>
      <c r="H24" s="20"/>
      <c r="I24" s="20"/>
    </row>
    <row r="25" spans="2:10" ht="74" customHeight="1" x14ac:dyDescent="0.35">
      <c r="B25" s="10" t="s">
        <v>116</v>
      </c>
      <c r="C25" s="20" t="s">
        <v>127</v>
      </c>
      <c r="D25" s="20"/>
      <c r="E25" s="20"/>
      <c r="F25" s="20"/>
      <c r="G25" s="20"/>
      <c r="H25" s="20"/>
      <c r="I25" s="20"/>
    </row>
    <row r="26" spans="2:10" ht="74" customHeight="1" x14ac:dyDescent="0.35">
      <c r="B26" s="10" t="s">
        <v>108</v>
      </c>
      <c r="C26" s="25" t="s">
        <v>132</v>
      </c>
      <c r="D26" s="26"/>
      <c r="E26" s="26"/>
      <c r="F26" s="26"/>
      <c r="G26" s="26"/>
      <c r="H26" s="26"/>
      <c r="I26" s="27"/>
    </row>
    <row r="27" spans="2:10" ht="87" customHeight="1" x14ac:dyDescent="0.35">
      <c r="B27" s="10" t="s">
        <v>107</v>
      </c>
      <c r="C27" s="20" t="s">
        <v>131</v>
      </c>
      <c r="D27" s="20"/>
      <c r="E27" s="20"/>
      <c r="F27" s="20"/>
      <c r="G27" s="20"/>
      <c r="H27" s="20"/>
      <c r="I27" s="20"/>
    </row>
    <row r="28" spans="2:10" ht="69.5" customHeight="1" x14ac:dyDescent="0.35">
      <c r="B28" s="10" t="s">
        <v>110</v>
      </c>
      <c r="C28" s="20" t="s">
        <v>151</v>
      </c>
      <c r="D28" s="20"/>
      <c r="E28" s="20"/>
      <c r="F28" s="20"/>
      <c r="G28" s="20"/>
      <c r="H28" s="20"/>
      <c r="I28" s="20"/>
    </row>
    <row r="29" spans="2:10" ht="66.5" customHeight="1" x14ac:dyDescent="0.35">
      <c r="B29" s="10" t="s">
        <v>104</v>
      </c>
      <c r="C29" s="20" t="s">
        <v>133</v>
      </c>
      <c r="D29" s="20"/>
      <c r="E29" s="20"/>
      <c r="F29" s="20"/>
      <c r="G29" s="20"/>
      <c r="H29" s="20"/>
      <c r="I29" s="20"/>
    </row>
    <row r="30" spans="2:10" ht="60.5" customHeight="1" x14ac:dyDescent="0.35">
      <c r="B30" s="10" t="s">
        <v>115</v>
      </c>
      <c r="C30" s="20" t="s">
        <v>150</v>
      </c>
      <c r="D30" s="20"/>
      <c r="E30" s="20"/>
      <c r="F30" s="20"/>
      <c r="G30" s="20"/>
      <c r="H30" s="20"/>
      <c r="I30" s="20"/>
    </row>
    <row r="31" spans="2:10" ht="56" customHeight="1" x14ac:dyDescent="0.35">
      <c r="B31" s="10" t="s">
        <v>143</v>
      </c>
      <c r="C31" s="20" t="s">
        <v>144</v>
      </c>
      <c r="D31" s="20"/>
      <c r="E31" s="20"/>
      <c r="F31" s="20"/>
      <c r="G31" s="20"/>
      <c r="H31" s="20"/>
      <c r="I31" s="20"/>
    </row>
    <row r="32" spans="2:10" ht="50.5" customHeight="1" x14ac:dyDescent="0.35">
      <c r="B32" s="10" t="s">
        <v>145</v>
      </c>
      <c r="C32" s="20" t="s">
        <v>146</v>
      </c>
      <c r="D32" s="20"/>
      <c r="E32" s="20"/>
      <c r="F32" s="20"/>
      <c r="G32" s="20"/>
      <c r="H32" s="20"/>
      <c r="I32" s="20"/>
    </row>
    <row r="33" spans="2:9" ht="61" customHeight="1" x14ac:dyDescent="0.35">
      <c r="B33" s="10" t="s">
        <v>148</v>
      </c>
      <c r="C33" s="20" t="s">
        <v>149</v>
      </c>
      <c r="D33" s="20"/>
      <c r="E33" s="20"/>
      <c r="F33" s="20"/>
      <c r="G33" s="20"/>
      <c r="H33" s="20"/>
      <c r="I33" s="20"/>
    </row>
  </sheetData>
  <mergeCells count="14">
    <mergeCell ref="C30:I30"/>
    <mergeCell ref="C31:I31"/>
    <mergeCell ref="C32:I32"/>
    <mergeCell ref="C33:I33"/>
    <mergeCell ref="B2:O2"/>
    <mergeCell ref="B11:D11"/>
    <mergeCell ref="C25:I25"/>
    <mergeCell ref="C26:I26"/>
    <mergeCell ref="C28:I28"/>
    <mergeCell ref="C29:I29"/>
    <mergeCell ref="C23:I23"/>
    <mergeCell ref="C24:I24"/>
    <mergeCell ref="C27:I27"/>
    <mergeCell ref="C22:I22"/>
  </mergeCells>
  <hyperlinks>
    <hyperlink ref="P3" r:id="rId1" xr:uid="{90D1E89D-6CE0-4C4A-86C4-59AF115F7B46}"/>
    <hyperlink ref="E12" r:id="rId2" xr:uid="{EE24803C-DE19-423D-A67F-F5B1BB937B1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sinter_percent</vt:lpstr>
      <vt:lpstr>data_and_assumptions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Mott, Andrea R</dc:creator>
  <cp:lastModifiedBy>Mott, Andrea R</cp:lastModifiedBy>
  <dcterms:created xsi:type="dcterms:W3CDTF">2021-07-28T14:29:29Z</dcterms:created>
  <dcterms:modified xsi:type="dcterms:W3CDTF">2021-08-20T20:04:29Z</dcterms:modified>
</cp:coreProperties>
</file>